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"/>
    </mc:Choice>
  </mc:AlternateContent>
  <xr:revisionPtr revIDLastSave="0" documentId="13_ncr:1_{1FAB327D-FF99-4F6E-895D-6FDD6AF44C9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орма КП" sheetId="3" r:id="rId1"/>
    <sheet name="спецификация" sheetId="6" r:id="rId2"/>
    <sheet name="Сводка затрат_Фосфорит_22.09 " sheetId="7" r:id="rId3"/>
    <sheet name="АР.ЛСР" sheetId="8" r:id="rId4"/>
    <sheet name="КМ3.ЛСР " sheetId="9" r:id="rId5"/>
    <sheet name="КМ4.ЛСР" sheetId="10" r:id="rId6"/>
    <sheet name="КМ5.ЛСР" sheetId="11" r:id="rId7"/>
    <sheet name="КМ6.ЛСР" sheetId="12" r:id="rId8"/>
  </sheets>
  <externalReferences>
    <externalReference r:id="rId9"/>
  </externalReferences>
  <definedNames>
    <definedName name="_xlnm.Print_Titles" localSheetId="3">АР.ЛСР!$38:$38</definedName>
    <definedName name="_xlnm.Print_Titles" localSheetId="4">'КМ3.ЛСР '!$38:$38</definedName>
    <definedName name="_xlnm.Print_Titles" localSheetId="5">'КМ4.ЛСР'!$38:$38</definedName>
    <definedName name="_xlnm.Print_Titles" localSheetId="6">'КМ5.ЛСР'!$38:$38</definedName>
    <definedName name="_xlnm.Print_Titles" localSheetId="7">'КМ6.ЛСР'!$38:$38</definedName>
    <definedName name="_xlnm.Print_Titles" localSheetId="2">'Сводка затрат_Фосфорит_22.09 '!$12:$12</definedName>
    <definedName name="_xlnm.Print_Area" localSheetId="3">АР.ЛСР!$A$1:$N$1247</definedName>
    <definedName name="_xlnm.Print_Area" localSheetId="4">'КМ3.ЛСР '!$A$1:$N$240</definedName>
    <definedName name="_xlnm.Print_Area" localSheetId="5">'КМ4.ЛСР'!$A$1:$N$224</definedName>
    <definedName name="_xlnm.Print_Area" localSheetId="6">'КМ5.ЛСР'!$A$1:$N$225</definedName>
    <definedName name="_xlnm.Print_Area" localSheetId="7">'КМ6.ЛСР'!$A$1:$N$223</definedName>
    <definedName name="_xlnm.Print_Area" localSheetId="2">'Сводка затрат_Фосфорит_22.09 '!$A$2:$X$24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9" i="6" l="1"/>
  <c r="A117" i="6"/>
  <c r="A118" i="6"/>
  <c r="A119" i="6"/>
  <c r="A120" i="6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6" i="6" l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J14" i="6"/>
  <c r="D10" i="3" s="1"/>
  <c r="E10" i="3" s="1"/>
  <c r="G15" i="3"/>
  <c r="G14" i="3"/>
  <c r="G13" i="3"/>
  <c r="G12" i="3"/>
  <c r="G11" i="3"/>
  <c r="G10" i="3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168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39" i="6"/>
  <c r="A116" i="6" l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85" i="6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F10" i="3"/>
  <c r="H10" i="3" s="1"/>
  <c r="J193" i="6"/>
  <c r="D13" i="3" s="1"/>
  <c r="J138" i="6"/>
  <c r="D11" i="3" s="1"/>
  <c r="J214" i="6"/>
  <c r="D14" i="3" s="1"/>
  <c r="J167" i="6"/>
  <c r="D12" i="3" s="1"/>
  <c r="J13" i="6" l="1"/>
  <c r="E12" i="3"/>
  <c r="F12" i="3"/>
  <c r="H12" i="3" s="1"/>
  <c r="E14" i="3"/>
  <c r="F14" i="3"/>
  <c r="H14" i="3" s="1"/>
  <c r="E11" i="3"/>
  <c r="F11" i="3" s="1"/>
  <c r="H11" i="3" s="1"/>
  <c r="E13" i="3"/>
  <c r="F13" i="3" s="1"/>
  <c r="H13" i="3" s="1"/>
  <c r="D15" i="3" l="1"/>
  <c r="D16" i="3" s="1"/>
  <c r="D17" i="3" s="1"/>
</calcChain>
</file>

<file path=xl/sharedStrings.xml><?xml version="1.0" encoding="utf-8"?>
<sst xmlns="http://schemas.openxmlformats.org/spreadsheetml/2006/main" count="7872" uniqueCount="913">
  <si>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</si>
  <si>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</si>
  <si>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</si>
  <si>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</si>
  <si>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</si>
  <si>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</si>
  <si>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</si>
  <si>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</si>
  <si>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</si>
  <si>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</si>
  <si>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</si>
  <si>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</si>
  <si>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</si>
  <si>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</si>
  <si>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</si>
  <si>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</si>
  <si>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</si>
  <si>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</si>
  <si>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</si>
  <si>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</si>
  <si>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</si>
  <si>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</si>
  <si>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</si>
  <si>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</si>
  <si>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</si>
  <si>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</si>
  <si>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</si>
  <si>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</si>
  <si>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</si>
  <si>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t>Наменование раздела РД</t>
  </si>
  <si>
    <r>
      <rPr>
        <sz val="10"/>
        <rFont val="Times New Roman"/>
        <family val="1"/>
        <charset val="204"/>
      </rPr>
      <t xml:space="preserve"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</si>
  <si>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№ пп</t>
  </si>
  <si>
    <t>Ед. изм.</t>
  </si>
  <si>
    <t>Всего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</si>
  <si>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</si>
  <si>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</si>
  <si>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60 календарных дней с даты подписания Договора</t>
  </si>
  <si>
    <t>Выполнение строительно-монтажных работ (разделы проекта АР, КМ) по зданию дожимного компрессора</t>
  </si>
  <si>
    <t>выполнение  строительно-монтажных работ (разделы проекта АР, КМ) по зданию дожимного компрессора</t>
  </si>
  <si>
    <t>Гарантийный срок на результат работы Подрядчика устанавливается не менее 24  месяцев.</t>
  </si>
  <si>
    <t>E230-0002-8000603028-РД-01-03.06.010-АР.ЛС-Г06-01-П-00-00</t>
  </si>
  <si>
    <t>E230-0002-8000603028-РД-01-03.06.010-КМ3.ЛС-Г06-01-П-00-00</t>
  </si>
  <si>
    <t>E230-0002-8000603028-РД-01-03.06.010-КМ4.ЛС-Г06-01-П-00-00</t>
  </si>
  <si>
    <t>E230-0002-8000603028-РД-01-03.06.010-КМ5.ЛС-Г06-01-П-00-00</t>
  </si>
  <si>
    <t>E230-0002-8000603028-РД-01-03.06.010-КМ6.ЛС-Г06-01-П-00-00</t>
  </si>
  <si>
    <t>лист "спецификация" необходимо заполнить</t>
  </si>
  <si>
    <t xml:space="preserve">Приложение к Коммерческому предложению 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</si>
  <si>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</si>
  <si>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</si>
  <si>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</si>
  <si>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</si>
  <si>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</si>
  <si>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</si>
  <si>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</si>
  <si>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</si>
  <si>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</si>
  <si>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</si>
  <si>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</si>
  <si>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Анкер-шпилька Hilti HST М16х140/25 для использования в бетоне (Применительно к: Hilti HST М16х165)</t>
  </si>
  <si>
    <t>т</t>
  </si>
  <si>
    <t>Болты с гайками и шайбами строительные</t>
  </si>
  <si>
    <t>кг</t>
  </si>
  <si>
    <t>Бруски обрезные, хвойных пород, длина 4-6,5 м, ширина 75-150 мм, толщина 40-75 мм, сорт I</t>
  </si>
  <si>
    <t>м3</t>
  </si>
  <si>
    <t>Бур с победитовым наконечником из твердого сплава, с хвостовиком SDS-max, размеры 16х340 мм</t>
  </si>
  <si>
    <t>шт</t>
  </si>
  <si>
    <t>Ветошь</t>
  </si>
  <si>
    <t>Гвозди строительные</t>
  </si>
  <si>
    <t>Грунтовка ГФ-021</t>
  </si>
  <si>
    <t>Грунтовка эпоксидная двухкомпонентная цинконаполненная ЭП- 057 (ТУ 2312-023-76044141-10) (Применительно к: Ecomast E Zn, слой 70мкм)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</si>
  <si>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</si>
  <si>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</si>
  <si>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Канат пеньковый пропитанный</t>
  </si>
  <si>
    <t>Кислород газообразный технический</t>
  </si>
  <si>
    <t>Контакт керосиновый</t>
  </si>
  <si>
    <t>Купрошлак</t>
  </si>
  <si>
    <t>Металлоконструкции заводской готовности с АКЗ</t>
  </si>
  <si>
    <t>Отвердитель № 1</t>
  </si>
  <si>
    <t>Проволока горячекатаная в мотках, диаметр 6,3-6,5 мм</t>
  </si>
  <si>
    <t>Пропан-бутан смесь техническая</t>
  </si>
  <si>
    <t>Растворитель № 646</t>
  </si>
  <si>
    <t>Растворитель Р-4</t>
  </si>
  <si>
    <t>Уайт-спирит</t>
  </si>
  <si>
    <t>Швеллеры № 40, марка стали Ст0</t>
  </si>
  <si>
    <t>Электроды сварочные Э42, диаметр 4 мм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</si>
  <si>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</si>
  <si>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Эмаль полиуретановая двухкомпонентная  (Применительно к: Ecomast PU 74, слой 50мкм)</t>
  </si>
  <si>
    <t>Эмаль эпоксидная: ЭП-1527 "Ветокор-102" двухкомпонентная (Применительно к: ECOMAST E 280, слой 200мкм)</t>
  </si>
  <si>
    <t>ФССЦ-01.7.15.01-0004</t>
  </si>
  <si>
    <t>ФССЦ-01.7.17.09-1016</t>
  </si>
  <si>
    <t>ФССЦ-14.4.01.09-0421</t>
  </si>
  <si>
    <t>Круг отрезной, размер 230х3х22 мм</t>
  </si>
  <si>
    <t>Круг шлифовальный, размер 230х5х22 мм</t>
  </si>
  <si>
    <t>ФССЦ-01.7.17.08-0001</t>
  </si>
  <si>
    <t>ЕХ.07.2.07.12-0031.03</t>
  </si>
  <si>
    <t>Электроды с основным покрытием Э50А, диаметр 3 мм</t>
  </si>
  <si>
    <t>Электроды с основным покрытием Э50А, диаметр 4 мм</t>
  </si>
  <si>
    <t>Электроды сварочные Э46, диаметр 4 мм</t>
  </si>
  <si>
    <t>ФССЦ-14.4.04.10-1010</t>
  </si>
  <si>
    <t>ФССЦ-14.4.04.12-0016</t>
  </si>
  <si>
    <t>Болт анкерный диаметр 28 мм, длина 60 мм (прим. Анкерный болт М30 09Г2С-6
)</t>
  </si>
  <si>
    <t>Болт анкерный диаметр 28 мм, длина 60 мм (прим. Анкерный болт М30 09Г2С-6)</t>
  </si>
  <si>
    <t>Битумы нефтяные строительные БН-90/10</t>
  </si>
  <si>
    <t>Блок дверной стальной внутренний однопольный ДСВ, площадь 2,1 м2 (применительно к: Д-1)</t>
  </si>
  <si>
    <t>м2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</si>
  <si>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</si>
  <si>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</si>
  <si>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Бруски деревянные, размер 50х50 мм</t>
  </si>
  <si>
    <t>Брусья необрезные, хвойных пород, длина 4-6,5 м, все ширины, толщина 100, 125 мм, сорт IV</t>
  </si>
  <si>
    <t>Верхний уголок для крепления несущих элементов двери 100х123 мм</t>
  </si>
  <si>
    <t>100 шт</t>
  </si>
  <si>
    <t>Винты из нержавеющей стали 08Х18Н10 с цилиндрической головкой М6х16 мм (применительно к: болт из нерж. ст. М8)</t>
  </si>
  <si>
    <t>Винты самонарезающие, с уплотнительной прокладкой, размер 4,8х35 мм</t>
  </si>
  <si>
    <t>Вода</t>
  </si>
  <si>
    <t>Воронка водосборная металлическая для водосточных систем, окрашенная, диаметр 300/100 мм</t>
  </si>
  <si>
    <t>Ворота распашные ВР 3030-УХ Л1 (применительно к: В-1)</t>
  </si>
  <si>
    <t>Ворота распашные складчатые РСВ 4,2х4,2 (применительно к: В-2 ворота рулонные 4,5х3,57)</t>
  </si>
  <si>
    <t>Гвозди строительные с плоской головкой, размер 1,6х50 мм</t>
  </si>
  <si>
    <t>Гвозди толевые круглые, размер 3,0х40 мм</t>
  </si>
  <si>
    <t>Герметик тиоколовый У-30М</t>
  </si>
  <si>
    <t>Грунтовка двухкомпонентная на основе эпоксидной смолы, содержащая растворитель, с низкой вязкостью</t>
  </si>
  <si>
    <t>Грунтовка с высокой степенью проникновения для укрепления бетонных поверхностей</t>
  </si>
  <si>
    <t>Грунтовка укрепляющая, глубокого проникновения, быстросохнущая, паропроницаемая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</si>
  <si>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</si>
  <si>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Доска обрезная, хвойных пород, ширина 75-150 мм, толщина 32-40 мм, длина 4-6,5 м, сорт III</t>
  </si>
  <si>
    <t>Дюбели монтажные, размер 10х130 (10х132, 10х150) мм</t>
  </si>
  <si>
    <t>10 шт</t>
  </si>
  <si>
    <t>Дюбели пластмассовые с шурупами, размер 10х50 мм</t>
  </si>
  <si>
    <t>Дюбели с шурупом, размер 6х35 мм</t>
  </si>
  <si>
    <t>Дюбель-гвозди, размер 6х39 мм</t>
  </si>
  <si>
    <t>Дюбель-гвозди, размер 8х100 мм (применительно к: 6х60)</t>
  </si>
  <si>
    <t>Желоб металлический для водосточных систем, окрашенный, диаметр 125 мм, длина 3000 мм (применительно к: 140 мм)</t>
  </si>
  <si>
    <t>Заглушка желоба металлическая для водосточных систем, окрашенная, диаметр 125 мм(применительно к: 140 мм)</t>
  </si>
  <si>
    <t>Закрыватель дверной гидравлический рычажный в алюминиевом корпусе</t>
  </si>
  <si>
    <t>Закрыватель дверной гидравлический рычажный в алюминиевом корпусе (применительно к: антипаника)</t>
  </si>
  <si>
    <t>Известь строительная негашеная комовая, сорт I</t>
  </si>
  <si>
    <t>Камни бортовые: БР 100.20.8 /бетон В22,5 (М300), объем 0,016 м3</t>
  </si>
  <si>
    <t>Керосин для технических целей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</si>
  <si>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</si>
  <si>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Клинья пластиковые монтажные</t>
  </si>
  <si>
    <t>Колено трубы сливное 60° металлическое для водосточных систем, окрашенное, диаметр 100 мм</t>
  </si>
  <si>
    <t>Конструкции стальные нащельников и деталей обрамления (применительно к: фасонный элемент кровельный толщ.0,5 мм)</t>
  </si>
  <si>
    <t>Конструкции стальные нащельников и деталей обрамления (применительно к: фасонный элемент кровельный толщ.2 мм)</t>
  </si>
  <si>
    <t>Конструкции стальные нащельников и деталей обрамления (применительно к: фасонный элемент стеновой толщ.0,5 мм)</t>
  </si>
  <si>
    <t>Конструкции стальные нащельников и деталей обрамления (применительно к: фасонный элемент стеновой толщ.0,7 мм)</t>
  </si>
  <si>
    <t>Конструкции стальные нащельников и деталей обрамления (применительно к: фасонный элемент стеновой толщ.1 мм)</t>
  </si>
  <si>
    <t>Кронштейн желоба металлический для водосточных систем, окрашенный, диаметр 125 мм, длина 320 мм (применительно к: 140 мм)</t>
  </si>
  <si>
    <t>Ксилол нефтяной, марка А</t>
  </si>
  <si>
    <t>Лак финишный Матакрил STC (применительно к: полимерное антистатическое покрытие)</t>
  </si>
  <si>
    <t>Лента бумажная для повышения трещиностойкости стыков ГКЛ и ГВЛ</t>
  </si>
  <si>
    <t>м</t>
  </si>
  <si>
    <t>Лента бутиловая</t>
  </si>
  <si>
    <t>Лента бутиловая диффузионная</t>
  </si>
  <si>
    <t>Лента предварительно сжатая, уплотнительная</t>
  </si>
  <si>
    <t>Лента разделительная для сопряжения потолка из ЛГК со стеной</t>
  </si>
  <si>
    <t>100 м</t>
  </si>
  <si>
    <t>Лента уплотнительная шириной 50 мм</t>
  </si>
  <si>
    <t>Лента эластичная самоклеящаяся для профилей направляющих 50/30000 мм</t>
  </si>
  <si>
    <t>Листы гипсокартонные ГКЛВ, толщина 12,5 мм (применительно к: ГКЛВО)</t>
  </si>
  <si>
    <t>Мастика герметизирующая отверждающаяся однокомпонентная строительная</t>
  </si>
  <si>
    <t>Маты из минеральной ваты на синтетическом связующем из каменной ваты базальтовых пород, толщина 70 мм</t>
  </si>
  <si>
    <t>Маты минераловатные на синтетическом связующем, плотность 50-80 кг/м3, толщина 60-70 мм</t>
  </si>
  <si>
    <t>Маты минераловатные прошивные без обкладок, 100, толщина 50 мм</t>
  </si>
  <si>
    <t>Нижний уголок для крепления несущих элементов двери 100х123 мм</t>
  </si>
  <si>
    <t>Пакля пропитанная</t>
  </si>
  <si>
    <t>Паук металлический для водосточных систем, окрашенный, диаметр 100 мм</t>
  </si>
  <si>
    <t>Пена монтажная</t>
  </si>
  <si>
    <t>л</t>
  </si>
  <si>
    <t>Пена монтажная для герметизации стыков в баллончике емкостью 0,85 л</t>
  </si>
  <si>
    <t>Песок природный для строительных: работ средний с крупностью зерен размером свыше 5 мм - до 5% по массе</t>
  </si>
  <si>
    <t>Пленка полиэтиленовая, толщина 0,2-0,5 мм</t>
  </si>
  <si>
    <t>Портландцемент общестроительного назначения бездобавочный М400 Д0 (ЦЕМ I 32,5Н)</t>
  </si>
  <si>
    <t>Проволока канатная оцинкованная, диаметр 3 мм</t>
  </si>
  <si>
    <t>Проволока светлая, диаметр 1,1 мм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</si>
  <si>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</si>
  <si>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</si>
  <si>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Профиль стоечный, стальной, оцинкованный, для монтажа гипсовых перегородок, длина 3 м, сечение 50х50х0,6 мм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</si>
  <si>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</si>
  <si>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</si>
  <si>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Раствор готовый кладочный, цементный, М100</t>
  </si>
  <si>
    <t>Раствор готовый отделочный тяжелый, известковый, состав 1:2,5</t>
  </si>
  <si>
    <t>Раствор кладочный, цементно-известковый, М100</t>
  </si>
  <si>
    <t>Резина прессованная</t>
  </si>
  <si>
    <t>Сетка плетеная из проволоки без покрытия, диаметр проволоки 1,6 мм, размер ячейки 20х20 мм  (применительно к: 25х25)</t>
  </si>
  <si>
    <t>Сетка сварная из арматурной проволоки без покрытия, диаметр проволоки 5,0 мм, размер ячейки 150х150 мм</t>
  </si>
  <si>
    <t>Смеси бетонные тяжелого бетона (БСТ), класс B15 (М200) (W6 F150)</t>
  </si>
  <si>
    <t>Смеси бетонные тяжелого бетона (БСТ), класс B25 (М350)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</si>
  <si>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</si>
  <si>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</si>
  <si>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</si>
  <si>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Снегозадержатель трубчатый окрашенный</t>
  </si>
  <si>
    <t>Состав двухкомпонентный полиуретановый для устройства монолитных покрытий пола</t>
  </si>
  <si>
    <t>Состав двухкомпонентный эпоксидный самовыравнивающийся для покрытия пола</t>
  </si>
  <si>
    <t>Средство пленкообразующее на основе парафина для предотвращения высыхания свежего бетона</t>
  </si>
  <si>
    <t>Сталь арматурная, горячекатаная, класс А-I, А-II, А-III</t>
  </si>
  <si>
    <t>Сталь листовая оцинкованная, толщина 0,5 мм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</si>
  <si>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</si>
  <si>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</si>
  <si>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Труба металлическая для водосточных систем, окрашенная, диаметр 100 мм, длина 2000 мм</t>
  </si>
  <si>
    <t>Тяги, распорки, связи, стойки стальные оцинкованные (применительно к: оцинкованное ограждение)</t>
  </si>
  <si>
    <t>Хомут трубы (на кирпич) металлический для водосточных систем, окрашенный, диаметр 100 мм (применительно)</t>
  </si>
  <si>
    <t>Шнур пенополиэтиленовый теплоизоляционный прокладочный, сечение круглое сплошное, диаметр 6 мм</t>
  </si>
  <si>
    <t>Шурупы для крепления утеплителя и гидроизоляции к профилированному листу 4,8х160 мм</t>
  </si>
  <si>
    <t>Шурупы для крепления утеплителя и гидроизоляции к профилированному листу 4,8х240 мм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</si>
  <si>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</si>
  <si>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Шурупы-саморезы кровельные окрашенные 4,8х29 мм (применительно к: 4,2х50)</t>
  </si>
  <si>
    <t>Шурупы-саморезы кровельные окрашенные 4,8х29 мм (применительно к: 4,8х19)</t>
  </si>
  <si>
    <t>Шурупы-саморезы кровельные оцинкованные 4,8х29 мм (применительно к: шуруп Sl-Т-А14-4,8х20)</t>
  </si>
  <si>
    <t>Шурупы-саморезы кровельные оцинкованные 5,5х25 мм</t>
  </si>
  <si>
    <t>Шурупы-саморезы с шести-восьмигранной головкой, с специальной уплотнительной прокладкой (шайбой) из ЭПДМ 4,5х25 (35) мм</t>
  </si>
  <si>
    <t>Экструдированный пенополистирол КРИОПЛЕКС М35 Г1</t>
  </si>
  <si>
    <t>Электроды сварочные Э42, диаметр 6 мм</t>
  </si>
  <si>
    <t>Эмаль ПФ-133, темно-серая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</si>
  <si>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</si>
  <si>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</si>
  <si>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</si>
  <si>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</si>
  <si>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</si>
  <si>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</si>
  <si>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</si>
  <si>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</si>
  <si>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</si>
  <si>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</si>
  <si>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</si>
  <si>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</si>
  <si>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</si>
  <si>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</si>
  <si>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</si>
  <si>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</si>
  <si>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</si>
  <si>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</si>
  <si>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</si>
  <si>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</si>
  <si>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</si>
  <si>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</si>
  <si>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</si>
  <si>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</si>
  <si>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</si>
  <si>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</si>
  <si>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</si>
  <si>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</si>
  <si>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</si>
  <si>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76</t>
  </si>
  <si>
    <t>38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</si>
  <si>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</si>
  <si>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</si>
  <si>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</si>
  <si>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</si>
  <si>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</si>
  <si>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</si>
  <si>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</si>
  <si>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</si>
  <si>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</si>
  <si>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</si>
  <si>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</si>
  <si>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54</t>
  </si>
  <si>
    <t>всего, сметная ст-ть материалов,с лимитированными, без НДС</t>
  </si>
  <si>
    <r>
      <t xml:space="preserve">с лимитированными!!! </t>
    </r>
    <r>
      <rPr>
        <b/>
        <sz val="10"/>
        <color theme="3"/>
        <rFont val="Times New Roman"/>
        <family val="1"/>
        <charset val="204"/>
      </rPr>
      <t>ВЗиС-5,2%, ЗУ-2,1%,  Непредв.-3%.</t>
    </r>
  </si>
  <si>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</si>
  <si>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</si>
  <si>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</si>
  <si>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</si>
  <si>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затрат_Фосфорит_22.09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</si>
  <si>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</si>
  <si>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</si>
  <si>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</si>
  <si>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</si>
  <si>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</si>
  <si>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</si>
  <si>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</si>
  <si>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</si>
  <si>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</si>
  <si>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</si>
  <si>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</si>
  <si>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</si>
  <si>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</si>
  <si>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</si>
  <si>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</si>
  <si>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</si>
  <si>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</si>
  <si>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</si>
  <si>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</si>
  <si>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</si>
  <si>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</si>
  <si>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</si>
  <si>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</si>
  <si>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</si>
  <si>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</si>
  <si>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</si>
  <si>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</si>
  <si>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Архитектурные решения</t>
  </si>
  <si>
    <t xml:space="preserve"> </t>
  </si>
  <si>
    <t>БИМ</t>
  </si>
  <si>
    <t>Конструкции металлические. Конструкции площадок обслуживания оборудования, опоры под трубопроводы</t>
  </si>
  <si>
    <t>Конструкции металлические. Конструкции эстакады.</t>
  </si>
  <si>
    <t>Конструкции металлические. Конструкции для крепления кабельных трасс.</t>
  </si>
  <si>
    <t>Конструкции металлические. Воздухозаборные трубы.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</si>
  <si>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</si>
  <si>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</si>
  <si>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</si>
  <si>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</si>
  <si>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</si>
  <si>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</si>
  <si>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</si>
  <si>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</si>
  <si>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</si>
  <si>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</si>
  <si>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</si>
  <si>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</si>
  <si>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</si>
  <si>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</si>
  <si>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</si>
  <si>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</si>
  <si>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</si>
  <si>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47. Ленинградская область</t>
  </si>
  <si>
    <t xml:space="preserve">Наименование зоны субъекта Российской Федерации </t>
  </si>
  <si>
    <t>Производство аммиака и карбамида</t>
  </si>
  <si>
    <t>(наименование стройки)</t>
  </si>
  <si>
    <t>03.06.010 А11.100 Дожимная компрессорная станция природного газа</t>
  </si>
  <si>
    <t>(наименование объекта капитального строительства)</t>
  </si>
  <si>
    <t>ЛОКАЛЬНЫЙ СМЕТНЫЙ РАСЧЕТ (СМЕТА) № E230-0002-8000603028-РД-01-03.06.010-АР.ЛС-Г06-01-П-00-00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</si>
  <si>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</si>
  <si>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</si>
  <si>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</si>
  <si>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</si>
  <si>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</si>
  <si>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E230-0002-8000603028-РД-01-03.06.010-АР_0_0_RU_IFC</t>
  </si>
  <si>
    <t>(проектная и (или) иная техническая документация)</t>
  </si>
  <si>
    <t xml:space="preserve">Составлен(а) в текущем (базисном) уровне цен </t>
  </si>
  <si>
    <t>01.01.2000 г. (01.01.2000)</t>
  </si>
  <si>
    <t xml:space="preserve">Сметная стоимость </t>
  </si>
  <si>
    <t>(1483,68)</t>
  </si>
  <si>
    <t>тыс.руб.</t>
  </si>
  <si>
    <t>в том числе:</t>
  </si>
  <si>
    <t>строительных работ</t>
  </si>
  <si>
    <t>(1117,58)</t>
  </si>
  <si>
    <t>Средства на оплату труда рабочих</t>
  </si>
  <si>
    <t>(33,21)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</si>
  <si>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</si>
  <si>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</si>
  <si>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</si>
  <si>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</si>
  <si>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</si>
  <si>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</si>
  <si>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</si>
  <si>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</si>
  <si>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</si>
  <si>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</si>
  <si>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</si>
  <si>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</si>
  <si>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</si>
  <si>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</si>
  <si>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</si>
  <si>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</si>
  <si>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</si>
  <si>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</si>
  <si>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Проемы</t>
  </si>
  <si>
    <t>ФЕР10-01-034-01</t>
  </si>
  <si>
    <t>Установка в жилых и общественных зданиях оконных блоков из ПВХ профилей: глухих с площадью проема до 2 м2</t>
  </si>
  <si>
    <t>100 м2</t>
  </si>
  <si>
    <t>Объем=(1,44*0,94*1+1,14*0,94*1+1,4*0,955*1+1,3*0,955*1) / 100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</si>
  <si>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</si>
  <si>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</si>
  <si>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</si>
  <si>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</si>
  <si>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</si>
  <si>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</si>
  <si>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</si>
  <si>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</si>
  <si>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</si>
  <si>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</si>
  <si>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Пр/812-010.0-1</t>
  </si>
  <si>
    <t>НР Деревянные конструкции</t>
  </si>
  <si>
    <t>%</t>
  </si>
  <si>
    <t>Пр/774-010.0</t>
  </si>
  <si>
    <t>СП Деревянные конструкции</t>
  </si>
  <si>
    <t>Всего по позиции</t>
  </si>
  <si>
    <t>Конъюнктурный анализ</t>
  </si>
  <si>
    <t>Цена=10285,11*1,02/9,1</t>
  </si>
  <si>
    <t>ФЕР10-01-034-02</t>
  </si>
  <si>
    <t>Установка в жилых и общественных зданиях оконных блоков из ПВХ профилей: глухих с площадью проема более 2 м2</t>
  </si>
  <si>
    <t>Объем=(1,4*2,94*8+1,36*2,94*11+1,14*2,94*5+1,44*2,94*2+1,44*1,94*1+1,14*1,94*1+1,4*3,94*6+1,14*3,94*3+1,36*3,94*4+1,4*1,86*2+1,36*1,86*3+1,14*1,86*1) / 100</t>
  </si>
  <si>
    <t>ФЕР09-04-012-01</t>
  </si>
  <si>
    <t>Установка металлических дверных блоков в готовые проемы</t>
  </si>
  <si>
    <t>Объем=0,96*2,08*4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</si>
  <si>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</si>
  <si>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</si>
  <si>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</si>
  <si>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</si>
  <si>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ФССЦ-07.1.01.03-0001</t>
  </si>
  <si>
    <t>ФЕР09-04-012-02</t>
  </si>
  <si>
    <t>Установка дверного доводчика к металлическим дверям</t>
  </si>
  <si>
    <t>Объем=1*4</t>
  </si>
  <si>
    <t>ФССЦ-01.7.04.01-0011</t>
  </si>
  <si>
    <t>ФЕР07-01-055-09</t>
  </si>
  <si>
    <t>Устройство калиток: без установки столбов при металлических оградах и оградах из панелей</t>
  </si>
  <si>
    <t>Объем=1 / 100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</si>
  <si>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</si>
  <si>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</si>
  <si>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</si>
  <si>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</si>
  <si>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ФССЦ-08.1.06.01-0011</t>
  </si>
  <si>
    <t>ФЕР09-08-007-01</t>
  </si>
  <si>
    <t>Монтаж роллетных систем: подъемных и секционных ворот</t>
  </si>
  <si>
    <t>Объем=(4,5*3,57) / 100</t>
  </si>
  <si>
    <t>ФССЦ-08.1.06.01-0014</t>
  </si>
  <si>
    <t>ФЕР26-01-039-01</t>
  </si>
  <si>
    <t>Изоляция покрытий и перекрытий изделиями из волокнистых и зернистых материалов насухо</t>
  </si>
  <si>
    <t>Пр/812-020.0-1</t>
  </si>
  <si>
    <t>НР Теплоизоляционные работы</t>
  </si>
  <si>
    <t>Пр/774-020.0</t>
  </si>
  <si>
    <t>СП Теплоизоляционные работы</t>
  </si>
  <si>
    <t>ФССЦ-12.2.04.02-0002</t>
  </si>
  <si>
    <t>Итоги по разделу 1 Проемы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</si>
  <si>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</si>
  <si>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</si>
  <si>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</si>
  <si>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</si>
  <si>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</si>
  <si>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</si>
  <si>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</si>
  <si>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</si>
  <si>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</si>
  <si>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</si>
  <si>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</si>
  <si>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</si>
  <si>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</si>
  <si>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</si>
  <si>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</si>
  <si>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</si>
  <si>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Проемы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</si>
  <si>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</si>
  <si>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</si>
  <si>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</si>
  <si>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Стены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</si>
  <si>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</si>
  <si>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</si>
  <si>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(0,7*7,46*10+0,8*7,46*2+0,5*7,46*2+1*7,46*22+1*1,48*1+1*1,38*1+1*3,495*2+1*1,5*27+1*4,155*2+1*4,375*2+1*5,01*2+1*4,99*1+1*4,77*1+1*2,52*1+1*4,33*1+1*4,11*2+1*3,89*2+1*3,67*2+0,8*3,45*2+1*1,015*2+1*1,235*2+1*1,895*2+1*2,12*1+1*3,92*8+1*2,44*3+1*0,94*4+0,8*3,94*1+1*4,815*1+1*1,29*1+1*1,07*1+1*0,85*1+1*0,64*1+1*4,72*14+1*2,84*1+1*0,98*1+0,8*4,72*1+1,1*2,62*1+1*1,76*1+1*2,62*10+1*0,54*3+0,7*2,62*1+0,677*2,775*2+1*3,01*2+1*3,24*2+1*3,475*2+1*3,73*2+1*2,66*1+1*2,1*1+1*2,98*1+0,5*2,98*1+1,155*7,46*2+0,655*3,245*2+1*3,245*16+1,155*3,245*2+1*0,545*16+1*1,2*3+1*4,48*1+1*3,94*1+0,96*5,235*1+1*5,01*1+1*4,78*1+1*4,545*1+1*4,31*1+1*4,08*1+0,91*6,365*2+1*6,59*1+1*6,81*2+1*0,79*1+1*1,6*4+0,705*6,14*2+1*0,34*3+0,79*4,2*1+1*4,2*2) / 100</t>
  </si>
  <si>
    <t>ЕХ.07.2.05.02-0140.02</t>
  </si>
  <si>
    <t>Объем=Ф1*100</t>
  </si>
  <si>
    <t>Цена=2905,77*1,02/9,1</t>
  </si>
  <si>
    <t>ФССЦ-07.2.07.13-0061</t>
  </si>
  <si>
    <t>Объем=(14*7,31+12*2,93+17*1,83+5*4,88+5*2,93+4*10,35+9*2,36+9*2,55+1*2,54+1*2,48+3*2,39+3*2,02+5*6,66)/1000*1,1</t>
  </si>
  <si>
    <t>Объем=(6*23+2*6,39+11*4,1+8*4,1+4*9,17+2*6,31+6*5,29+2*12,45+3*4,1+42*0,98)/1000*1,1</t>
  </si>
  <si>
    <t>Объем=(93*5,36+25*4,19+56*3,86)/1000*1,1</t>
  </si>
  <si>
    <t>ФЕР09-05-006-01</t>
  </si>
  <si>
    <t>Резка стального профилированного настила</t>
  </si>
  <si>
    <t>м реза</t>
  </si>
  <si>
    <t>Объем=497,13*2</t>
  </si>
  <si>
    <t>ФССЦ-01.7.15.14-0101</t>
  </si>
  <si>
    <t>Объем=2050 / 100</t>
  </si>
  <si>
    <t>ФССЦ-01.7.06.11-0012</t>
  </si>
  <si>
    <t>к узлам 9-10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</si>
  <si>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</si>
  <si>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</si>
  <si>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Объем=(157,6+55,5)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</si>
  <si>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</si>
  <si>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</si>
  <si>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</si>
  <si>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</si>
  <si>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ФССЦ-01.7.15.14-0071</t>
  </si>
  <si>
    <t>Объем=(552+192) / 100</t>
  </si>
  <si>
    <t>ФССЦ-14.5.01.07-0139</t>
  </si>
  <si>
    <t>Объем=(0,01+0,01)/2*(157,6+55,5)*1,4</t>
  </si>
  <si>
    <t>ФССЦ-14.5.01.10-0003</t>
  </si>
  <si>
    <t>Объем=(0,03+0,01)*1000</t>
  </si>
  <si>
    <t>Объем=0,06+0,02</t>
  </si>
  <si>
    <t>к узлам 21,22,23,24,25,26,27,40</t>
  </si>
  <si>
    <t>Объем=(34,98+21,08+15,52+34,33+70,2+22,24+16,72+27,72) / 100</t>
  </si>
  <si>
    <t>Объем=(120+72+52+83+168+44+64+96) / 100</t>
  </si>
  <si>
    <t>Объем=(0,01+0,01)/2*(34,98+21,08+15,52+34,33+70,2+22,24+16,72+27,72)*1,4</t>
  </si>
  <si>
    <t>Объем=1,89+0,11+0,28+0,05+0,43+0,08+0,01+0,05</t>
  </si>
  <si>
    <t>ФССЦ-12.2.04.04-0001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</si>
  <si>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</si>
  <si>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</si>
  <si>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Объем=(8*(0,3*0,25)+8*(0,5*0,15)+12*(0,3*0,3)+12*(0,58*0,15)) / 100</t>
  </si>
  <si>
    <t>Пр/812-012.0-1</t>
  </si>
  <si>
    <t>НР Кровли</t>
  </si>
  <si>
    <t>Пр/774-012.0</t>
  </si>
  <si>
    <t>СП Кровли</t>
  </si>
  <si>
    <t>к узлам 11-15, 18</t>
  </si>
  <si>
    <t>Объем=(280,5+35,7+80,7+13,3+41,2+19) / 100</t>
  </si>
  <si>
    <t>Объем=(945+192+368+78+140+68) / 100</t>
  </si>
  <si>
    <t>Объем=(0,01+0,01)/2*(280,5+35,7+80,7+13,3+41,2+19)*1,4</t>
  </si>
  <si>
    <t>Объем=(0,04+0,07+0,02+0,006+0,006)*1000</t>
  </si>
  <si>
    <t>Объем=0,15+0,1+0,04+0,012+0,014+0,05</t>
  </si>
  <si>
    <t>42</t>
  </si>
  <si>
    <t>Объем=0,366*1,02</t>
  </si>
  <si>
    <t>43</t>
  </si>
  <si>
    <t>ФССЦ-01.7.15.07-0083</t>
  </si>
  <si>
    <t>Объем=42 / 100</t>
  </si>
  <si>
    <t>к узлу 17</t>
  </si>
  <si>
    <t>44</t>
  </si>
  <si>
    <t>Объем=180 / 100</t>
  </si>
  <si>
    <t>45</t>
  </si>
  <si>
    <t>Объем=150 / 100</t>
  </si>
  <si>
    <t>46</t>
  </si>
  <si>
    <t>Объем=50,1 / 100</t>
  </si>
  <si>
    <t>47</t>
  </si>
  <si>
    <t>Объем=(0,01+0,01)/2*50,1*1,4</t>
  </si>
  <si>
    <t>48</t>
  </si>
  <si>
    <t>Объем=0,03*1000</t>
  </si>
  <si>
    <t>49</t>
  </si>
  <si>
    <t>Объем=0,07+8,126</t>
  </si>
  <si>
    <t>50</t>
  </si>
  <si>
    <t>Объем=0,07*1,02</t>
  </si>
  <si>
    <t>51</t>
  </si>
  <si>
    <t>Объем=81,26*0,1*1,02</t>
  </si>
  <si>
    <t>52</t>
  </si>
  <si>
    <t>ФЕР26-01-041-05</t>
  </si>
  <si>
    <t>Изоляция изделиями из пенопласта насухо холодных поверхностей покрытий и перекрытий</t>
  </si>
  <si>
    <t>53</t>
  </si>
  <si>
    <t>ФССЦ-12.2.05.09-0001</t>
  </si>
  <si>
    <t>Объем=36,94*0,1*1,02</t>
  </si>
  <si>
    <t>ФЕР15-02-036-01</t>
  </si>
  <si>
    <t>Штукатурка по сетке без устройства каркаса: улучшенная стен</t>
  </si>
  <si>
    <t>Объем=94,19 / 100</t>
  </si>
  <si>
    <t>Пр/812-015.0-1</t>
  </si>
  <si>
    <t>НР Отделочные работы</t>
  </si>
  <si>
    <t>Пр/774-015.0</t>
  </si>
  <si>
    <t>СП Отделочные работы</t>
  </si>
  <si>
    <t>55</t>
  </si>
  <si>
    <t>ФССЦ-08.1.02.17-0033</t>
  </si>
  <si>
    <t>56</t>
  </si>
  <si>
    <t>ФЕР13-03-003-21</t>
  </si>
  <si>
    <t>Окраска огрунтованных бетонных и оштукатуренных поверхностей: эмалью ПФ-133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</si>
  <si>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</si>
  <si>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</si>
  <si>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</si>
  <si>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</si>
  <si>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57</t>
  </si>
  <si>
    <t>ФЕР27-02-010-02</t>
  </si>
  <si>
    <t>Установка бортовых камней бетонных: при других видах покрытий</t>
  </si>
  <si>
    <t>Объем=25 / 100</t>
  </si>
  <si>
    <t>Пр/812-021.0-1</t>
  </si>
  <si>
    <t>НР Автомобильные дороги</t>
  </si>
  <si>
    <t>Пр/774-021.0</t>
  </si>
  <si>
    <t>СП Автомобильные дороги</t>
  </si>
  <si>
    <t>58</t>
  </si>
  <si>
    <t>ЕХ.05.2.03.03-0023.01</t>
  </si>
  <si>
    <t>Цена=362,04*1,02/9,1</t>
  </si>
  <si>
    <t>59</t>
  </si>
  <si>
    <t>ФССЦ-04.1.02.05-0006</t>
  </si>
  <si>
    <t>Цена=592,76+515,43*1,5% от 3</t>
  </si>
  <si>
    <t>60</t>
  </si>
  <si>
    <t>ЕХ.02.3.01.02-1144.03</t>
  </si>
  <si>
    <t>Цена=466,67/9,1*1,02</t>
  </si>
  <si>
    <t>Итоги по разделу 2 Стены :</t>
  </si>
  <si>
    <t xml:space="preserve">  Итого по разделу 2 Стены</t>
  </si>
  <si>
    <t>Раздел 3. Кровля</t>
  </si>
  <si>
    <t>61</t>
  </si>
  <si>
    <t>ФЕР09-04-002-03</t>
  </si>
  <si>
    <t>Монтаж кровельного покрытия: из многослойных панелей заводской готовности при высоте до 50 м</t>
  </si>
  <si>
    <t>Объем=(1*8,495*34+0,81*8,495*2+0,705*3,275*2+1*3,275*3+1*6,46*15+1,06*6,46*1) / 100</t>
  </si>
  <si>
    <t>62</t>
  </si>
  <si>
    <t>Конъюктурный анализ</t>
  </si>
  <si>
    <t>Объем=Ф2*100</t>
  </si>
  <si>
    <t>Цена=3366,91*1,02/9,1</t>
  </si>
  <si>
    <t>63</t>
  </si>
  <si>
    <t>Объем=(1,83*5+3,66*5+1,83*5+2,09*5+6,03*9+6,1*9+3,16*6+4,32*6+1,83*6+6,62*2+4,89*6+3,16*6+1,17*11+5,85*34+4,1*3+3,22*25+4,49*17+4,52*7)/1000*1,1</t>
  </si>
  <si>
    <t>64</t>
  </si>
  <si>
    <t>Объем=(10,76*6+19,19*2)/1000*1,1</t>
  </si>
  <si>
    <t>65</t>
  </si>
  <si>
    <t>Объем=95,73*2</t>
  </si>
  <si>
    <t>к узлам 36,37,38,39</t>
  </si>
  <si>
    <t>66</t>
  </si>
  <si>
    <t>Объем=0,03+0,03</t>
  </si>
  <si>
    <t>67</t>
  </si>
  <si>
    <t>Объем=0,06*1,02</t>
  </si>
  <si>
    <t>68</t>
  </si>
  <si>
    <t>Объем=(39,5+176,4) / 100</t>
  </si>
  <si>
    <t>69</t>
  </si>
  <si>
    <t>ФССЦ-14.5.04.05-0104</t>
  </si>
  <si>
    <t>Объем=(0,06+0,74)*1,3/1000</t>
  </si>
  <si>
    <t>70</t>
  </si>
  <si>
    <t>Объем=2,25*1,4+(0,01+0,01)/2*176,4*1,4</t>
  </si>
  <si>
    <t>71</t>
  </si>
  <si>
    <t>Объем=(240+1008) / 100</t>
  </si>
  <si>
    <t>72</t>
  </si>
  <si>
    <t>Объем=794 / 100</t>
  </si>
  <si>
    <t>73</t>
  </si>
  <si>
    <t>74</t>
  </si>
  <si>
    <t>Объем=0,007*1000</t>
  </si>
  <si>
    <t>75</t>
  </si>
  <si>
    <t>ФССЦ-01.7.07.14-0056</t>
  </si>
  <si>
    <t>Объем=9,79+46,2</t>
  </si>
  <si>
    <t>Итоги по разделу 3 Кровля :</t>
  </si>
  <si>
    <t xml:space="preserve">  Итого по разделу 3 Кровля</t>
  </si>
  <si>
    <t>Раздел 4. Полы</t>
  </si>
  <si>
    <t>01</t>
  </si>
  <si>
    <t>ФЕР11-01-011-03</t>
  </si>
  <si>
    <t>Устройство стяжек: бетонных толщиной 20 мм</t>
  </si>
  <si>
    <t>Объем=259,62 / 100</t>
  </si>
  <si>
    <t>Пр/812-011.0-1</t>
  </si>
  <si>
    <t>НР Полы</t>
  </si>
  <si>
    <t>Пр/774-011.0</t>
  </si>
  <si>
    <t>СП Полы</t>
  </si>
  <si>
    <t>77</t>
  </si>
  <si>
    <t>ФЕР11-01-011-04</t>
  </si>
  <si>
    <t>Устройство стяжек: на каждые 5 мм изменения толщины стяжки добавлять или исключать к расценке 11-01-011-03</t>
  </si>
  <si>
    <t>до толщ.100 мм ПЗ=16 (ОЗП=16; ЭМ=16 к расх.; ЗПМ=16; МАТ=16 к расх.; ТЗ=16; ТЗМ=16)</t>
  </si>
  <si>
    <t>78</t>
  </si>
  <si>
    <t>ФССЦ-04.1.02.05-0009</t>
  </si>
  <si>
    <t>Объем=Ф4.р1+Ф5.р1</t>
  </si>
  <si>
    <t>79</t>
  </si>
  <si>
    <t>ФЕР06-03-004-12</t>
  </si>
  <si>
    <t>Армирование подстилающих слоев и набетонок</t>
  </si>
  <si>
    <t>Объем=259,62*2,1/1000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</si>
  <si>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</si>
  <si>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</si>
  <si>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</si>
  <si>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</si>
  <si>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80</t>
  </si>
  <si>
    <t>ФССЦ-08.1.02.17-0098</t>
  </si>
  <si>
    <t>Объем=259,62*1,32</t>
  </si>
  <si>
    <t>81</t>
  </si>
  <si>
    <t>ФЕР11-01-045-01</t>
  </si>
  <si>
    <t>Устройство покрытий наливных составом на эпоксидной смоле толщиной 3 мм и грунтовкой толщиной 0,5 мм</t>
  </si>
  <si>
    <t>узел 29</t>
  </si>
  <si>
    <t>82</t>
  </si>
  <si>
    <t>ФЕР11-01-044-02</t>
  </si>
  <si>
    <t>Нарезка швов в бетоне: с заполнением швов герметиком при устройстве полимерных наливных полов</t>
  </si>
  <si>
    <t>Объем=217,6 / 100</t>
  </si>
  <si>
    <t>83</t>
  </si>
  <si>
    <t>Объем=(0,01+0,01)/2*217,6*1,4</t>
  </si>
  <si>
    <t>84</t>
  </si>
  <si>
    <t>ФССЦ-01.7.07.26-0023</t>
  </si>
  <si>
    <t>узел 30</t>
  </si>
  <si>
    <t>85</t>
  </si>
  <si>
    <t>ФЕР09-06-001-02</t>
  </si>
  <si>
    <t>Монтаж: лотков, решеток, затворов из полосовой и тонколистовой стали</t>
  </si>
  <si>
    <t>Объем=(4*0,62+1*2,36)*2/1000</t>
  </si>
  <si>
    <t>86</t>
  </si>
  <si>
    <t>ФССЦ-07.2.07.04-0012</t>
  </si>
  <si>
    <t>87</t>
  </si>
  <si>
    <t>ФЕР46-03-017-01</t>
  </si>
  <si>
    <t>Заделка отверстий, гнезд и борозд: в перекрытиях железобетонных площадью до 0,1 м2</t>
  </si>
  <si>
    <t>88</t>
  </si>
  <si>
    <t>ФССЦ-04.3.01.12-0005</t>
  </si>
  <si>
    <t>02</t>
  </si>
  <si>
    <t>89</t>
  </si>
  <si>
    <t>ФЕР11-01-004-09</t>
  </si>
  <si>
    <t>Устройство гидроизоляции обмазочной: в один слой праймером</t>
  </si>
  <si>
    <t>Объем=67,7 / 100</t>
  </si>
  <si>
    <t>90</t>
  </si>
  <si>
    <t>91</t>
  </si>
  <si>
    <t>92</t>
  </si>
  <si>
    <t>Объем=Ф8.р1+Ф9.р1</t>
  </si>
  <si>
    <t>93</t>
  </si>
  <si>
    <t>Объем=67,7*2,1/1000</t>
  </si>
  <si>
    <t>94</t>
  </si>
  <si>
    <t>Объем=67,7*1,32</t>
  </si>
  <si>
    <t>95</t>
  </si>
  <si>
    <t>узел 28</t>
  </si>
  <si>
    <t>96</t>
  </si>
  <si>
    <t>Объем=0,5 / 100</t>
  </si>
  <si>
    <t>97</t>
  </si>
  <si>
    <t>ФССЦ-14.5.01.08-0002</t>
  </si>
  <si>
    <t>Объем=(0,01+0,01)/2*0,5*1,4</t>
  </si>
  <si>
    <t>03</t>
  </si>
  <si>
    <t>98</t>
  </si>
  <si>
    <t>Объем=21,9 / 100</t>
  </si>
  <si>
    <t>99</t>
  </si>
  <si>
    <t>100</t>
  </si>
  <si>
    <t>Объем=Ф10.р1+Ф11.р1</t>
  </si>
  <si>
    <t>101</t>
  </si>
  <si>
    <t>Объем=21,9*2,1/1000</t>
  </si>
  <si>
    <t>102</t>
  </si>
  <si>
    <t>Объем=21,9*1,32</t>
  </si>
  <si>
    <t>103</t>
  </si>
  <si>
    <t>ФЕР11-01-052-01</t>
  </si>
  <si>
    <t>Устройство полимерных наливных полов из полиуретана: с толщиной покрытия 2 мм</t>
  </si>
  <si>
    <t>104</t>
  </si>
  <si>
    <t>ФССЦ-14.4.01.21-0314</t>
  </si>
  <si>
    <t>Объем=Ф12.р1*1000</t>
  </si>
  <si>
    <t>105</t>
  </si>
  <si>
    <t>ФССЦ-14.4.03.15-0017</t>
  </si>
  <si>
    <t>Крыльцо, пандус</t>
  </si>
  <si>
    <t>106</t>
  </si>
  <si>
    <t>ФЕР11-01-055-01</t>
  </si>
  <si>
    <t>Устройство упрочненных (топпинговых) покрытий бетонных полов</t>
  </si>
  <si>
    <t>Объем=(3,84+11,8) / 100</t>
  </si>
  <si>
    <t>Итоги по разделу 4 Полы :</t>
  </si>
  <si>
    <t xml:space="preserve">  Итого по разделу 4 Полы</t>
  </si>
  <si>
    <t>Раздел 5. Перегородка</t>
  </si>
  <si>
    <t>107</t>
  </si>
  <si>
    <t>ФЕР10-05-001-02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</si>
  <si>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</si>
  <si>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Объем=49,5 / 100</t>
  </si>
  <si>
    <t>108</t>
  </si>
  <si>
    <t>ФССЦ-01.6.01.02-0008</t>
  </si>
  <si>
    <t>109</t>
  </si>
  <si>
    <t>ФССЦ-12.2.04.02-0003</t>
  </si>
  <si>
    <t>Объем=49,5*0,075*1,03</t>
  </si>
  <si>
    <t>110</t>
  </si>
  <si>
    <t>Объем=120 / 100</t>
  </si>
  <si>
    <t>111</t>
  </si>
  <si>
    <t>ФССЦ-01.7.15.07-0082</t>
  </si>
  <si>
    <t>Объем=(9+9) / 100</t>
  </si>
  <si>
    <t>Итоги по разделу 5 Перегородка :</t>
  </si>
  <si>
    <t xml:space="preserve">  Итого по разделу 5 Перегородка</t>
  </si>
  <si>
    <t>Раздел 6. Футляры, лл.11,16</t>
  </si>
  <si>
    <t>Отверстия</t>
  </si>
  <si>
    <t>112</t>
  </si>
  <si>
    <t>Объем=(3*(1,1+2,1)*2+(0,59+0,32)*2+(0,55+0,3)*2+3*(0,961+1,51)*2+(0,775+0,41)*2+(0,63+0,32)*2+(0,7+0,4)*2+0,15*4+(0,18+0,12)*2*2+(0,18+0,24)*2*2+пи*(3*1+0,35+0,219*3+0,146*3+0,083*2+0,07+0,445*2))*2{стороны}</t>
  </si>
  <si>
    <t>Футляры</t>
  </si>
  <si>
    <t>113</t>
  </si>
  <si>
    <t>ФЕР09-06-001-01</t>
  </si>
  <si>
    <t>Монтаж: конструкций дверей, люков, лазов для автокоптилок и пароварочных камер</t>
  </si>
  <si>
    <t>Объем=(12,01+11,99+7,2+21,8*2+6,37+1,04+1,3+0,67+1,77+0,63)/1000</t>
  </si>
  <si>
    <t>114</t>
  </si>
  <si>
    <t>115</t>
  </si>
  <si>
    <t>ФЕР16-07-006-01</t>
  </si>
  <si>
    <t>Заделка сальников при проходе труб через фундаменты или стены подвала диаметром: до 100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</si>
  <si>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</si>
  <si>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</si>
  <si>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</si>
  <si>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</si>
  <si>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116</t>
  </si>
  <si>
    <t>ФЕР16-07-006-02</t>
  </si>
  <si>
    <t>Заделка сальников при проходе труб через фундаменты или стены подвала диаметром: до 200 мм</t>
  </si>
  <si>
    <t>Объем=1+1+1</t>
  </si>
  <si>
    <t>117</t>
  </si>
  <si>
    <t>ФЕР16-07-006-03</t>
  </si>
  <si>
    <t>Заделка сальников при проходе труб через фундаменты или стены подвала диаметром: до 300 мм</t>
  </si>
  <si>
    <t>118</t>
  </si>
  <si>
    <t>Объем=272 / 100</t>
  </si>
  <si>
    <t>119</t>
  </si>
  <si>
    <t>ФССЦ-01.7.15.14-0081</t>
  </si>
  <si>
    <t>120</t>
  </si>
  <si>
    <t>Объем=0,002*1000</t>
  </si>
  <si>
    <t>121</t>
  </si>
  <si>
    <t>122</t>
  </si>
  <si>
    <t>Объем=(0,01+0,01)/2*8,24*1,4</t>
  </si>
  <si>
    <t>Итоги по разделу 6 Футляры, лл.11,16 :</t>
  </si>
  <si>
    <t xml:space="preserve">  Итого по разделу 6 Футляры, лл.11,16</t>
  </si>
  <si>
    <t>Раздел 7. Водосточная система</t>
  </si>
  <si>
    <t>ВС1, ВС2, ВС3</t>
  </si>
  <si>
    <t>123</t>
  </si>
  <si>
    <t>ФЕР12-01-035-03</t>
  </si>
  <si>
    <t>Устройство металлической водосточной системы: прямых звеньев труб</t>
  </si>
  <si>
    <t>Объем=6*2*8+2*2*3+4*2*1</t>
  </si>
  <si>
    <t>124</t>
  </si>
  <si>
    <t>ФССЦ-12.1.01.05-0064</t>
  </si>
  <si>
    <t>Объем=6*8+2*3+4*1</t>
  </si>
  <si>
    <t>125</t>
  </si>
  <si>
    <t>ФССЦ-12.1.01.05-0022</t>
  </si>
  <si>
    <t>Объем=18*8+6*3+9*1</t>
  </si>
  <si>
    <t>126</t>
  </si>
  <si>
    <t>ФЕР12-01-035-02</t>
  </si>
  <si>
    <t>Устройство металлической водосточной системы: воронок</t>
  </si>
  <si>
    <t>Объем=1*8+1*3+1*1</t>
  </si>
  <si>
    <t>127</t>
  </si>
  <si>
    <t>ФССЦ-12.1.01.05-0002</t>
  </si>
  <si>
    <t>128</t>
  </si>
  <si>
    <t>ФЕР12-01-035-01</t>
  </si>
  <si>
    <t>Устройство металлической водосточной системы: колен</t>
  </si>
  <si>
    <t>Объем=(3+1)*8+(3+1)*3+2*1</t>
  </si>
  <si>
    <t>129</t>
  </si>
  <si>
    <t>ФССЦ-12.1.01.05-0046</t>
  </si>
  <si>
    <t>130</t>
  </si>
  <si>
    <t>ФССЦ-12.1.01.05-0056</t>
  </si>
  <si>
    <t>Объем=8+3+1</t>
  </si>
  <si>
    <t>131</t>
  </si>
  <si>
    <t>ФССЦ-01.7.15.14-0129</t>
  </si>
  <si>
    <t>Объем=(18*8+6*3) / 100</t>
  </si>
  <si>
    <t>132</t>
  </si>
  <si>
    <t>ФССЦ-01.7.15.14-0125</t>
  </si>
  <si>
    <t>Объем=(9*1) / 100</t>
  </si>
  <si>
    <t>система водосточных желобов</t>
  </si>
  <si>
    <t>133</t>
  </si>
  <si>
    <t>ФЕР12-01-009-02</t>
  </si>
  <si>
    <t>Устройство желобов: подвесных</t>
  </si>
  <si>
    <t>Объем=(6,2*3*2+2*3+6*3) / 100</t>
  </si>
  <si>
    <t>134</t>
  </si>
  <si>
    <t>ФССЦ-12.1.01.05-0035</t>
  </si>
  <si>
    <t>Объем=6,2*2+2+6</t>
  </si>
  <si>
    <t>135</t>
  </si>
  <si>
    <t>ФССЦ-12.1.01.05-0013</t>
  </si>
  <si>
    <t>Объем=37*2+9+33</t>
  </si>
  <si>
    <t>136</t>
  </si>
  <si>
    <t>ФССЦ-12.1.01.05-0042</t>
  </si>
  <si>
    <t>Объем=2*2+2+2</t>
  </si>
  <si>
    <t>137</t>
  </si>
  <si>
    <t>ФССЦ-01.7.15.14-0086</t>
  </si>
  <si>
    <t>Объем=(111*2+27+99) / 100</t>
  </si>
  <si>
    <t>138</t>
  </si>
  <si>
    <t>Объем=(0,01+0,01)/2*(23*2+5,5+20,7)*1,4</t>
  </si>
  <si>
    <t>Итого по разделу 7 Водосточная система</t>
  </si>
  <si>
    <t>Раздел 8. Ограждение и снегозадержатели</t>
  </si>
  <si>
    <t>139</t>
  </si>
  <si>
    <t>ФЕР12-01-012-01</t>
  </si>
  <si>
    <t>Ограждение кровель перилами</t>
  </si>
  <si>
    <t>Объем=(11*6) / 100</t>
  </si>
  <si>
    <t>140</t>
  </si>
  <si>
    <t>ФССЦ-07.2.07.13-0211</t>
  </si>
  <si>
    <t>Объем=(64*9,73+11*31,85+11*7,13+64*3,04)/1000</t>
  </si>
  <si>
    <t>141</t>
  </si>
  <si>
    <t>ФССЦ-01.7.15.04-0060</t>
  </si>
  <si>
    <t>Объем=256 / 100</t>
  </si>
  <si>
    <t>142</t>
  </si>
  <si>
    <t>ФЕР12-01-032-02</t>
  </si>
  <si>
    <t>Монтаж снегозадержателя: решетчатого и трубчатого</t>
  </si>
  <si>
    <t>Объем=((17*2+16+4+3+7+5)*2/2) / 100</t>
  </si>
  <si>
    <t>143</t>
  </si>
  <si>
    <t>Цена=1291,68*1,02/9,1</t>
  </si>
  <si>
    <t>144</t>
  </si>
  <si>
    <t>Объем=(54*2+51+15+9+24+18) / 100</t>
  </si>
  <si>
    <t>145</t>
  </si>
  <si>
    <t>Объем=6,7*2+6,3+1,9+1,2+3+2,3</t>
  </si>
  <si>
    <t>Итоги по разделу 8 Ограждение и снегозадержатели :</t>
  </si>
  <si>
    <t xml:space="preserve">  Итого по разделу 8 Ограждение и снегозадержатели</t>
  </si>
  <si>
    <t>Итоги по смете: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</si>
  <si>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</si>
  <si>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</si>
  <si>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</si>
  <si>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</si>
  <si>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</si>
  <si>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</si>
  <si>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</si>
  <si>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(Токарева Н.В.)</t>
  </si>
  <si>
    <t>[должность, подпись (инициалы, фамилия)]</t>
  </si>
  <si>
    <t>(Серебрякова А.Н.)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</si>
  <si>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</si>
  <si>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</si>
  <si>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</si>
  <si>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E230-0002-8000603028-РД-01-03.06.010-КМ3.ЛС-Г06-01-П-00-00</t>
  </si>
  <si>
    <t>E230-0002-8000603028-РД-01-03.06.010-КМ2_0_0_RU_IFR</t>
  </si>
  <si>
    <t>(2317,92)</t>
  </si>
  <si>
    <t>(1745,97)</t>
  </si>
  <si>
    <t>(186,98)</t>
  </si>
  <si>
    <t>Раздел 1. Монтаж площадок обслуживания оборудования, опоры под трубопровод</t>
  </si>
  <si>
    <t>ФЕР09-09-001-02</t>
  </si>
  <si>
    <t>Изготовление площадок обслуживания: одноярусных</t>
  </si>
  <si>
    <t>Объем=12,76+1,09+0,78+2,04+2,71+1,56+0,54+5,63+0,38</t>
  </si>
  <si>
    <t>ФЕР09-03-029-01</t>
  </si>
  <si>
    <t>Монтаж лестниц прямолинейных и криволинейных, пожарных с ограждением</t>
  </si>
  <si>
    <t>Объем=1,51+0,31+1,4</t>
  </si>
  <si>
    <t>Объем=Ф4+Ф5</t>
  </si>
  <si>
    <t>Цена=269032,9/9,1*1,0075</t>
  </si>
  <si>
    <t>Объем=0,255{кг/м2}*ф7</t>
  </si>
  <si>
    <t>ФЕР46-03-014-01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</si>
  <si>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</si>
  <si>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</si>
  <si>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Объем=24 / 100</t>
  </si>
  <si>
    <t>ФЕР46-03-014-14</t>
  </si>
  <si>
    <t>На каждые 10 мм изменения глубины сверления добавлять или исключать: к расценке 46-03-014-01</t>
  </si>
  <si>
    <t>Глуб. 150 мм, К=(200-150)/10=5 ПЗ=5 (ОЗП=5; ЭМ=5 к расх.; ЗПМ=5; МАТ=5 к расх.; ТЗ=5; ТЗМ=5)</t>
  </si>
  <si>
    <t>Объем=Ф2*10</t>
  </si>
  <si>
    <t>ФЕР06-03-004-06</t>
  </si>
  <si>
    <t>Установка анкерных болтов: механических с контролем момента затяжки</t>
  </si>
  <si>
    <t>Объем=0,23*24/1000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</si>
  <si>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</si>
  <si>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</si>
  <si>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</si>
  <si>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Объем=1136,57/0,25</t>
  </si>
  <si>
    <t>Антикоррозийная защита мест монтажных соединений и зон монтажной сварки</t>
  </si>
  <si>
    <t>ФЕР46-08-044-04</t>
  </si>
  <si>
    <t>Гидроабразивная очистка металлических поверхностей</t>
  </si>
  <si>
    <t>Объем=555,5+285,53+285,54+10</t>
  </si>
  <si>
    <t>Объем=ф7*23,5/1000</t>
  </si>
  <si>
    <t>ФЕР13-06-004-01</t>
  </si>
  <si>
    <t>Обеспыливание поверхности</t>
  </si>
  <si>
    <t>ФЕР13-07-001-02</t>
  </si>
  <si>
    <t>Обезжиривание поверхностей аппаратов и трубопроводов диаметром до 500 мм: уайт-спиритом</t>
  </si>
  <si>
    <t>Объем=(Ф7) / 100</t>
  </si>
  <si>
    <t>ФЕР13-03-004-09</t>
  </si>
  <si>
    <t>Окраска металлических огрунтованных поверхностей: эмалью ЭП-773</t>
  </si>
  <si>
    <t>Объем=0,357{кг/м2}*ф7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</si>
  <si>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</si>
  <si>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</si>
  <si>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Объем=0,113{кг/м2}*ф7</t>
  </si>
  <si>
    <t>(Галеева С.В.)</t>
  </si>
  <si>
    <t>(Аксенова Е.В.)</t>
  </si>
  <si>
    <t>ЛОКАЛЬНЫЙ СМЕТНЫЙ РАСЧЕТ (СМЕТА) № E230-0002-8000603028-РД-01-03.06.010-КМ4.ЛС-Г06-01-П-00-00</t>
  </si>
  <si>
    <t>(1586,1)</t>
  </si>
  <si>
    <t>(1194,73)</t>
  </si>
  <si>
    <t>(102,93)</t>
  </si>
  <si>
    <t>Раздел 1. Монтаж конструций эстакады</t>
  </si>
  <si>
    <t>ФЕР09-02-019-01</t>
  </si>
  <si>
    <t>Монтаж унифицированных эстакад пролетом до 18 м: одноярусных</t>
  </si>
  <si>
    <t>Объем=18,62+7,47</t>
  </si>
  <si>
    <t>Объем=2 / 100</t>
  </si>
  <si>
    <t>Объем=0,23*2/1000</t>
  </si>
  <si>
    <t>Объем=620,38/0,25</t>
  </si>
  <si>
    <t>ЛОКАЛЬНЫЙ СМЕТНЫЙ РАСЧЕТ (СМЕТА) № E230-0002-8000603028-РД-01-03.06.010-КМ5.ЛС-Г06-01-П-00-00</t>
  </si>
  <si>
    <t>(396,23)</t>
  </si>
  <si>
    <t>(298,46)</t>
  </si>
  <si>
    <t>(34,35)</t>
  </si>
  <si>
    <t>Раздел 1. Монтаж конструкций для крепления кабельных трасс</t>
  </si>
  <si>
    <t>ФЕР09-03-040-01</t>
  </si>
  <si>
    <t>Монтаж защитных ограждений оборудования (прим. конструкций для крепления кабельных трасс)</t>
  </si>
  <si>
    <t>Объем=1,98+3,57</t>
  </si>
  <si>
    <t>Объем=202,4/0,25</t>
  </si>
  <si>
    <t>Объем=68+134,4</t>
  </si>
  <si>
    <t>ЛОКАЛЬНЫЙ СМЕТНЫЙ РАСЧЕТ (СМЕТА) № E230-0002-8000603028-РД-01-03.06.010-КМ6.ЛС-Г06-01-П-00-00</t>
  </si>
  <si>
    <t>(309,94)</t>
  </si>
  <si>
    <t>(233,46)</t>
  </si>
  <si>
    <t>(27,23)</t>
  </si>
  <si>
    <t>Раздел 1. Монтаж воздухозаборной трубы</t>
  </si>
  <si>
    <t>ФЕР09-06-033-02</t>
  </si>
  <si>
    <t>Монтаж труб вытяжных, дымовых и вентиляционных диаметром до 3250 мм из листовой стали высотой: до 45 м</t>
  </si>
  <si>
    <t>ФЕР46-03-014-03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</si>
  <si>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</si>
  <si>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>Объем=8 / 100</t>
  </si>
  <si>
    <t>ФЕР46-03-014-16</t>
  </si>
  <si>
    <t>На каждые 10 мм изменения глубины сверления добавлять или исключать: к расценке 46-03-014-03</t>
  </si>
  <si>
    <t>Глуб. 110 мм, К=(200-110)/10=9 ПЗ=9 (ОЗП=9; ЭМ=9 к расх.; ЗПМ=9; МАТ=9 к расх.; ТЗ=9; ТЗМ=9)</t>
  </si>
  <si>
    <t>Объем=Ф4*10</t>
  </si>
  <si>
    <t>ФССЦ-01.7.15.02-0053</t>
  </si>
  <si>
    <t>Объем=Ф4*100</t>
  </si>
  <si>
    <t>Объем=170/0,25</t>
  </si>
  <si>
    <t>ПРОВЕРКА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</si>
</sst>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000"/>
    <numFmt numFmtId="168" formatCode="0.0000"/>
    <numFmt numFmtId="169" formatCode="0.000000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0"/>
      <color theme="3"/>
      <name val="Times New Roman"/>
      <family val="1"/>
      <charset val="204"/>
    </font>
    <font>
      <sz val="11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rgb="FF7F7F7F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8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41" fillId="0" borderId="0"/>
  </cellStyleXfs>
  <cellXfs count="369">
    <xf numFmtId="0" fontId="0" fillId="0" borderId="0" xfId="0"/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4" fillId="0" borderId="0" xfId="0" applyFont="1" applyBorder="1" applyAlignment="1"/>
    <xf numFmtId="0" fontId="4" fillId="0" borderId="10" xfId="0" applyFont="1" applyBorder="1" applyAlignment="1"/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8" fillId="0" borderId="11" xfId="0" quotePrefix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7" fillId="0" borderId="16" xfId="0" applyFont="1" applyBorder="1"/>
    <xf numFmtId="0" fontId="8" fillId="0" borderId="19" xfId="0" applyFont="1" applyBorder="1" applyAlignment="1">
      <alignment horizontal="left" wrapText="1"/>
    </xf>
    <xf numFmtId="0" fontId="17" fillId="0" borderId="20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7" fillId="0" borderId="19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14" fillId="0" borderId="0" xfId="0" applyFont="1" applyAlignment="1">
      <alignment horizontal="left" vertical="center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3" fontId="21" fillId="0" borderId="0" xfId="0" applyNumberFormat="1" applyFont="1"/>
    <xf numFmtId="4" fontId="24" fillId="6" borderId="0" xfId="0" applyNumberFormat="1" applyFont="1" applyFill="1" applyAlignment="1">
      <alignment horizontal="center" vertical="center" wrapText="1"/>
    </xf>
    <xf numFmtId="3" fontId="8" fillId="0" borderId="0" xfId="0" applyNumberFormat="1" applyFont="1"/>
    <xf numFmtId="3" fontId="26" fillId="0" borderId="0" xfId="0" applyNumberFormat="1" applyFont="1"/>
    <xf numFmtId="0" fontId="26" fillId="0" borderId="0" xfId="0" applyFont="1"/>
    <xf numFmtId="3" fontId="7" fillId="0" borderId="0" xfId="0" applyNumberFormat="1" applyFont="1"/>
    <xf numFmtId="3" fontId="7" fillId="4" borderId="1" xfId="4" applyNumberFormat="1" applyFont="1" applyFill="1" applyBorder="1" applyAlignment="1">
      <alignment horizontal="center" vertical="center" wrapText="1"/>
    </xf>
    <xf numFmtId="3" fontId="7" fillId="4" borderId="21" xfId="5" applyNumberFormat="1" applyFont="1" applyFill="1" applyBorder="1" applyAlignment="1">
      <alignment horizontal="center" vertical="center"/>
    </xf>
    <xf numFmtId="0" fontId="7" fillId="4" borderId="21" xfId="5" applyFont="1" applyFill="1" applyBorder="1" applyAlignment="1">
      <alignment horizontal="center" vertical="center"/>
    </xf>
    <xf numFmtId="3" fontId="13" fillId="5" borderId="4" xfId="4" applyNumberFormat="1" applyFont="1" applyFill="1" applyBorder="1" applyAlignment="1">
      <alignment horizontal="left" vertical="center"/>
    </xf>
    <xf numFmtId="49" fontId="7" fillId="5" borderId="3" xfId="4" applyNumberFormat="1" applyFont="1" applyFill="1" applyBorder="1" applyAlignment="1">
      <alignment horizontal="left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/>
    </xf>
    <xf numFmtId="3" fontId="26" fillId="0" borderId="1" xfId="0" applyNumberFormat="1" applyFont="1" applyBorder="1" applyAlignment="1">
      <alignment horizontal="center"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0" fillId="0" borderId="0" xfId="0" applyFont="1"/>
    <xf numFmtId="0" fontId="28" fillId="0" borderId="0" xfId="0" applyFont="1"/>
    <xf numFmtId="0" fontId="30" fillId="0" borderId="0" xfId="0" applyFont="1"/>
    <xf numFmtId="49" fontId="7" fillId="5" borderId="5" xfId="4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2" fillId="0" borderId="0" xfId="0" applyFont="1"/>
    <xf numFmtId="0" fontId="31" fillId="0" borderId="0" xfId="0" applyFont="1" applyAlignment="1">
      <alignment wrapText="1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6" fillId="0" borderId="0" xfId="0" applyFont="1" applyAlignment="1">
      <alignment wrapText="1"/>
    </xf>
    <xf numFmtId="49" fontId="38" fillId="0" borderId="21" xfId="0" applyNumberFormat="1" applyFont="1" applyBorder="1" applyAlignment="1">
      <alignment horizontal="center" vertical="top"/>
    </xf>
    <xf numFmtId="0" fontId="38" fillId="0" borderId="21" xfId="0" applyFont="1" applyBorder="1" applyAlignment="1">
      <alignment horizontal="left" vertical="top" wrapText="1"/>
    </xf>
    <xf numFmtId="4" fontId="38" fillId="0" borderId="21" xfId="0" applyNumberFormat="1" applyFont="1" applyBorder="1" applyAlignment="1">
      <alignment horizontal="right" vertical="top"/>
    </xf>
    <xf numFmtId="0" fontId="38" fillId="0" borderId="21" xfId="0" applyFont="1" applyBorder="1" applyAlignment="1">
      <alignment horizontal="right" vertical="top"/>
    </xf>
    <xf numFmtId="2" fontId="38" fillId="0" borderId="21" xfId="0" applyNumberFormat="1" applyFont="1" applyBorder="1" applyAlignment="1">
      <alignment horizontal="right" vertical="top"/>
    </xf>
    <xf numFmtId="0" fontId="38" fillId="0" borderId="21" xfId="0" applyFont="1" applyBorder="1" applyAlignment="1">
      <alignment horizontal="center" vertical="top"/>
    </xf>
    <xf numFmtId="0" fontId="39" fillId="0" borderId="1" xfId="0" applyFont="1" applyBorder="1" applyAlignment="1">
      <alignment horizontal="left" vertical="top" wrapText="1"/>
    </xf>
    <xf numFmtId="4" fontId="39" fillId="0" borderId="1" xfId="0" applyNumberFormat="1" applyFont="1" applyBorder="1" applyAlignment="1">
      <alignment horizontal="right" vertical="top"/>
    </xf>
    <xf numFmtId="0" fontId="39" fillId="0" borderId="1" xfId="0" applyFont="1" applyBorder="1" applyAlignment="1">
      <alignment horizontal="right" vertical="top"/>
    </xf>
    <xf numFmtId="49" fontId="38" fillId="0" borderId="1" xfId="0" applyNumberFormat="1" applyFont="1" applyBorder="1"/>
    <xf numFmtId="0" fontId="38" fillId="0" borderId="1" xfId="0" applyFont="1" applyBorder="1"/>
    <xf numFmtId="0" fontId="35" fillId="0" borderId="0" xfId="0" applyFont="1" applyAlignment="1">
      <alignment horizontal="right"/>
    </xf>
    <xf numFmtId="0" fontId="35" fillId="0" borderId="2" xfId="0" applyFont="1" applyBorder="1"/>
    <xf numFmtId="0" fontId="35" fillId="0" borderId="0" xfId="0" applyFont="1" applyAlignment="1">
      <alignment wrapText="1"/>
    </xf>
    <xf numFmtId="0" fontId="38" fillId="0" borderId="0" xfId="0" applyFont="1" applyAlignment="1">
      <alignment horizontal="right"/>
    </xf>
    <xf numFmtId="0" fontId="40" fillId="0" borderId="0" xfId="0" applyFont="1" applyAlignment="1">
      <alignment vertical="top"/>
    </xf>
    <xf numFmtId="0" fontId="40" fillId="0" borderId="0" xfId="0" applyFont="1" applyAlignment="1">
      <alignment horizontal="center" vertical="top"/>
    </xf>
    <xf numFmtId="0" fontId="38" fillId="0" borderId="0" xfId="0" applyFont="1"/>
    <xf numFmtId="0" fontId="35" fillId="0" borderId="0" xfId="0" applyFont="1"/>
    <xf numFmtId="0" fontId="42" fillId="0" borderId="0" xfId="6" applyFont="1"/>
    <xf numFmtId="49" fontId="23" fillId="0" borderId="0" xfId="6" applyNumberFormat="1" applyFont="1"/>
    <xf numFmtId="49" fontId="22" fillId="0" borderId="0" xfId="6" applyNumberFormat="1" applyFont="1" applyAlignment="1">
      <alignment horizontal="right"/>
    </xf>
    <xf numFmtId="49" fontId="22" fillId="0" borderId="0" xfId="6" applyNumberFormat="1" applyFont="1"/>
    <xf numFmtId="49" fontId="22" fillId="0" borderId="0" xfId="6" applyNumberFormat="1" applyFont="1" applyAlignment="1">
      <alignment horizontal="left" vertical="top"/>
    </xf>
    <xf numFmtId="49" fontId="22" fillId="0" borderId="0" xfId="6" applyNumberFormat="1" applyFont="1" applyAlignment="1">
      <alignment vertical="top"/>
    </xf>
    <xf numFmtId="0" fontId="22" fillId="0" borderId="0" xfId="6" applyFont="1" applyAlignment="1">
      <alignment wrapText="1"/>
    </xf>
    <xf numFmtId="49" fontId="22" fillId="0" borderId="0" xfId="6" applyNumberFormat="1" applyFont="1" applyAlignment="1">
      <alignment wrapText="1"/>
    </xf>
    <xf numFmtId="49" fontId="43" fillId="0" borderId="0" xfId="6" applyNumberFormat="1" applyFont="1" applyAlignment="1">
      <alignment vertical="top" wrapText="1"/>
    </xf>
    <xf numFmtId="0" fontId="43" fillId="0" borderId="0" xfId="6" applyFont="1" applyAlignment="1">
      <alignment wrapText="1"/>
    </xf>
    <xf numFmtId="0" fontId="43" fillId="0" borderId="0" xfId="6" applyFont="1"/>
    <xf numFmtId="49" fontId="22" fillId="0" borderId="0" xfId="6" applyNumberFormat="1" applyFont="1" applyAlignment="1">
      <alignment horizontal="left"/>
    </xf>
    <xf numFmtId="49" fontId="44" fillId="0" borderId="0" xfId="6" applyNumberFormat="1" applyFont="1" applyAlignment="1">
      <alignment horizontal="center" vertical="top"/>
    </xf>
    <xf numFmtId="49" fontId="34" fillId="0" borderId="0" xfId="6" applyNumberFormat="1" applyFont="1" applyAlignment="1">
      <alignment horizontal="center"/>
    </xf>
    <xf numFmtId="49" fontId="23" fillId="0" borderId="2" xfId="6" applyNumberFormat="1" applyFont="1" applyBorder="1" applyAlignment="1">
      <alignment horizontal="center"/>
    </xf>
    <xf numFmtId="49" fontId="44" fillId="0" borderId="0" xfId="6" applyNumberFormat="1" applyFont="1"/>
    <xf numFmtId="49" fontId="23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center"/>
    </xf>
    <xf numFmtId="49" fontId="45" fillId="0" borderId="0" xfId="6" applyNumberFormat="1" applyFont="1" applyAlignment="1">
      <alignment horizontal="left"/>
    </xf>
    <xf numFmtId="49" fontId="22" fillId="0" borderId="0" xfId="6" applyNumberFormat="1" applyFont="1" applyAlignment="1">
      <alignment horizontal="center"/>
    </xf>
    <xf numFmtId="0" fontId="22" fillId="0" borderId="0" xfId="6" applyFont="1"/>
    <xf numFmtId="0" fontId="22" fillId="0" borderId="0" xfId="6" applyFont="1" applyAlignment="1">
      <alignment horizontal="center"/>
    </xf>
    <xf numFmtId="4" fontId="22" fillId="0" borderId="2" xfId="6" applyNumberFormat="1" applyFont="1" applyBorder="1"/>
    <xf numFmtId="49" fontId="23" fillId="0" borderId="2" xfId="6" applyNumberFormat="1" applyFont="1" applyBorder="1" applyAlignment="1">
      <alignment horizontal="right"/>
    </xf>
    <xf numFmtId="0" fontId="22" fillId="0" borderId="0" xfId="6" applyFont="1" applyAlignment="1">
      <alignment horizontal="left"/>
    </xf>
    <xf numFmtId="0" fontId="22" fillId="0" borderId="0" xfId="6" applyFont="1" applyAlignment="1">
      <alignment vertical="center" wrapText="1"/>
    </xf>
    <xf numFmtId="0" fontId="44" fillId="0" borderId="0" xfId="6" applyFont="1"/>
    <xf numFmtId="2" fontId="22" fillId="0" borderId="0" xfId="6" applyNumberFormat="1" applyFont="1"/>
    <xf numFmtId="49" fontId="23" fillId="0" borderId="0" xfId="6" applyNumberFormat="1" applyFont="1" applyAlignment="1">
      <alignment horizontal="right"/>
    </xf>
    <xf numFmtId="0" fontId="45" fillId="0" borderId="0" xfId="6" applyFont="1"/>
    <xf numFmtId="49" fontId="22" fillId="0" borderId="2" xfId="6" applyNumberFormat="1" applyFont="1" applyBorder="1" applyAlignment="1">
      <alignment horizontal="right"/>
    </xf>
    <xf numFmtId="49" fontId="23" fillId="0" borderId="3" xfId="6" applyNumberFormat="1" applyFont="1" applyBorder="1" applyAlignment="1">
      <alignment horizontal="right"/>
    </xf>
    <xf numFmtId="49" fontId="23" fillId="0" borderId="0" xfId="6" applyNumberFormat="1" applyFont="1" applyAlignment="1">
      <alignment vertical="center"/>
    </xf>
    <xf numFmtId="0" fontId="23" fillId="0" borderId="1" xfId="6" applyFont="1" applyBorder="1" applyAlignment="1">
      <alignment horizontal="center" vertical="center" wrapText="1"/>
    </xf>
    <xf numFmtId="49" fontId="23" fillId="0" borderId="1" xfId="6" applyNumberFormat="1" applyFont="1" applyBorder="1" applyAlignment="1">
      <alignment horizontal="center" vertical="center"/>
    </xf>
    <xf numFmtId="0" fontId="23" fillId="0" borderId="1" xfId="6" applyFont="1" applyBorder="1" applyAlignment="1">
      <alignment horizontal="center" vertical="center"/>
    </xf>
    <xf numFmtId="0" fontId="46" fillId="0" borderId="0" xfId="6" applyFont="1"/>
    <xf numFmtId="0" fontId="47" fillId="0" borderId="0" xfId="6" applyFont="1" applyAlignment="1">
      <alignment wrapText="1"/>
    </xf>
    <xf numFmtId="49" fontId="48" fillId="0" borderId="23" xfId="6" applyNumberFormat="1" applyFont="1" applyBorder="1" applyAlignment="1">
      <alignment horizontal="center" vertical="top" wrapText="1"/>
    </xf>
    <xf numFmtId="49" fontId="48" fillId="0" borderId="27" xfId="6" applyNumberFormat="1" applyFont="1" applyBorder="1" applyAlignment="1">
      <alignment horizontal="left" vertical="top" wrapText="1"/>
    </xf>
    <xf numFmtId="49" fontId="48" fillId="0" borderId="27" xfId="6" applyNumberFormat="1" applyFont="1" applyBorder="1" applyAlignment="1">
      <alignment horizontal="center" vertical="top" wrapText="1"/>
    </xf>
    <xf numFmtId="0" fontId="48" fillId="0" borderId="27" xfId="6" applyFont="1" applyBorder="1" applyAlignment="1">
      <alignment horizontal="center" vertical="top" wrapText="1"/>
    </xf>
    <xf numFmtId="1" fontId="48" fillId="0" borderId="27" xfId="6" applyNumberFormat="1" applyFont="1" applyBorder="1" applyAlignment="1">
      <alignment horizontal="center" vertical="top" wrapText="1"/>
    </xf>
    <xf numFmtId="169" fontId="48" fillId="0" borderId="27" xfId="6" applyNumberFormat="1" applyFont="1" applyBorder="1" applyAlignment="1">
      <alignment horizontal="center" vertical="top" wrapText="1"/>
    </xf>
    <xf numFmtId="0" fontId="48" fillId="0" borderId="27" xfId="6" applyFont="1" applyBorder="1" applyAlignment="1">
      <alignment horizontal="right" vertical="top" wrapText="1"/>
    </xf>
    <xf numFmtId="0" fontId="48" fillId="0" borderId="24" xfId="6" applyFont="1" applyBorder="1" applyAlignment="1">
      <alignment horizontal="right" vertical="top" wrapText="1"/>
    </xf>
    <xf numFmtId="0" fontId="48" fillId="0" borderId="0" xfId="6" applyFont="1" applyAlignment="1">
      <alignment wrapText="1"/>
    </xf>
    <xf numFmtId="49" fontId="23" fillId="0" borderId="25" xfId="6" applyNumberFormat="1" applyFont="1" applyBorder="1" applyAlignment="1">
      <alignment horizontal="center" vertical="top" wrapText="1"/>
    </xf>
    <xf numFmtId="49" fontId="23" fillId="0" borderId="0" xfId="6" applyNumberFormat="1" applyFont="1" applyAlignment="1">
      <alignment horizontal="left" vertical="top" wrapText="1"/>
    </xf>
    <xf numFmtId="0" fontId="23" fillId="0" borderId="0" xfId="6" applyFont="1" applyAlignment="1">
      <alignment wrapText="1"/>
    </xf>
    <xf numFmtId="49" fontId="23" fillId="0" borderId="25" xfId="6" applyNumberFormat="1" applyFont="1" applyBorder="1" applyAlignment="1">
      <alignment vertical="center" wrapText="1"/>
    </xf>
    <xf numFmtId="49" fontId="23" fillId="0" borderId="0" xfId="6" applyNumberFormat="1" applyFont="1" applyAlignment="1">
      <alignment horizontal="right" vertical="top" wrapText="1"/>
    </xf>
    <xf numFmtId="0" fontId="23" fillId="0" borderId="25" xfId="6" applyFont="1" applyBorder="1"/>
    <xf numFmtId="49" fontId="23" fillId="0" borderId="0" xfId="6" applyNumberFormat="1" applyFont="1" applyAlignment="1">
      <alignment horizontal="center" vertical="top" wrapText="1"/>
    </xf>
    <xf numFmtId="0" fontId="23" fillId="0" borderId="0" xfId="6" applyFont="1" applyAlignment="1">
      <alignment horizontal="center" vertical="top" wrapText="1"/>
    </xf>
    <xf numFmtId="4" fontId="23" fillId="0" borderId="0" xfId="6" applyNumberFormat="1" applyFont="1" applyAlignment="1">
      <alignment horizontal="right" vertical="top" wrapText="1"/>
    </xf>
    <xf numFmtId="2" fontId="23" fillId="0" borderId="0" xfId="6" applyNumberFormat="1" applyFont="1" applyAlignment="1">
      <alignment horizontal="center" vertical="top" wrapText="1"/>
    </xf>
    <xf numFmtId="2" fontId="23" fillId="0" borderId="0" xfId="6" applyNumberFormat="1" applyFont="1" applyAlignment="1">
      <alignment horizontal="right" vertical="top" wrapText="1"/>
    </xf>
    <xf numFmtId="4" fontId="23" fillId="0" borderId="28" xfId="6" applyNumberFormat="1" applyFont="1" applyBorder="1" applyAlignment="1">
      <alignment horizontal="right" vertical="top" wrapText="1"/>
    </xf>
    <xf numFmtId="2" fontId="23" fillId="0" borderId="28" xfId="6" applyNumberFormat="1" applyFont="1" applyBorder="1" applyAlignment="1">
      <alignment horizontal="right" vertical="top" wrapText="1"/>
    </xf>
    <xf numFmtId="165" fontId="23" fillId="0" borderId="0" xfId="6" applyNumberFormat="1" applyFont="1" applyAlignment="1">
      <alignment horizontal="center" vertical="top" wrapText="1"/>
    </xf>
    <xf numFmtId="49" fontId="23" fillId="0" borderId="25" xfId="6" applyNumberFormat="1" applyFont="1" applyBorder="1" applyAlignment="1">
      <alignment horizontal="right" vertical="top" wrapText="1"/>
    </xf>
    <xf numFmtId="167" fontId="23" fillId="0" borderId="0" xfId="6" applyNumberFormat="1" applyFont="1" applyAlignment="1">
      <alignment horizontal="center" vertical="top" wrapText="1"/>
    </xf>
    <xf numFmtId="0" fontId="23" fillId="0" borderId="0" xfId="6" applyFont="1" applyAlignment="1">
      <alignment horizontal="right" vertical="top" wrapText="1"/>
    </xf>
    <xf numFmtId="0" fontId="23" fillId="0" borderId="28" xfId="6" applyFont="1" applyBorder="1" applyAlignment="1">
      <alignment horizontal="right" vertical="top" wrapText="1"/>
    </xf>
    <xf numFmtId="49" fontId="23" fillId="0" borderId="27" xfId="6" applyNumberFormat="1" applyFont="1" applyBorder="1" applyAlignment="1">
      <alignment horizontal="center" vertical="top" wrapText="1"/>
    </xf>
    <xf numFmtId="0" fontId="23" fillId="0" borderId="27" xfId="6" applyFont="1" applyBorder="1" applyAlignment="1">
      <alignment horizontal="center" vertical="top" wrapText="1"/>
    </xf>
    <xf numFmtId="4" fontId="23" fillId="0" borderId="27" xfId="6" applyNumberFormat="1" applyFont="1" applyBorder="1" applyAlignment="1">
      <alignment horizontal="right" vertical="top" wrapText="1"/>
    </xf>
    <xf numFmtId="2" fontId="23" fillId="0" borderId="27" xfId="6" applyNumberFormat="1" applyFont="1" applyBorder="1" applyAlignment="1">
      <alignment horizontal="right" vertical="top" wrapText="1"/>
    </xf>
    <xf numFmtId="4" fontId="23" fillId="0" borderId="24" xfId="6" applyNumberFormat="1" applyFont="1" applyBorder="1" applyAlignment="1">
      <alignment horizontal="right" vertical="top" wrapText="1"/>
    </xf>
    <xf numFmtId="1" fontId="23" fillId="0" borderId="0" xfId="6" applyNumberFormat="1" applyFont="1" applyAlignment="1">
      <alignment horizontal="center" vertical="top" wrapText="1"/>
    </xf>
    <xf numFmtId="49" fontId="48" fillId="0" borderId="25" xfId="6" applyNumberFormat="1" applyFont="1" applyBorder="1" applyAlignment="1">
      <alignment horizontal="center" vertical="top" wrapText="1"/>
    </xf>
    <xf numFmtId="49" fontId="48" fillId="0" borderId="0" xfId="6" applyNumberFormat="1" applyFont="1" applyAlignment="1">
      <alignment horizontal="left" vertical="top" wrapText="1"/>
    </xf>
    <xf numFmtId="2" fontId="48" fillId="0" borderId="27" xfId="6" applyNumberFormat="1" applyFont="1" applyBorder="1" applyAlignment="1">
      <alignment horizontal="right" vertical="top" wrapText="1"/>
    </xf>
    <xf numFmtId="4" fontId="48" fillId="0" borderId="24" xfId="6" applyNumberFormat="1" applyFont="1" applyBorder="1" applyAlignment="1">
      <alignment horizontal="right" vertical="top" wrapText="1"/>
    </xf>
    <xf numFmtId="166" fontId="48" fillId="0" borderId="27" xfId="6" applyNumberFormat="1" applyFont="1" applyBorder="1" applyAlignment="1">
      <alignment horizontal="center" vertical="top" wrapText="1"/>
    </xf>
    <xf numFmtId="4" fontId="48" fillId="0" borderId="27" xfId="6" applyNumberFormat="1" applyFont="1" applyBorder="1" applyAlignment="1">
      <alignment horizontal="right" vertical="top" wrapText="1"/>
    </xf>
    <xf numFmtId="165" fontId="48" fillId="0" borderId="27" xfId="6" applyNumberFormat="1" applyFont="1" applyBorder="1" applyAlignment="1">
      <alignment horizontal="center" vertical="top" wrapText="1"/>
    </xf>
    <xf numFmtId="168" fontId="48" fillId="0" borderId="27" xfId="6" applyNumberFormat="1" applyFont="1" applyBorder="1" applyAlignment="1">
      <alignment horizontal="center" vertical="top" wrapText="1"/>
    </xf>
    <xf numFmtId="169" fontId="23" fillId="0" borderId="0" xfId="6" applyNumberFormat="1" applyFont="1" applyAlignment="1">
      <alignment horizontal="center" vertical="top" wrapText="1"/>
    </xf>
    <xf numFmtId="166" fontId="23" fillId="0" borderId="0" xfId="6" applyNumberFormat="1" applyFont="1" applyAlignment="1">
      <alignment horizontal="center" vertical="top" wrapText="1"/>
    </xf>
    <xf numFmtId="2" fontId="48" fillId="0" borderId="27" xfId="6" applyNumberFormat="1" applyFont="1" applyBorder="1" applyAlignment="1">
      <alignment horizontal="center" vertical="top" wrapText="1"/>
    </xf>
    <xf numFmtId="168" fontId="23" fillId="0" borderId="0" xfId="6" applyNumberFormat="1" applyFont="1" applyAlignment="1">
      <alignment horizontal="center" vertical="top" wrapText="1"/>
    </xf>
    <xf numFmtId="164" fontId="23" fillId="0" borderId="0" xfId="6" applyNumberFormat="1" applyFont="1" applyAlignment="1">
      <alignment horizontal="center" vertical="top" wrapText="1"/>
    </xf>
    <xf numFmtId="2" fontId="23" fillId="0" borderId="24" xfId="6" applyNumberFormat="1" applyFont="1" applyBorder="1" applyAlignment="1">
      <alignment horizontal="right" vertical="top" wrapText="1"/>
    </xf>
    <xf numFmtId="164" fontId="48" fillId="0" borderId="27" xfId="6" applyNumberFormat="1" applyFont="1" applyBorder="1" applyAlignment="1">
      <alignment horizontal="center" vertical="top" wrapText="1"/>
    </xf>
    <xf numFmtId="2" fontId="48" fillId="0" borderId="24" xfId="6" applyNumberFormat="1" applyFont="1" applyBorder="1" applyAlignment="1">
      <alignment horizontal="right" vertical="top" wrapText="1"/>
    </xf>
    <xf numFmtId="49" fontId="48" fillId="0" borderId="0" xfId="6" applyNumberFormat="1" applyFont="1" applyAlignment="1">
      <alignment horizontal="center" vertical="top" wrapText="1"/>
    </xf>
    <xf numFmtId="0" fontId="48" fillId="0" borderId="0" xfId="6" applyFont="1" applyAlignment="1">
      <alignment horizontal="left" vertical="top" wrapText="1"/>
    </xf>
    <xf numFmtId="0" fontId="48" fillId="0" borderId="0" xfId="6" applyFont="1" applyAlignment="1">
      <alignment horizontal="center" vertical="top" wrapText="1"/>
    </xf>
    <xf numFmtId="0" fontId="48" fillId="0" borderId="0" xfId="6" applyFont="1" applyAlignment="1">
      <alignment horizontal="right" vertical="top" wrapText="1"/>
    </xf>
    <xf numFmtId="49" fontId="23" fillId="0" borderId="23" xfId="6" applyNumberFormat="1" applyFont="1" applyBorder="1"/>
    <xf numFmtId="49" fontId="48" fillId="0" borderId="27" xfId="6" applyNumberFormat="1" applyFont="1" applyBorder="1" applyAlignment="1">
      <alignment horizontal="right" vertical="top" wrapText="1"/>
    </xf>
    <xf numFmtId="0" fontId="48" fillId="0" borderId="27" xfId="6" applyFont="1" applyBorder="1" applyAlignment="1">
      <alignment horizontal="right" vertical="top"/>
    </xf>
    <xf numFmtId="0" fontId="48" fillId="0" borderId="27" xfId="6" applyFont="1" applyBorder="1" applyAlignment="1">
      <alignment horizontal="center" vertical="top"/>
    </xf>
    <xf numFmtId="0" fontId="48" fillId="0" borderId="24" xfId="6" applyFont="1" applyBorder="1" applyAlignment="1">
      <alignment horizontal="right" vertical="top"/>
    </xf>
    <xf numFmtId="49" fontId="23" fillId="0" borderId="25" xfId="6" applyNumberFormat="1" applyFont="1" applyBorder="1"/>
    <xf numFmtId="4" fontId="23" fillId="0" borderId="0" xfId="6" applyNumberFormat="1" applyFont="1" applyAlignment="1">
      <alignment horizontal="right" vertical="top"/>
    </xf>
    <xf numFmtId="0" fontId="23" fillId="0" borderId="0" xfId="6" applyFont="1" applyAlignment="1">
      <alignment horizontal="center" vertical="top"/>
    </xf>
    <xf numFmtId="4" fontId="23" fillId="0" borderId="28" xfId="6" applyNumberFormat="1" applyFont="1" applyBorder="1" applyAlignment="1">
      <alignment horizontal="right" vertical="top"/>
    </xf>
    <xf numFmtId="0" fontId="23" fillId="0" borderId="0" xfId="6" applyFont="1" applyAlignment="1">
      <alignment horizontal="right" vertical="top"/>
    </xf>
    <xf numFmtId="0" fontId="23" fillId="0" borderId="28" xfId="6" applyFont="1" applyBorder="1" applyAlignment="1">
      <alignment horizontal="right" vertical="top"/>
    </xf>
    <xf numFmtId="2" fontId="23" fillId="0" borderId="0" xfId="6" applyNumberFormat="1" applyFont="1" applyAlignment="1">
      <alignment horizontal="right" vertical="top"/>
    </xf>
    <xf numFmtId="49" fontId="48" fillId="0" borderId="0" xfId="6" applyNumberFormat="1" applyFont="1" applyAlignment="1">
      <alignment horizontal="right" vertical="top" wrapText="1"/>
    </xf>
    <xf numFmtId="4" fontId="48" fillId="0" borderId="0" xfId="6" applyNumberFormat="1" applyFont="1" applyAlignment="1">
      <alignment horizontal="right" vertical="top"/>
    </xf>
    <xf numFmtId="0" fontId="48" fillId="0" borderId="0" xfId="6" applyFont="1" applyAlignment="1">
      <alignment horizontal="center" vertical="top"/>
    </xf>
    <xf numFmtId="4" fontId="48" fillId="0" borderId="28" xfId="6" applyNumberFormat="1" applyFont="1" applyBorder="1" applyAlignment="1">
      <alignment horizontal="right" vertical="top"/>
    </xf>
    <xf numFmtId="2" fontId="23" fillId="0" borderId="28" xfId="6" applyNumberFormat="1" applyFont="1" applyBorder="1" applyAlignment="1">
      <alignment horizontal="right" vertical="top"/>
    </xf>
    <xf numFmtId="4" fontId="48" fillId="0" borderId="27" xfId="6" applyNumberFormat="1" applyFont="1" applyBorder="1" applyAlignment="1">
      <alignment horizontal="right" vertical="top"/>
    </xf>
    <xf numFmtId="4" fontId="48" fillId="0" borderId="24" xfId="6" applyNumberFormat="1" applyFont="1" applyBorder="1" applyAlignment="1">
      <alignment horizontal="right" vertical="top"/>
    </xf>
    <xf numFmtId="49" fontId="23" fillId="0" borderId="0" xfId="6" applyNumberFormat="1" applyFont="1" applyAlignment="1">
      <alignment vertical="top"/>
    </xf>
    <xf numFmtId="0" fontId="23" fillId="0" borderId="0" xfId="6" applyFont="1" applyAlignment="1">
      <alignment vertical="top"/>
    </xf>
    <xf numFmtId="0" fontId="49" fillId="0" borderId="0" xfId="6" applyFont="1"/>
    <xf numFmtId="2" fontId="48" fillId="0" borderId="0" xfId="6" applyNumberFormat="1" applyFont="1" applyAlignment="1">
      <alignment horizontal="center" vertical="top"/>
    </xf>
    <xf numFmtId="0" fontId="48" fillId="0" borderId="0" xfId="6" applyFont="1" applyAlignment="1">
      <alignment horizontal="right" vertical="top"/>
    </xf>
    <xf numFmtId="49" fontId="23" fillId="0" borderId="27" xfId="6" applyNumberFormat="1" applyFont="1" applyBorder="1"/>
    <xf numFmtId="0" fontId="23" fillId="0" borderId="27" xfId="6" applyFont="1" applyBorder="1"/>
    <xf numFmtId="0" fontId="22" fillId="0" borderId="0" xfId="6" applyFont="1" applyAlignment="1">
      <alignment horizontal="right" vertical="top"/>
    </xf>
    <xf numFmtId="0" fontId="22" fillId="0" borderId="0" xfId="6" applyFont="1" applyAlignment="1">
      <alignment vertical="top"/>
    </xf>
    <xf numFmtId="0" fontId="22" fillId="0" borderId="0" xfId="6" applyFont="1" applyAlignment="1">
      <alignment vertical="top" wrapText="1"/>
    </xf>
    <xf numFmtId="0" fontId="48" fillId="0" borderId="0" xfId="6" applyFont="1" applyAlignment="1">
      <alignment vertical="top" wrapText="1"/>
    </xf>
    <xf numFmtId="0" fontId="23" fillId="0" borderId="0" xfId="6" applyFont="1"/>
    <xf numFmtId="4" fontId="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9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8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13" xfId="0" quotePrefix="1" applyNumberFormat="1" applyFont="1" applyFill="1" applyBorder="1" applyAlignment="1">
      <alignment horizontal="center" vertical="center"/>
    </xf>
    <xf numFmtId="0" fontId="8" fillId="0" borderId="14" xfId="0" quotePrefix="1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7" fillId="0" borderId="19" xfId="0" applyFont="1" applyBorder="1" applyAlignment="1">
      <alignment horizontal="center"/>
    </xf>
    <xf numFmtId="0" fontId="0" fillId="0" borderId="19" xfId="0" applyBorder="1" applyAlignment="1"/>
    <xf numFmtId="0" fontId="17" fillId="0" borderId="17" xfId="0" applyFont="1" applyBorder="1" applyAlignment="1">
      <alignment horizontal="left" vertical="center"/>
    </xf>
    <xf numFmtId="0" fontId="2" fillId="0" borderId="18" xfId="0" applyFont="1" applyBorder="1" applyAlignment="1"/>
    <xf numFmtId="0" fontId="0" fillId="0" borderId="3" xfId="0" applyBorder="1" applyAlignment="1">
      <alignment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0" fillId="0" borderId="2" xfId="0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0" fillId="0" borderId="3" xfId="0" applyBorder="1" applyAlignment="1">
      <alignment vertical="center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0" fillId="0" borderId="25" xfId="0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3" fontId="7" fillId="4" borderId="21" xfId="4" applyNumberFormat="1" applyFont="1" applyFill="1" applyBorder="1" applyAlignment="1">
      <alignment horizontal="center" vertical="center" wrapText="1"/>
    </xf>
    <xf numFmtId="3" fontId="7" fillId="4" borderId="22" xfId="4" applyNumberFormat="1" applyFont="1" applyFill="1" applyBorder="1" applyAlignment="1">
      <alignment horizontal="center" vertical="center" wrapText="1"/>
    </xf>
    <xf numFmtId="0" fontId="7" fillId="4" borderId="21" xfId="4" applyFont="1" applyFill="1" applyBorder="1" applyAlignment="1">
      <alignment horizontal="center" vertical="center" wrapText="1"/>
    </xf>
    <xf numFmtId="0" fontId="7" fillId="4" borderId="22" xfId="4" applyFont="1" applyFill="1" applyBorder="1" applyAlignment="1">
      <alignment horizontal="center" vertical="center" wrapText="1"/>
    </xf>
    <xf numFmtId="0" fontId="7" fillId="4" borderId="21" xfId="4" applyNumberFormat="1" applyFont="1" applyFill="1" applyBorder="1" applyAlignment="1">
      <alignment horizontal="center" vertical="center" wrapText="1"/>
    </xf>
    <xf numFmtId="0" fontId="7" fillId="4" borderId="22" xfId="4" applyNumberFormat="1" applyFont="1" applyFill="1" applyBorder="1" applyAlignment="1">
      <alignment horizontal="center" vertical="center" wrapText="1"/>
    </xf>
    <xf numFmtId="3" fontId="7" fillId="4" borderId="4" xfId="4" applyNumberFormat="1" applyFont="1" applyFill="1" applyBorder="1" applyAlignment="1">
      <alignment horizontal="center" vertical="center" wrapText="1"/>
    </xf>
    <xf numFmtId="3" fontId="7" fillId="4" borderId="3" xfId="4" applyNumberFormat="1" applyFont="1" applyFill="1" applyBorder="1" applyAlignment="1">
      <alignment horizontal="center" vertical="center" wrapText="1"/>
    </xf>
    <xf numFmtId="3" fontId="7" fillId="4" borderId="23" xfId="4" applyNumberFormat="1" applyFont="1" applyFill="1" applyBorder="1" applyAlignment="1">
      <alignment horizontal="center" vertical="center" wrapText="1"/>
    </xf>
    <xf numFmtId="3" fontId="7" fillId="4" borderId="24" xfId="4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wrapText="1"/>
    </xf>
    <xf numFmtId="0" fontId="35" fillId="0" borderId="2" xfId="0" applyFont="1" applyBorder="1" applyAlignment="1">
      <alignment horizontal="center" wrapText="1"/>
    </xf>
    <xf numFmtId="0" fontId="40" fillId="0" borderId="27" xfId="0" applyFont="1" applyBorder="1" applyAlignment="1">
      <alignment horizontal="center" vertical="top"/>
    </xf>
    <xf numFmtId="0" fontId="36" fillId="0" borderId="4" xfId="0" applyFont="1" applyBorder="1" applyAlignment="1">
      <alignment horizontal="left" vertical="top" wrapText="1"/>
    </xf>
    <xf numFmtId="0" fontId="36" fillId="0" borderId="3" xfId="0" applyFont="1" applyBorder="1" applyAlignment="1">
      <alignment horizontal="left" vertical="top" wrapText="1"/>
    </xf>
    <xf numFmtId="0" fontId="36" fillId="0" borderId="5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1" fillId="0" borderId="2" xfId="0" applyFont="1" applyBorder="1"/>
    <xf numFmtId="0" fontId="31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49" fontId="22" fillId="0" borderId="2" xfId="6" applyNumberFormat="1" applyFont="1" applyBorder="1" applyAlignment="1">
      <alignment vertical="top" wrapText="1"/>
    </xf>
    <xf numFmtId="49" fontId="22" fillId="0" borderId="2" xfId="6" applyNumberFormat="1" applyFont="1" applyBorder="1" applyAlignment="1">
      <alignment horizontal="right" vertical="top" wrapText="1"/>
    </xf>
    <xf numFmtId="0" fontId="44" fillId="0" borderId="27" xfId="6" applyFont="1" applyBorder="1" applyAlignment="1">
      <alignment horizontal="center" vertical="top"/>
    </xf>
    <xf numFmtId="0" fontId="23" fillId="0" borderId="0" xfId="6" applyFont="1" applyAlignment="1">
      <alignment horizontal="left" vertical="top" wrapText="1"/>
    </xf>
    <xf numFmtId="49" fontId="23" fillId="0" borderId="0" xfId="6" applyNumberFormat="1" applyFont="1" applyAlignment="1">
      <alignment horizontal="left" vertical="top" wrapText="1"/>
    </xf>
    <xf numFmtId="49" fontId="48" fillId="0" borderId="0" xfId="6" applyNumberFormat="1" applyFont="1" applyAlignment="1">
      <alignment horizontal="left" vertical="top" wrapText="1"/>
    </xf>
    <xf numFmtId="49" fontId="48" fillId="0" borderId="27" xfId="6" applyNumberFormat="1" applyFont="1" applyBorder="1" applyAlignment="1">
      <alignment horizontal="left" vertical="top" wrapText="1"/>
    </xf>
    <xf numFmtId="49" fontId="23" fillId="0" borderId="28" xfId="6" applyNumberFormat="1" applyFont="1" applyBorder="1" applyAlignment="1">
      <alignment horizontal="left" vertical="top" wrapText="1"/>
    </xf>
    <xf numFmtId="49" fontId="23" fillId="0" borderId="27" xfId="6" applyNumberFormat="1" applyFont="1" applyBorder="1" applyAlignment="1">
      <alignment horizontal="left" vertical="top" wrapText="1"/>
    </xf>
    <xf numFmtId="0" fontId="23" fillId="0" borderId="28" xfId="6" applyFont="1" applyBorder="1" applyAlignment="1">
      <alignment horizontal="left" vertical="top" wrapText="1"/>
    </xf>
    <xf numFmtId="49" fontId="47" fillId="0" borderId="4" xfId="6" applyNumberFormat="1" applyFont="1" applyBorder="1" applyAlignment="1">
      <alignment horizontal="left" vertical="center" wrapText="1"/>
    </xf>
    <xf numFmtId="49" fontId="47" fillId="0" borderId="3" xfId="6" applyNumberFormat="1" applyFont="1" applyBorder="1" applyAlignment="1">
      <alignment horizontal="left" vertical="center" wrapText="1"/>
    </xf>
    <xf numFmtId="49" fontId="47" fillId="0" borderId="5" xfId="6" applyNumberFormat="1" applyFont="1" applyBorder="1" applyAlignment="1">
      <alignment horizontal="left" vertical="center" wrapText="1"/>
    </xf>
    <xf numFmtId="49" fontId="48" fillId="0" borderId="4" xfId="6" applyNumberFormat="1" applyFont="1" applyBorder="1" applyAlignment="1">
      <alignment horizontal="left" vertical="center" wrapText="1"/>
    </xf>
    <xf numFmtId="49" fontId="48" fillId="0" borderId="3" xfId="6" applyNumberFormat="1" applyFont="1" applyBorder="1" applyAlignment="1">
      <alignment horizontal="left" vertical="center" wrapText="1"/>
    </xf>
    <xf numFmtId="49" fontId="48" fillId="0" borderId="5" xfId="6" applyNumberFormat="1" applyFont="1" applyBorder="1" applyAlignment="1">
      <alignment horizontal="left" vertical="center" wrapText="1"/>
    </xf>
    <xf numFmtId="0" fontId="23" fillId="0" borderId="1" xfId="6" applyFont="1" applyBorder="1" applyAlignment="1">
      <alignment horizontal="center" vertical="center" wrapText="1"/>
    </xf>
    <xf numFmtId="0" fontId="23" fillId="0" borderId="1" xfId="6" applyFont="1" applyBorder="1" applyAlignment="1">
      <alignment horizontal="center" vertical="center"/>
    </xf>
    <xf numFmtId="0" fontId="22" fillId="0" borderId="3" xfId="6" applyFont="1" applyBorder="1" applyAlignment="1">
      <alignment horizontal="center"/>
    </xf>
    <xf numFmtId="49" fontId="23" fillId="0" borderId="1" xfId="6" applyNumberFormat="1" applyFont="1" applyBorder="1" applyAlignment="1">
      <alignment horizontal="center" vertical="center" wrapText="1"/>
    </xf>
    <xf numFmtId="49" fontId="22" fillId="0" borderId="2" xfId="6" applyNumberFormat="1" applyFont="1" applyBorder="1" applyAlignment="1">
      <alignment horizontal="left" wrapText="1"/>
    </xf>
    <xf numFmtId="0" fontId="22" fillId="0" borderId="3" xfId="6" applyFont="1" applyBorder="1" applyAlignment="1">
      <alignment horizontal="left" wrapText="1"/>
    </xf>
    <xf numFmtId="49" fontId="22" fillId="0" borderId="0" xfId="6" applyNumberFormat="1" applyFont="1" applyAlignment="1">
      <alignment horizontal="left" vertical="top" wrapText="1"/>
    </xf>
    <xf numFmtId="0" fontId="22" fillId="0" borderId="0" xfId="6" applyFont="1" applyAlignment="1">
      <alignment horizontal="left" vertical="top" wrapText="1"/>
    </xf>
    <xf numFmtId="49" fontId="44" fillId="0" borderId="27" xfId="6" applyNumberFormat="1" applyFont="1" applyBorder="1" applyAlignment="1">
      <alignment horizontal="center" vertical="top"/>
    </xf>
    <xf numFmtId="49" fontId="44" fillId="0" borderId="27" xfId="6" applyNumberFormat="1" applyFont="1" applyBorder="1" applyAlignment="1">
      <alignment horizontal="center"/>
    </xf>
    <xf numFmtId="49" fontId="22" fillId="0" borderId="2" xfId="6" applyNumberFormat="1" applyFont="1" applyBorder="1" applyAlignment="1">
      <alignment wrapText="1"/>
    </xf>
    <xf numFmtId="4" fontId="22" fillId="0" borderId="3" xfId="6" applyNumberFormat="1" applyFont="1" applyBorder="1" applyAlignment="1">
      <alignment horizontal="right"/>
    </xf>
    <xf numFmtId="49" fontId="22" fillId="0" borderId="0" xfId="6" applyNumberFormat="1" applyFont="1" applyAlignment="1">
      <alignment horizontal="center" wrapText="1"/>
    </xf>
    <xf numFmtId="49" fontId="34" fillId="0" borderId="0" xfId="6" applyNumberFormat="1" applyFont="1" applyAlignment="1">
      <alignment horizontal="center"/>
    </xf>
    <xf numFmtId="49" fontId="22" fillId="0" borderId="2" xfId="6" applyNumberFormat="1" applyFont="1" applyBorder="1" applyAlignment="1">
      <alignment horizontal="center" wrapText="1"/>
    </xf>
    <xf numFmtId="49" fontId="22" fillId="0" borderId="0" xfId="6" applyNumberFormat="1" applyFont="1" applyAlignment="1">
      <alignment horizontal="left" vertical="top"/>
    </xf>
  </cellXfs>
  <cellStyles count="7">
    <cellStyle name="Обычный" xfId="0" builtinId="0"/>
    <cellStyle name="Обычный 10 2 2" xfId="3" xr:uid="{00000000-0005-0000-0000-000001000000}"/>
    <cellStyle name="Обычный 10 2 2 2" xfId="2" xr:uid="{00000000-0005-0000-0000-000002000000}"/>
    <cellStyle name="Обычный 10 3" xfId="4" xr:uid="{00000000-0005-0000-0000-000003000000}"/>
    <cellStyle name="Обычный 2" xfId="6" xr:uid="{1F045396-DD34-425A-BD0E-5C5428D897FE}"/>
    <cellStyle name="Обычный 2 2" xfId="1" xr:uid="{00000000-0005-0000-0000-000004000000}"/>
    <cellStyle name="СводВедРес" xfId="5" xr:uid="{00000000-0005-0000-0000-000005000000}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activeCell="D10" sqref="D10:D14"/>
    </sheetView>
  </sheetViews>
  <sheetFormatPr defaultColWidth="8.85546875" defaultRowHeight="12.75" x14ac:dyDescent="0.2"/>
  <cols>
    <col min="1" max="1" width="7" style="7" customWidth="1"/>
    <col min="2" max="2" width="35.5703125" style="8" customWidth="1"/>
    <col min="3" max="3" width="60" style="15" customWidth="1"/>
    <col min="4" max="4" width="22.5703125" style="5" customWidth="1"/>
    <col min="5" max="5" width="22.85546875" style="5" customWidth="1"/>
    <col min="6" max="6" width="10.85546875" style="5" bestFit="1" customWidth="1"/>
    <col min="7" max="7" width="43.5703125" style="5" customWidth="1"/>
    <col min="8" max="16384" width="8.85546875" style="5"/>
  </cols>
  <sheetData>
    <row r="1" spans="1:8" ht="20.25" customHeight="1" x14ac:dyDescent="0.2">
      <c r="A1" s="29"/>
      <c r="B1" s="30"/>
      <c r="C1" s="31"/>
      <c r="D1" s="32"/>
      <c r="E1" s="33"/>
    </row>
    <row r="2" spans="1:8" ht="28.5" customHeight="1" x14ac:dyDescent="0.2">
      <c r="A2" s="286" t="s">
        <v>23</v>
      </c>
      <c r="B2" s="287"/>
      <c r="C2" s="287"/>
      <c r="D2" s="287"/>
      <c r="E2" s="288"/>
      <c r="F2" s="78" t="s">
        <v>257</v>
      </c>
      <c r="G2" s="3"/>
    </row>
    <row r="3" spans="1:8" ht="36" customHeight="1" x14ac:dyDescent="0.2">
      <c r="A3" s="291" t="s">
        <v>20</v>
      </c>
      <c r="B3" s="292"/>
      <c r="C3" s="293" t="s">
        <v>37</v>
      </c>
      <c r="D3" s="293"/>
      <c r="E3" s="294"/>
      <c r="G3" s="3"/>
    </row>
    <row r="4" spans="1:8" ht="18.75" x14ac:dyDescent="0.3">
      <c r="A4" s="297" t="s">
        <v>22</v>
      </c>
      <c r="B4" s="298"/>
      <c r="C4" s="17"/>
      <c r="D4" s="34"/>
      <c r="E4" s="35"/>
      <c r="F4" s="4"/>
      <c r="G4" s="1"/>
      <c r="H4" s="1"/>
    </row>
    <row r="5" spans="1:8" ht="15.75" x14ac:dyDescent="0.25">
      <c r="A5" s="299" t="s">
        <v>4</v>
      </c>
      <c r="B5" s="300"/>
      <c r="C5" s="26"/>
      <c r="D5" s="6"/>
      <c r="E5" s="36"/>
      <c r="F5" s="6"/>
      <c r="G5" s="2"/>
      <c r="H5" s="2"/>
    </row>
    <row r="6" spans="1:8" ht="18.75" x14ac:dyDescent="0.3">
      <c r="A6" s="299" t="s">
        <v>5</v>
      </c>
      <c r="B6" s="300"/>
      <c r="C6" s="27"/>
      <c r="D6" s="6"/>
      <c r="E6" s="37"/>
      <c r="F6" s="6"/>
      <c r="G6" s="2"/>
      <c r="H6" s="2"/>
    </row>
    <row r="7" spans="1:8" x14ac:dyDescent="0.2">
      <c r="A7" s="38"/>
      <c r="B7" s="9"/>
      <c r="C7" s="16"/>
      <c r="D7" s="6"/>
      <c r="E7" s="36"/>
    </row>
    <row r="8" spans="1:8" ht="27.75" customHeight="1" x14ac:dyDescent="0.2">
      <c r="A8" s="39" t="s">
        <v>0</v>
      </c>
      <c r="B8" s="18" t="s">
        <v>1</v>
      </c>
      <c r="C8" s="53" t="s">
        <v>34</v>
      </c>
      <c r="D8" s="295" t="s">
        <v>6</v>
      </c>
      <c r="E8" s="296"/>
    </row>
    <row r="9" spans="1:8" ht="26.25" customHeight="1" x14ac:dyDescent="0.2">
      <c r="A9" s="40"/>
      <c r="B9" s="19"/>
      <c r="C9" s="21" t="s">
        <v>29</v>
      </c>
      <c r="D9" s="22" t="s">
        <v>7</v>
      </c>
      <c r="E9" s="41" t="s">
        <v>8</v>
      </c>
      <c r="G9" s="246" t="s">
        <v>912</v>
      </c>
    </row>
    <row r="10" spans="1:8" ht="17.25" customHeight="1" x14ac:dyDescent="0.2">
      <c r="A10" s="272">
        <v>1</v>
      </c>
      <c r="B10" s="278" t="s">
        <v>38</v>
      </c>
      <c r="C10" s="20" t="s">
        <v>40</v>
      </c>
      <c r="D10" s="25">
        <f>спецификация!J14</f>
        <v>9729077.3886563554</v>
      </c>
      <c r="E10" s="42">
        <f>16612470.94-D10</f>
        <v>6883393.551343644</v>
      </c>
      <c r="F10" s="245">
        <f>D10+E10</f>
        <v>16612470.939999999</v>
      </c>
      <c r="G10" s="247">
        <f>АР.ЛСР!N1231</f>
        <v>16612470.939999999</v>
      </c>
      <c r="H10" s="245">
        <f>F10-G10</f>
        <v>0</v>
      </c>
    </row>
    <row r="11" spans="1:8" ht="17.25" customHeight="1" x14ac:dyDescent="0.2">
      <c r="A11" s="273"/>
      <c r="B11" s="278"/>
      <c r="C11" s="48" t="s">
        <v>41</v>
      </c>
      <c r="D11" s="25">
        <f>спецификация!J138</f>
        <v>11410526.193044754</v>
      </c>
      <c r="E11" s="42">
        <f>44284548.1-D11</f>
        <v>32874021.90695525</v>
      </c>
      <c r="F11" s="245">
        <f t="shared" ref="F11:F14" si="0">D11+E11</f>
        <v>44284548.100000001</v>
      </c>
      <c r="G11" s="247">
        <f>'КМ3.ЛСР '!N224</f>
        <v>44284548.100000001</v>
      </c>
      <c r="H11" s="245">
        <f t="shared" ref="H11:H14" si="1">F11-G11</f>
        <v>0</v>
      </c>
    </row>
    <row r="12" spans="1:8" ht="20.25" customHeight="1" x14ac:dyDescent="0.2">
      <c r="A12" s="273"/>
      <c r="B12" s="278"/>
      <c r="C12" s="48" t="s">
        <v>42</v>
      </c>
      <c r="D12" s="25">
        <f>спецификация!J167</f>
        <v>9040257.9443886019</v>
      </c>
      <c r="E12" s="42">
        <f>26351970.08-D12</f>
        <v>17311712.135611396</v>
      </c>
      <c r="F12" s="245">
        <f t="shared" si="0"/>
        <v>26351970.079999998</v>
      </c>
      <c r="G12" s="247">
        <f>'КМ4.ЛСР'!N208</f>
        <v>26351970.079999998</v>
      </c>
      <c r="H12" s="245">
        <f t="shared" si="1"/>
        <v>0</v>
      </c>
    </row>
    <row r="13" spans="1:8" ht="18" customHeight="1" x14ac:dyDescent="0.2">
      <c r="A13" s="273"/>
      <c r="B13" s="278"/>
      <c r="C13" s="48" t="s">
        <v>43</v>
      </c>
      <c r="D13" s="25">
        <f>спецификация!J193</f>
        <v>2067174.7076517849</v>
      </c>
      <c r="E13" s="42">
        <f>7710609.8-D13</f>
        <v>5643435.0923482152</v>
      </c>
      <c r="F13" s="245">
        <f t="shared" si="0"/>
        <v>7710609.7999999998</v>
      </c>
      <c r="G13" s="247">
        <f>'КМ5.ЛСР'!N209</f>
        <v>7710609.7999999998</v>
      </c>
      <c r="H13" s="245">
        <f t="shared" si="1"/>
        <v>0</v>
      </c>
    </row>
    <row r="14" spans="1:8" ht="18" customHeight="1" x14ac:dyDescent="0.2">
      <c r="A14" s="273"/>
      <c r="B14" s="278"/>
      <c r="C14" s="48" t="s">
        <v>44</v>
      </c>
      <c r="D14" s="25">
        <f>спецификация!J214</f>
        <v>1595180.9598800754</v>
      </c>
      <c r="E14" s="42">
        <f>6093306.57-D14</f>
        <v>4498125.6101199249</v>
      </c>
      <c r="F14" s="245">
        <f t="shared" si="0"/>
        <v>6093306.5700000003</v>
      </c>
      <c r="G14" s="247">
        <f>'КМ6.ЛСР'!N207</f>
        <v>6093306.5700000003</v>
      </c>
      <c r="H14" s="245">
        <f t="shared" si="1"/>
        <v>0</v>
      </c>
    </row>
    <row r="15" spans="1:8" ht="30" customHeight="1" x14ac:dyDescent="0.2">
      <c r="A15" s="43">
        <v>2</v>
      </c>
      <c r="B15" s="276" t="s">
        <v>9</v>
      </c>
      <c r="C15" s="277"/>
      <c r="D15" s="274">
        <f>SUM(D10:E14)</f>
        <v>101052905.48999999</v>
      </c>
      <c r="E15" s="275"/>
      <c r="G15" s="248">
        <f>SUM(G10:G14)</f>
        <v>101052905.49000001</v>
      </c>
    </row>
    <row r="16" spans="1:8" ht="30" customHeight="1" x14ac:dyDescent="0.2">
      <c r="A16" s="43">
        <v>5</v>
      </c>
      <c r="B16" s="276" t="s">
        <v>21</v>
      </c>
      <c r="C16" s="301"/>
      <c r="D16" s="274">
        <f>D15*0.2</f>
        <v>20210581.098000001</v>
      </c>
      <c r="E16" s="275"/>
    </row>
    <row r="17" spans="1:8" ht="30" customHeight="1" x14ac:dyDescent="0.2">
      <c r="A17" s="43">
        <v>6</v>
      </c>
      <c r="B17" s="276" t="s">
        <v>19</v>
      </c>
      <c r="C17" s="277"/>
      <c r="D17" s="274">
        <f>D15+D16</f>
        <v>121263486.588</v>
      </c>
      <c r="E17" s="275"/>
    </row>
    <row r="18" spans="1:8" ht="27" customHeight="1" x14ac:dyDescent="0.2">
      <c r="A18" s="43">
        <v>7</v>
      </c>
      <c r="B18" s="23" t="s">
        <v>3</v>
      </c>
      <c r="C18" s="51" t="s">
        <v>36</v>
      </c>
      <c r="D18" s="268"/>
      <c r="E18" s="269"/>
    </row>
    <row r="19" spans="1:8" ht="151.5" customHeight="1" x14ac:dyDescent="0.2">
      <c r="A19" s="40">
        <v>8</v>
      </c>
      <c r="B19" s="23" t="s">
        <v>10</v>
      </c>
      <c r="C19" s="51"/>
      <c r="D19" s="279" t="s">
        <v>30</v>
      </c>
      <c r="E19" s="280"/>
    </row>
    <row r="20" spans="1:8" ht="31.5" customHeight="1" x14ac:dyDescent="0.2">
      <c r="A20" s="40">
        <v>9</v>
      </c>
      <c r="B20" s="23" t="s">
        <v>11</v>
      </c>
      <c r="C20" s="52" t="s">
        <v>39</v>
      </c>
      <c r="D20" s="266" t="s">
        <v>12</v>
      </c>
      <c r="E20" s="267"/>
    </row>
    <row r="21" spans="1:8" ht="29.25" customHeight="1" x14ac:dyDescent="0.2">
      <c r="A21" s="40">
        <v>10</v>
      </c>
      <c r="B21" s="276" t="s">
        <v>13</v>
      </c>
      <c r="C21" s="285"/>
      <c r="D21" s="264"/>
      <c r="E21" s="265"/>
    </row>
    <row r="22" spans="1:8" x14ac:dyDescent="0.2">
      <c r="A22" s="38"/>
      <c r="B22" s="9"/>
      <c r="C22" s="16"/>
      <c r="D22" s="10"/>
      <c r="E22" s="44"/>
    </row>
    <row r="23" spans="1:8" x14ac:dyDescent="0.2">
      <c r="A23" s="302" t="s">
        <v>35</v>
      </c>
      <c r="B23" s="303"/>
      <c r="C23" s="303"/>
      <c r="D23" s="303"/>
      <c r="E23" s="304"/>
    </row>
    <row r="24" spans="1:8" x14ac:dyDescent="0.2">
      <c r="A24" s="38"/>
      <c r="B24" s="9"/>
      <c r="C24" s="16"/>
      <c r="D24" s="6"/>
      <c r="E24" s="36"/>
    </row>
    <row r="25" spans="1:8" x14ac:dyDescent="0.2">
      <c r="A25" s="38"/>
      <c r="B25" s="9"/>
      <c r="C25" s="16"/>
      <c r="D25" s="6"/>
      <c r="E25" s="36"/>
    </row>
    <row r="26" spans="1:8" ht="15" customHeight="1" x14ac:dyDescent="0.25">
      <c r="A26" s="289"/>
      <c r="B26" s="290"/>
      <c r="C26" s="16"/>
      <c r="D26" s="49" t="s">
        <v>26</v>
      </c>
      <c r="E26" s="45"/>
      <c r="G26" s="270"/>
      <c r="H26" s="271"/>
    </row>
    <row r="27" spans="1:8" ht="13.5" thickBot="1" x14ac:dyDescent="0.25">
      <c r="A27" s="283" t="s">
        <v>24</v>
      </c>
      <c r="B27" s="284"/>
      <c r="C27" s="46"/>
      <c r="D27" s="50" t="s">
        <v>25</v>
      </c>
      <c r="E27" s="47" t="s">
        <v>2</v>
      </c>
      <c r="G27" s="281"/>
      <c r="H27" s="282"/>
    </row>
    <row r="28" spans="1:8" x14ac:dyDescent="0.2">
      <c r="A28" s="11"/>
      <c r="B28" s="13"/>
      <c r="D28" s="12"/>
    </row>
    <row r="29" spans="1:8" x14ac:dyDescent="0.2">
      <c r="A29" s="11"/>
      <c r="B29" s="13"/>
      <c r="D29" s="12"/>
    </row>
    <row r="30" spans="1:8" x14ac:dyDescent="0.2">
      <c r="A30" s="14" t="s">
        <v>14</v>
      </c>
      <c r="B30" s="13"/>
      <c r="D30" s="12"/>
    </row>
    <row r="31" spans="1:8" x14ac:dyDescent="0.2">
      <c r="A31" s="14" t="s">
        <v>15</v>
      </c>
      <c r="B31" s="13"/>
      <c r="D31" s="12"/>
    </row>
    <row r="32" spans="1:8" x14ac:dyDescent="0.2">
      <c r="A32" s="14" t="s">
        <v>16</v>
      </c>
      <c r="B32" s="13"/>
      <c r="D32" s="12"/>
    </row>
    <row r="33" spans="1:4" x14ac:dyDescent="0.2">
      <c r="A33" s="14" t="s">
        <v>17</v>
      </c>
      <c r="B33" s="13"/>
      <c r="D33" s="12"/>
    </row>
    <row r="34" spans="1:4" x14ac:dyDescent="0.2">
      <c r="A34" s="14" t="s">
        <v>18</v>
      </c>
      <c r="B34" s="13"/>
      <c r="D34" s="12"/>
    </row>
    <row r="35" spans="1:4" x14ac:dyDescent="0.2">
      <c r="A35" s="55" t="s">
        <v>27</v>
      </c>
      <c r="B35" s="13"/>
      <c r="D35" s="12"/>
    </row>
    <row r="36" spans="1:4" ht="14.25" customHeight="1" x14ac:dyDescent="0.2">
      <c r="A36" s="24"/>
      <c r="B36" s="28" t="s">
        <v>28</v>
      </c>
    </row>
    <row r="37" spans="1:4" ht="16.5" customHeight="1" x14ac:dyDescent="0.2">
      <c r="A37" s="55" t="s">
        <v>45</v>
      </c>
    </row>
  </sheetData>
  <mergeCells count="25">
    <mergeCell ref="G27:H27"/>
    <mergeCell ref="A27:B27"/>
    <mergeCell ref="B21:C21"/>
    <mergeCell ref="A2:E2"/>
    <mergeCell ref="A26:B26"/>
    <mergeCell ref="A3:B3"/>
    <mergeCell ref="C3:E3"/>
    <mergeCell ref="D8:E8"/>
    <mergeCell ref="A4:B4"/>
    <mergeCell ref="A5:B5"/>
    <mergeCell ref="A6:B6"/>
    <mergeCell ref="D16:E16"/>
    <mergeCell ref="D17:E17"/>
    <mergeCell ref="B16:C16"/>
    <mergeCell ref="B17:C17"/>
    <mergeCell ref="A23:E23"/>
    <mergeCell ref="D21:E21"/>
    <mergeCell ref="D20:E20"/>
    <mergeCell ref="D18:E18"/>
    <mergeCell ref="G26:H26"/>
    <mergeCell ref="A10:A14"/>
    <mergeCell ref="D15:E15"/>
    <mergeCell ref="B15:C15"/>
    <mergeCell ref="B10:B14"/>
    <mergeCell ref="D19:E19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9"/>
  <sheetViews>
    <sheetView workbookViewId="0">
      <selection activeCell="F21" sqref="F21"/>
    </sheetView>
  </sheetViews>
  <sheetFormatPr defaultRowHeight="15" x14ac:dyDescent="0.25"/>
  <cols>
    <col min="1" max="1" width="9.42578125" style="64" bestFit="1" customWidth="1"/>
    <col min="2" max="2" width="74.140625" style="76" customWidth="1"/>
    <col min="3" max="3" width="9.42578125" style="76" bestFit="1" customWidth="1"/>
    <col min="4" max="4" width="15.5703125" style="253" customWidth="1"/>
    <col min="5" max="5" width="12.28515625" style="253" customWidth="1"/>
    <col min="6" max="6" width="14" style="253" customWidth="1"/>
    <col min="7" max="7" width="12.5703125" style="79" customWidth="1"/>
    <col min="8" max="8" width="12.28515625" style="79" customWidth="1"/>
    <col min="9" max="9" width="15.85546875" style="79" customWidth="1"/>
    <col min="10" max="10" width="23.5703125" style="57" customWidth="1"/>
    <col min="11" max="11" width="12.7109375" bestFit="1" customWidth="1"/>
  </cols>
  <sheetData>
    <row r="1" spans="1:12" s="77" customFormat="1" ht="12.75" x14ac:dyDescent="0.2">
      <c r="A1" s="61"/>
      <c r="B1" s="5"/>
      <c r="C1" s="5"/>
      <c r="D1" s="251"/>
      <c r="E1" s="251"/>
      <c r="F1" s="251"/>
      <c r="J1" s="82"/>
    </row>
    <row r="2" spans="1:12" s="77" customFormat="1" ht="12.75" x14ac:dyDescent="0.2">
      <c r="A2" s="59"/>
      <c r="B2" s="54"/>
      <c r="C2" s="5"/>
      <c r="D2" s="251"/>
      <c r="E2" s="251"/>
      <c r="F2" s="252"/>
      <c r="G2" s="306" t="s">
        <v>46</v>
      </c>
      <c r="H2" s="306"/>
      <c r="I2" s="306"/>
      <c r="J2" s="82"/>
    </row>
    <row r="3" spans="1:12" s="77" customFormat="1" ht="12.75" x14ac:dyDescent="0.2">
      <c r="A3" s="61"/>
      <c r="B3" s="54"/>
      <c r="C3" s="5"/>
      <c r="D3" s="251"/>
      <c r="E3" s="251"/>
      <c r="F3" s="252"/>
      <c r="G3" s="54"/>
      <c r="H3" s="54"/>
      <c r="I3" s="54"/>
      <c r="J3" s="82"/>
    </row>
    <row r="4" spans="1:12" s="77" customFormat="1" ht="12.75" x14ac:dyDescent="0.2">
      <c r="A4" s="307" t="s">
        <v>47</v>
      </c>
      <c r="B4" s="307"/>
      <c r="C4" s="307"/>
      <c r="D4" s="307"/>
      <c r="E4" s="307"/>
      <c r="F4" s="307"/>
      <c r="G4" s="307"/>
      <c r="H4" s="307"/>
      <c r="I4" s="307"/>
      <c r="J4" s="82"/>
    </row>
    <row r="5" spans="1:12" s="77" customFormat="1" ht="12.75" x14ac:dyDescent="0.2">
      <c r="A5" s="308" t="s">
        <v>48</v>
      </c>
      <c r="B5" s="308"/>
      <c r="C5" s="308"/>
      <c r="D5" s="308"/>
      <c r="E5" s="308"/>
      <c r="F5" s="308"/>
      <c r="G5" s="308"/>
      <c r="H5" s="308"/>
      <c r="I5" s="308"/>
      <c r="J5" s="82"/>
    </row>
    <row r="6" spans="1:12" s="77" customFormat="1" ht="12.75" x14ac:dyDescent="0.2">
      <c r="A6" s="59"/>
      <c r="B6" s="54"/>
      <c r="C6" s="5"/>
      <c r="D6" s="251"/>
      <c r="E6" s="251"/>
      <c r="F6" s="252"/>
      <c r="G6" s="54"/>
      <c r="H6" s="54"/>
      <c r="I6" s="54"/>
      <c r="J6" s="82"/>
    </row>
    <row r="7" spans="1:12" s="77" customFormat="1" ht="12.75" x14ac:dyDescent="0.2">
      <c r="A7" s="59" t="s">
        <v>49</v>
      </c>
      <c r="B7" s="54"/>
      <c r="C7" s="5"/>
      <c r="D7" s="251"/>
      <c r="E7" s="251"/>
      <c r="F7" s="252"/>
      <c r="G7" s="54"/>
      <c r="H7" s="54"/>
      <c r="I7" s="54"/>
      <c r="J7" s="82"/>
    </row>
    <row r="8" spans="1:12" s="77" customFormat="1" ht="12.75" x14ac:dyDescent="0.2">
      <c r="A8" s="59" t="s">
        <v>4</v>
      </c>
      <c r="B8" s="54"/>
      <c r="C8" s="5"/>
      <c r="D8" s="251"/>
      <c r="E8" s="251"/>
      <c r="F8" s="252"/>
      <c r="G8" s="54"/>
      <c r="H8" s="54"/>
      <c r="I8" s="54"/>
      <c r="J8" s="82"/>
    </row>
    <row r="9" spans="1:12" s="77" customFormat="1" ht="12.75" x14ac:dyDescent="0.2">
      <c r="A9" s="59" t="s">
        <v>50</v>
      </c>
      <c r="B9" s="54"/>
      <c r="C9" s="5"/>
      <c r="D9" s="251"/>
      <c r="E9" s="251"/>
      <c r="F9" s="252"/>
      <c r="G9" s="54"/>
      <c r="H9" s="54"/>
      <c r="I9" s="54"/>
      <c r="J9" s="82"/>
    </row>
    <row r="10" spans="1:12" x14ac:dyDescent="0.25">
      <c r="A10" s="62"/>
      <c r="B10" s="63"/>
      <c r="F10" s="254"/>
      <c r="G10" s="63"/>
      <c r="H10" s="63"/>
      <c r="I10" s="63"/>
    </row>
    <row r="11" spans="1:12" ht="39" customHeight="1" x14ac:dyDescent="0.2">
      <c r="A11" s="309" t="s">
        <v>31</v>
      </c>
      <c r="B11" s="311" t="s">
        <v>51</v>
      </c>
      <c r="C11" s="311" t="s">
        <v>32</v>
      </c>
      <c r="D11" s="313" t="s">
        <v>52</v>
      </c>
      <c r="E11" s="315" t="s">
        <v>53</v>
      </c>
      <c r="F11" s="316"/>
      <c r="G11" s="317" t="s">
        <v>54</v>
      </c>
      <c r="H11" s="318"/>
      <c r="I11" s="311" t="s">
        <v>55</v>
      </c>
      <c r="J11" s="305" t="s">
        <v>256</v>
      </c>
    </row>
    <row r="12" spans="1:12" ht="30" x14ac:dyDescent="0.2">
      <c r="A12" s="310"/>
      <c r="B12" s="312"/>
      <c r="C12" s="312"/>
      <c r="D12" s="314"/>
      <c r="E12" s="65" t="s">
        <v>56</v>
      </c>
      <c r="F12" s="65" t="s">
        <v>57</v>
      </c>
      <c r="G12" s="65" t="s">
        <v>56</v>
      </c>
      <c r="H12" s="65" t="s">
        <v>33</v>
      </c>
      <c r="I12" s="312"/>
      <c r="J12" s="305"/>
    </row>
    <row r="13" spans="1:12" x14ac:dyDescent="0.2">
      <c r="A13" s="66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0">
        <f>SUM(J14:J239)</f>
        <v>33842217.193621568</v>
      </c>
      <c r="K13" s="56"/>
      <c r="L13" s="56"/>
    </row>
    <row r="14" spans="1:12" x14ac:dyDescent="0.2">
      <c r="A14" s="68" t="s">
        <v>40</v>
      </c>
      <c r="B14" s="69"/>
      <c r="C14" s="69"/>
      <c r="D14" s="69"/>
      <c r="E14" s="69"/>
      <c r="F14" s="69"/>
      <c r="G14" s="69"/>
      <c r="H14" s="69"/>
      <c r="I14" s="80"/>
      <c r="J14" s="58">
        <f>SUM(F15:F137)</f>
        <v>9729077.3886563554</v>
      </c>
    </row>
    <row r="15" spans="1:12" x14ac:dyDescent="0.2">
      <c r="A15" s="70">
        <v>1</v>
      </c>
      <c r="B15" s="249" t="s">
        <v>102</v>
      </c>
      <c r="C15" s="250" t="s">
        <v>59</v>
      </c>
      <c r="D15" s="255">
        <v>1.354E-2</v>
      </c>
      <c r="E15" s="85">
        <v>13924.309895459599</v>
      </c>
      <c r="F15" s="72">
        <v>188.53515598452296</v>
      </c>
      <c r="G15" s="81"/>
      <c r="H15" s="81"/>
      <c r="I15" s="81"/>
    </row>
    <row r="16" spans="1:12" x14ac:dyDescent="0.2">
      <c r="A16" s="70">
        <f>A15+1</f>
        <v>2</v>
      </c>
      <c r="B16" s="249" t="s">
        <v>137</v>
      </c>
      <c r="C16" s="250" t="s">
        <v>59</v>
      </c>
      <c r="D16" s="255">
        <v>2.708E-2</v>
      </c>
      <c r="E16" s="85">
        <v>26244.872725380399</v>
      </c>
      <c r="F16" s="72">
        <v>710.71115340330118</v>
      </c>
      <c r="G16" s="81"/>
      <c r="H16" s="81"/>
      <c r="I16" s="81"/>
    </row>
    <row r="17" spans="1:9" x14ac:dyDescent="0.2">
      <c r="A17" s="70">
        <f t="shared" ref="A17:A80" si="0">A16+1</f>
        <v>3</v>
      </c>
      <c r="B17" s="249" t="s">
        <v>73</v>
      </c>
      <c r="C17" s="250" t="s">
        <v>63</v>
      </c>
      <c r="D17" s="256">
        <v>26.520928300000001</v>
      </c>
      <c r="E17" s="85">
        <v>62.617415416000007</v>
      </c>
      <c r="F17" s="72">
        <v>1660.671984579051</v>
      </c>
      <c r="G17" s="81"/>
      <c r="H17" s="81"/>
      <c r="I17" s="81"/>
    </row>
    <row r="18" spans="1:9" x14ac:dyDescent="0.2">
      <c r="A18" s="70">
        <f t="shared" si="0"/>
        <v>4</v>
      </c>
      <c r="B18" s="249" t="s">
        <v>79</v>
      </c>
      <c r="C18" s="250" t="s">
        <v>61</v>
      </c>
      <c r="D18" s="256">
        <v>25.199228699999999</v>
      </c>
      <c r="E18" s="85">
        <v>61.311963999199996</v>
      </c>
      <c r="F18" s="72">
        <v>1545.0142028620073</v>
      </c>
      <c r="G18" s="81"/>
      <c r="H18" s="81"/>
      <c r="I18" s="81"/>
    </row>
    <row r="19" spans="1:9" x14ac:dyDescent="0.2">
      <c r="A19" s="70">
        <f t="shared" si="0"/>
        <v>5</v>
      </c>
      <c r="B19" s="249" t="s">
        <v>113</v>
      </c>
      <c r="C19" s="250" t="s">
        <v>63</v>
      </c>
      <c r="D19" s="257">
        <v>12.265604</v>
      </c>
      <c r="E19" s="85">
        <v>24.560187672000001</v>
      </c>
      <c r="F19" s="72">
        <v>301.24553615043391</v>
      </c>
      <c r="G19" s="81"/>
      <c r="H19" s="81"/>
      <c r="I19" s="81"/>
    </row>
    <row r="20" spans="1:9" x14ac:dyDescent="0.2">
      <c r="A20" s="70">
        <f t="shared" si="0"/>
        <v>6</v>
      </c>
      <c r="B20" s="249" t="s">
        <v>157</v>
      </c>
      <c r="C20" s="250" t="s">
        <v>150</v>
      </c>
      <c r="D20" s="258">
        <v>57.914999999999999</v>
      </c>
      <c r="E20" s="85">
        <v>6.0404785896000002</v>
      </c>
      <c r="F20" s="72">
        <v>349.834317516684</v>
      </c>
      <c r="G20" s="81"/>
      <c r="H20" s="81"/>
      <c r="I20" s="81"/>
    </row>
    <row r="21" spans="1:9" x14ac:dyDescent="0.2">
      <c r="A21" s="70">
        <f t="shared" si="0"/>
        <v>7</v>
      </c>
      <c r="B21" s="249" t="s">
        <v>151</v>
      </c>
      <c r="C21" s="250" t="s">
        <v>150</v>
      </c>
      <c r="D21" s="257">
        <v>454.50635899999997</v>
      </c>
      <c r="E21" s="85">
        <v>64.232634965599999</v>
      </c>
      <c r="F21" s="72">
        <v>29194.141047190944</v>
      </c>
      <c r="G21" s="81"/>
      <c r="H21" s="81"/>
      <c r="I21" s="81"/>
    </row>
    <row r="22" spans="1:9" x14ac:dyDescent="0.2">
      <c r="A22" s="70">
        <f t="shared" si="0"/>
        <v>8</v>
      </c>
      <c r="B22" s="249" t="s">
        <v>152</v>
      </c>
      <c r="C22" s="250" t="s">
        <v>150</v>
      </c>
      <c r="D22" s="257">
        <v>98.583826999999999</v>
      </c>
      <c r="E22" s="85">
        <v>80.041872886000007</v>
      </c>
      <c r="F22" s="72">
        <v>7890.8341493494154</v>
      </c>
      <c r="G22" s="81"/>
      <c r="H22" s="81"/>
      <c r="I22" s="81"/>
    </row>
    <row r="23" spans="1:9" x14ac:dyDescent="0.2">
      <c r="A23" s="70">
        <f t="shared" si="0"/>
        <v>9</v>
      </c>
      <c r="B23" s="249" t="s">
        <v>149</v>
      </c>
      <c r="C23" s="250" t="s">
        <v>150</v>
      </c>
      <c r="D23" s="258">
        <v>87.614999999999995</v>
      </c>
      <c r="E23" s="85">
        <v>1.7147878779999999</v>
      </c>
      <c r="F23" s="72">
        <v>150.24113993096998</v>
      </c>
      <c r="G23" s="81"/>
      <c r="H23" s="81"/>
      <c r="I23" s="81"/>
    </row>
    <row r="24" spans="1:9" x14ac:dyDescent="0.2">
      <c r="A24" s="70">
        <f t="shared" si="0"/>
        <v>10</v>
      </c>
      <c r="B24" s="249" t="s">
        <v>154</v>
      </c>
      <c r="C24" s="250" t="s">
        <v>155</v>
      </c>
      <c r="D24" s="259">
        <v>0.80189999999999995</v>
      </c>
      <c r="E24" s="85">
        <v>1741.6713266680001</v>
      </c>
      <c r="F24" s="72">
        <v>1396.6462368550692</v>
      </c>
      <c r="G24" s="81"/>
      <c r="H24" s="81"/>
      <c r="I24" s="81"/>
    </row>
    <row r="25" spans="1:9" x14ac:dyDescent="0.2">
      <c r="A25" s="70">
        <f t="shared" si="0"/>
        <v>11</v>
      </c>
      <c r="B25" s="249" t="s">
        <v>153</v>
      </c>
      <c r="C25" s="250" t="s">
        <v>71</v>
      </c>
      <c r="D25" s="256">
        <v>29.580151799999999</v>
      </c>
      <c r="E25" s="85">
        <v>645.32446265559997</v>
      </c>
      <c r="F25" s="72">
        <v>19088.795565606077</v>
      </c>
      <c r="G25" s="81"/>
      <c r="H25" s="81"/>
      <c r="I25" s="81"/>
    </row>
    <row r="26" spans="1:9" x14ac:dyDescent="0.2">
      <c r="A26" s="70">
        <f t="shared" si="0"/>
        <v>12</v>
      </c>
      <c r="B26" s="249" t="s">
        <v>170</v>
      </c>
      <c r="C26" s="250" t="s">
        <v>104</v>
      </c>
      <c r="D26" s="259">
        <v>16.109200000000001</v>
      </c>
      <c r="E26" s="85">
        <v>122.7234963268</v>
      </c>
      <c r="F26" s="72">
        <v>1976.9773470276868</v>
      </c>
      <c r="G26" s="81"/>
      <c r="H26" s="81"/>
      <c r="I26" s="81"/>
    </row>
    <row r="27" spans="1:9" ht="30" x14ac:dyDescent="0.2">
      <c r="A27" s="70">
        <f t="shared" si="0"/>
        <v>13</v>
      </c>
      <c r="B27" s="249" t="s">
        <v>201</v>
      </c>
      <c r="C27" s="250" t="s">
        <v>155</v>
      </c>
      <c r="D27" s="257">
        <v>0.12042799999999999</v>
      </c>
      <c r="E27" s="85">
        <v>1640.9966835079999</v>
      </c>
      <c r="F27" s="72">
        <v>197.6219486015014</v>
      </c>
      <c r="G27" s="81"/>
      <c r="H27" s="81"/>
      <c r="I27" s="81"/>
    </row>
    <row r="28" spans="1:9" x14ac:dyDescent="0.2">
      <c r="A28" s="70">
        <f t="shared" si="0"/>
        <v>14</v>
      </c>
      <c r="B28" s="249" t="s">
        <v>164</v>
      </c>
      <c r="C28" s="250" t="s">
        <v>61</v>
      </c>
      <c r="D28" s="259">
        <v>11.3028</v>
      </c>
      <c r="E28" s="85">
        <v>91.005452157600018</v>
      </c>
      <c r="F28" s="72">
        <v>1028.6164246469214</v>
      </c>
      <c r="G28" s="81"/>
      <c r="H28" s="81"/>
      <c r="I28" s="81"/>
    </row>
    <row r="29" spans="1:9" x14ac:dyDescent="0.2">
      <c r="A29" s="70">
        <f t="shared" si="0"/>
        <v>15</v>
      </c>
      <c r="B29" s="249" t="s">
        <v>84</v>
      </c>
      <c r="C29" s="250" t="s">
        <v>59</v>
      </c>
      <c r="D29" s="256">
        <v>3.3742599999999998E-2</v>
      </c>
      <c r="E29" s="85">
        <v>103845.99398786839</v>
      </c>
      <c r="F29" s="72">
        <v>3504.0338367350478</v>
      </c>
      <c r="G29" s="81"/>
      <c r="H29" s="81"/>
      <c r="I29" s="81"/>
    </row>
    <row r="30" spans="1:9" x14ac:dyDescent="0.2">
      <c r="A30" s="70">
        <f t="shared" si="0"/>
        <v>16</v>
      </c>
      <c r="B30" s="249" t="s">
        <v>97</v>
      </c>
      <c r="C30" s="250" t="s">
        <v>61</v>
      </c>
      <c r="D30" s="256">
        <v>4.7027633</v>
      </c>
      <c r="E30" s="85">
        <v>108.2307729708</v>
      </c>
      <c r="F30" s="72">
        <v>508.98370705771021</v>
      </c>
      <c r="G30" s="81"/>
      <c r="H30" s="81"/>
      <c r="I30" s="81"/>
    </row>
    <row r="31" spans="1:9" x14ac:dyDescent="0.2">
      <c r="A31" s="70">
        <f t="shared" si="0"/>
        <v>17</v>
      </c>
      <c r="B31" s="249" t="s">
        <v>211</v>
      </c>
      <c r="C31" s="250" t="s">
        <v>59</v>
      </c>
      <c r="D31" s="255">
        <v>5.2999999999999998E-4</v>
      </c>
      <c r="E31" s="85">
        <v>94875.783713983998</v>
      </c>
      <c r="F31" s="72">
        <v>50.284165368411514</v>
      </c>
      <c r="G31" s="81"/>
      <c r="H31" s="81"/>
      <c r="I31" s="81"/>
    </row>
    <row r="32" spans="1:9" x14ac:dyDescent="0.2">
      <c r="A32" s="70">
        <f t="shared" si="0"/>
        <v>18</v>
      </c>
      <c r="B32" s="249" t="s">
        <v>60</v>
      </c>
      <c r="C32" s="250" t="s">
        <v>61</v>
      </c>
      <c r="D32" s="256">
        <v>95.910661200000007</v>
      </c>
      <c r="E32" s="85">
        <v>91.005452157600018</v>
      </c>
      <c r="F32" s="72">
        <v>8728.3930892403841</v>
      </c>
      <c r="G32" s="81"/>
      <c r="H32" s="81"/>
      <c r="I32" s="81"/>
    </row>
    <row r="33" spans="1:9" x14ac:dyDescent="0.2">
      <c r="A33" s="70">
        <f t="shared" si="0"/>
        <v>19</v>
      </c>
      <c r="B33" s="249" t="s">
        <v>112</v>
      </c>
      <c r="C33" s="250" t="s">
        <v>110</v>
      </c>
      <c r="D33" s="260">
        <v>0.4</v>
      </c>
      <c r="E33" s="85">
        <v>201.34928631999998</v>
      </c>
      <c r="F33" s="72">
        <v>80.53971452799999</v>
      </c>
      <c r="G33" s="81"/>
      <c r="H33" s="81"/>
      <c r="I33" s="81"/>
    </row>
    <row r="34" spans="1:9" x14ac:dyDescent="0.2">
      <c r="A34" s="70">
        <f t="shared" si="0"/>
        <v>20</v>
      </c>
      <c r="B34" s="249" t="s">
        <v>67</v>
      </c>
      <c r="C34" s="250" t="s">
        <v>59</v>
      </c>
      <c r="D34" s="256">
        <v>6.3150000000000001E-4</v>
      </c>
      <c r="E34" s="85">
        <v>120588.08757704801</v>
      </c>
      <c r="F34" s="72">
        <v>76.151377304905822</v>
      </c>
      <c r="G34" s="81"/>
      <c r="H34" s="81"/>
      <c r="I34" s="81"/>
    </row>
    <row r="35" spans="1:9" x14ac:dyDescent="0.2">
      <c r="A35" s="70">
        <f t="shared" si="0"/>
        <v>21</v>
      </c>
      <c r="B35" s="249" t="s">
        <v>117</v>
      </c>
      <c r="C35" s="250" t="s">
        <v>59</v>
      </c>
      <c r="D35" s="256">
        <v>2.3548000000000002E-3</v>
      </c>
      <c r="E35" s="85">
        <v>85321.760078100007</v>
      </c>
      <c r="F35" s="72">
        <v>200.91568063190991</v>
      </c>
      <c r="G35" s="81"/>
      <c r="H35" s="81"/>
      <c r="I35" s="81"/>
    </row>
    <row r="36" spans="1:9" x14ac:dyDescent="0.2">
      <c r="A36" s="70">
        <f t="shared" si="0"/>
        <v>22</v>
      </c>
      <c r="B36" s="249" t="s">
        <v>118</v>
      </c>
      <c r="C36" s="250" t="s">
        <v>59</v>
      </c>
      <c r="D36" s="257">
        <v>1.3300000000000001E-4</v>
      </c>
      <c r="E36" s="85">
        <v>85321.760078100007</v>
      </c>
      <c r="F36" s="72">
        <v>11.347794090387302</v>
      </c>
      <c r="G36" s="81"/>
      <c r="H36" s="81"/>
      <c r="I36" s="81"/>
    </row>
    <row r="37" spans="1:9" x14ac:dyDescent="0.2">
      <c r="A37" s="70">
        <f t="shared" si="0"/>
        <v>23</v>
      </c>
      <c r="B37" s="249" t="s">
        <v>125</v>
      </c>
      <c r="C37" s="250" t="s">
        <v>126</v>
      </c>
      <c r="D37" s="256">
        <v>58.549852199999997</v>
      </c>
      <c r="E37" s="85">
        <v>70.770955197199996</v>
      </c>
      <c r="F37" s="72">
        <v>4143.6289668488816</v>
      </c>
      <c r="G37" s="81"/>
      <c r="H37" s="81"/>
      <c r="I37" s="81"/>
    </row>
    <row r="38" spans="1:9" x14ac:dyDescent="0.2">
      <c r="A38" s="70">
        <f t="shared" si="0"/>
        <v>24</v>
      </c>
      <c r="B38" s="249" t="s">
        <v>127</v>
      </c>
      <c r="C38" s="250" t="s">
        <v>110</v>
      </c>
      <c r="D38" s="260">
        <v>23.2</v>
      </c>
      <c r="E38" s="85">
        <v>392.63110832400002</v>
      </c>
      <c r="F38" s="72">
        <v>9109.0417131167997</v>
      </c>
      <c r="G38" s="81"/>
      <c r="H38" s="81"/>
      <c r="I38" s="81"/>
    </row>
    <row r="39" spans="1:9" x14ac:dyDescent="0.2">
      <c r="A39" s="70">
        <f t="shared" si="0"/>
        <v>25</v>
      </c>
      <c r="B39" s="249" t="s">
        <v>129</v>
      </c>
      <c r="C39" s="250" t="s">
        <v>110</v>
      </c>
      <c r="D39" s="259">
        <v>0.34649999999999997</v>
      </c>
      <c r="E39" s="85">
        <v>704.72250211999994</v>
      </c>
      <c r="F39" s="72">
        <v>244.18634698457996</v>
      </c>
      <c r="G39" s="81"/>
      <c r="H39" s="81"/>
      <c r="I39" s="81"/>
    </row>
    <row r="40" spans="1:9" x14ac:dyDescent="0.2">
      <c r="A40" s="70">
        <f t="shared" si="0"/>
        <v>26</v>
      </c>
      <c r="B40" s="249" t="s">
        <v>128</v>
      </c>
      <c r="C40" s="250" t="s">
        <v>110</v>
      </c>
      <c r="D40" s="255">
        <v>0.80684999999999996</v>
      </c>
      <c r="E40" s="85">
        <v>80.53971452799999</v>
      </c>
      <c r="F40" s="72">
        <v>64.983468666916792</v>
      </c>
      <c r="G40" s="81"/>
      <c r="H40" s="81"/>
      <c r="I40" s="81"/>
    </row>
    <row r="41" spans="1:9" ht="30" x14ac:dyDescent="0.2">
      <c r="A41" s="70">
        <f t="shared" si="0"/>
        <v>27</v>
      </c>
      <c r="B41" s="249" t="s">
        <v>204</v>
      </c>
      <c r="C41" s="250" t="s">
        <v>110</v>
      </c>
      <c r="D41" s="259">
        <v>18.750599999999999</v>
      </c>
      <c r="E41" s="85">
        <v>20.134928631999998</v>
      </c>
      <c r="F41" s="72">
        <v>377.5419928071791</v>
      </c>
      <c r="G41" s="81"/>
      <c r="H41" s="81"/>
      <c r="I41" s="81"/>
    </row>
    <row r="42" spans="1:9" x14ac:dyDescent="0.2">
      <c r="A42" s="70">
        <f t="shared" si="0"/>
        <v>28</v>
      </c>
      <c r="B42" s="249" t="s">
        <v>182</v>
      </c>
      <c r="C42" s="250" t="s">
        <v>61</v>
      </c>
      <c r="D42" s="259">
        <v>0.34320000000000001</v>
      </c>
      <c r="E42" s="85">
        <v>284.51096682920002</v>
      </c>
      <c r="F42" s="72">
        <v>97.64416381578144</v>
      </c>
      <c r="G42" s="81"/>
      <c r="H42" s="81"/>
      <c r="I42" s="81"/>
    </row>
    <row r="43" spans="1:9" x14ac:dyDescent="0.2">
      <c r="A43" s="70">
        <f t="shared" si="0"/>
        <v>29</v>
      </c>
      <c r="B43" s="249" t="s">
        <v>66</v>
      </c>
      <c r="C43" s="250" t="s">
        <v>61</v>
      </c>
      <c r="D43" s="259">
        <v>0.33850000000000002</v>
      </c>
      <c r="E43" s="85">
        <v>18.320572425599998</v>
      </c>
      <c r="F43" s="72">
        <v>6.2015137660655997</v>
      </c>
      <c r="G43" s="81"/>
      <c r="H43" s="81"/>
      <c r="I43" s="81"/>
    </row>
    <row r="44" spans="1:9" x14ac:dyDescent="0.2">
      <c r="A44" s="70">
        <f t="shared" si="0"/>
        <v>30</v>
      </c>
      <c r="B44" s="249" t="s">
        <v>72</v>
      </c>
      <c r="C44" s="250" t="s">
        <v>59</v>
      </c>
      <c r="D44" s="257">
        <v>6.391E-3</v>
      </c>
      <c r="E44" s="85">
        <v>381556.89757640002</v>
      </c>
      <c r="F44" s="72">
        <v>2438.5301324107727</v>
      </c>
      <c r="G44" s="81"/>
      <c r="H44" s="81"/>
      <c r="I44" s="81"/>
    </row>
    <row r="45" spans="1:9" x14ac:dyDescent="0.2">
      <c r="A45" s="70">
        <f t="shared" si="0"/>
        <v>31</v>
      </c>
      <c r="B45" s="249" t="s">
        <v>135</v>
      </c>
      <c r="C45" s="250" t="s">
        <v>59</v>
      </c>
      <c r="D45" s="255">
        <v>1.1E-4</v>
      </c>
      <c r="E45" s="85">
        <v>7394.5525401020004</v>
      </c>
      <c r="F45" s="72">
        <v>0.81340077941122002</v>
      </c>
      <c r="G45" s="81"/>
      <c r="H45" s="81"/>
      <c r="I45" s="81"/>
    </row>
    <row r="46" spans="1:9" ht="30" x14ac:dyDescent="0.2">
      <c r="A46" s="70">
        <f t="shared" si="0"/>
        <v>32</v>
      </c>
      <c r="B46" s="249" t="s">
        <v>171</v>
      </c>
      <c r="C46" s="250" t="s">
        <v>59</v>
      </c>
      <c r="D46" s="256">
        <v>1.2244700000000001E-2</v>
      </c>
      <c r="E46" s="85">
        <v>4147.7952981919998</v>
      </c>
      <c r="F46" s="72">
        <v>50.78850908777158</v>
      </c>
      <c r="G46" s="81"/>
      <c r="H46" s="81"/>
      <c r="I46" s="81"/>
    </row>
    <row r="47" spans="1:9" x14ac:dyDescent="0.2">
      <c r="A47" s="70">
        <f t="shared" si="0"/>
        <v>33</v>
      </c>
      <c r="B47" s="249" t="s">
        <v>180</v>
      </c>
      <c r="C47" s="250" t="s">
        <v>63</v>
      </c>
      <c r="D47" s="255">
        <v>2.9198900000000001</v>
      </c>
      <c r="E47" s="85">
        <v>5138.4337868864004</v>
      </c>
      <c r="F47" s="72">
        <v>15003.661429991733</v>
      </c>
      <c r="G47" s="81"/>
      <c r="H47" s="81"/>
      <c r="I47" s="81"/>
    </row>
    <row r="48" spans="1:9" x14ac:dyDescent="0.2">
      <c r="A48" s="70">
        <f t="shared" si="0"/>
        <v>34</v>
      </c>
      <c r="B48" s="249" t="s">
        <v>179</v>
      </c>
      <c r="C48" s="250" t="s">
        <v>63</v>
      </c>
      <c r="D48" s="258">
        <v>1.4999999999999999E-2</v>
      </c>
      <c r="E48" s="85">
        <v>5233.0679514568001</v>
      </c>
      <c r="F48" s="72">
        <v>78.496019271851992</v>
      </c>
      <c r="G48" s="81"/>
      <c r="H48" s="81"/>
      <c r="I48" s="81"/>
    </row>
    <row r="49" spans="1:9" ht="30" x14ac:dyDescent="0.2">
      <c r="A49" s="70">
        <f t="shared" si="0"/>
        <v>35</v>
      </c>
      <c r="B49" s="249" t="s">
        <v>191</v>
      </c>
      <c r="C49" s="250" t="s">
        <v>61</v>
      </c>
      <c r="D49" s="258">
        <v>67.013999999999996</v>
      </c>
      <c r="E49" s="85">
        <v>505.28714033480003</v>
      </c>
      <c r="F49" s="72">
        <v>33861.312422396288</v>
      </c>
      <c r="G49" s="81"/>
      <c r="H49" s="81"/>
      <c r="I49" s="81"/>
    </row>
    <row r="50" spans="1:9" ht="30" x14ac:dyDescent="0.2">
      <c r="A50" s="70">
        <f t="shared" si="0"/>
        <v>36</v>
      </c>
      <c r="B50" s="249" t="s">
        <v>192</v>
      </c>
      <c r="C50" s="250" t="s">
        <v>59</v>
      </c>
      <c r="D50" s="255">
        <v>0.98196000000000006</v>
      </c>
      <c r="E50" s="85">
        <v>596094.56215035997</v>
      </c>
      <c r="F50" s="72">
        <v>585341.0162491675</v>
      </c>
      <c r="G50" s="81"/>
      <c r="H50" s="81"/>
      <c r="I50" s="81"/>
    </row>
    <row r="51" spans="1:9" ht="30" x14ac:dyDescent="0.2">
      <c r="A51" s="70">
        <f t="shared" si="0"/>
        <v>37</v>
      </c>
      <c r="B51" s="249" t="s">
        <v>187</v>
      </c>
      <c r="C51" s="250" t="s">
        <v>61</v>
      </c>
      <c r="D51" s="258">
        <v>80.546000000000006</v>
      </c>
      <c r="E51" s="85">
        <v>36.950912983999999</v>
      </c>
      <c r="F51" s="72">
        <v>2976.2482372092641</v>
      </c>
      <c r="G51" s="81"/>
      <c r="H51" s="81"/>
      <c r="I51" s="81"/>
    </row>
    <row r="52" spans="1:9" ht="30" x14ac:dyDescent="0.2">
      <c r="A52" s="70">
        <f t="shared" si="0"/>
        <v>38</v>
      </c>
      <c r="B52" s="249" t="s">
        <v>175</v>
      </c>
      <c r="C52" s="250" t="s">
        <v>150</v>
      </c>
      <c r="D52" s="261">
        <v>78.209999999999994</v>
      </c>
      <c r="E52" s="85">
        <v>62.020005445599999</v>
      </c>
      <c r="F52" s="72">
        <v>4850.5846259003756</v>
      </c>
      <c r="G52" s="81"/>
      <c r="H52" s="81"/>
      <c r="I52" s="81"/>
    </row>
    <row r="53" spans="1:9" ht="30" x14ac:dyDescent="0.2">
      <c r="A53" s="70">
        <f t="shared" si="0"/>
        <v>39</v>
      </c>
      <c r="B53" s="249" t="s">
        <v>176</v>
      </c>
      <c r="C53" s="250" t="s">
        <v>150</v>
      </c>
      <c r="D53" s="261">
        <v>125.73</v>
      </c>
      <c r="E53" s="85">
        <v>69.067230466799998</v>
      </c>
      <c r="F53" s="72">
        <v>8683.822886590764</v>
      </c>
      <c r="G53" s="81"/>
      <c r="H53" s="81"/>
      <c r="I53" s="81"/>
    </row>
    <row r="54" spans="1:9" x14ac:dyDescent="0.2">
      <c r="A54" s="70">
        <f t="shared" si="0"/>
        <v>40</v>
      </c>
      <c r="B54" s="249" t="s">
        <v>109</v>
      </c>
      <c r="C54" s="250" t="s">
        <v>110</v>
      </c>
      <c r="D54" s="259">
        <v>6.93E-2</v>
      </c>
      <c r="E54" s="85">
        <v>2808.8225441640002</v>
      </c>
      <c r="F54" s="72">
        <v>194.6514023105652</v>
      </c>
      <c r="G54" s="81"/>
      <c r="H54" s="81"/>
      <c r="I54" s="81"/>
    </row>
    <row r="55" spans="1:9" x14ac:dyDescent="0.2">
      <c r="A55" s="70">
        <f t="shared" si="0"/>
        <v>41</v>
      </c>
      <c r="B55" s="249" t="s">
        <v>163</v>
      </c>
      <c r="C55" s="250" t="s">
        <v>110</v>
      </c>
      <c r="D55" s="259">
        <v>6.93E-2</v>
      </c>
      <c r="E55" s="85">
        <v>2808.8225441640002</v>
      </c>
      <c r="F55" s="72">
        <v>194.6514023105652</v>
      </c>
      <c r="G55" s="81"/>
      <c r="H55" s="81"/>
      <c r="I55" s="81"/>
    </row>
    <row r="56" spans="1:9" ht="30" x14ac:dyDescent="0.2">
      <c r="A56" s="70">
        <f t="shared" si="0"/>
        <v>42</v>
      </c>
      <c r="B56" s="249" t="s">
        <v>85</v>
      </c>
      <c r="C56" s="250" t="s">
        <v>59</v>
      </c>
      <c r="D56" s="256">
        <v>0.12936020000000001</v>
      </c>
      <c r="E56" s="85">
        <v>77640.284804991999</v>
      </c>
      <c r="F56" s="72">
        <v>10043.562770430726</v>
      </c>
      <c r="G56" s="81"/>
      <c r="H56" s="81"/>
      <c r="I56" s="81"/>
    </row>
    <row r="57" spans="1:9" ht="30" x14ac:dyDescent="0.2">
      <c r="A57" s="70">
        <f t="shared" si="0"/>
        <v>43</v>
      </c>
      <c r="B57" s="249" t="s">
        <v>70</v>
      </c>
      <c r="C57" s="250" t="s">
        <v>71</v>
      </c>
      <c r="D57" s="256">
        <v>0.65174849999999995</v>
      </c>
      <c r="E57" s="85">
        <v>505.7849819768</v>
      </c>
      <c r="F57" s="72">
        <v>329.64460332590642</v>
      </c>
      <c r="G57" s="81"/>
      <c r="H57" s="81"/>
      <c r="I57" s="81"/>
    </row>
    <row r="58" spans="1:9" x14ac:dyDescent="0.2">
      <c r="A58" s="70">
        <f t="shared" si="0"/>
        <v>44</v>
      </c>
      <c r="B58" s="249" t="s">
        <v>173</v>
      </c>
      <c r="C58" s="250" t="s">
        <v>59</v>
      </c>
      <c r="D58" s="256">
        <v>2.05842E-2</v>
      </c>
      <c r="E58" s="85">
        <v>102688.13602319999</v>
      </c>
      <c r="F58" s="72">
        <v>2113.7531295287531</v>
      </c>
      <c r="G58" s="81"/>
      <c r="H58" s="81"/>
      <c r="I58" s="81"/>
    </row>
    <row r="59" spans="1:9" x14ac:dyDescent="0.2">
      <c r="A59" s="70">
        <f t="shared" si="0"/>
        <v>45</v>
      </c>
      <c r="B59" s="249" t="s">
        <v>172</v>
      </c>
      <c r="C59" s="250" t="s">
        <v>59</v>
      </c>
      <c r="D59" s="256">
        <v>3.9889999999999999E-4</v>
      </c>
      <c r="E59" s="85">
        <v>82452.532748040001</v>
      </c>
      <c r="F59" s="72">
        <v>32.890315313193156</v>
      </c>
      <c r="G59" s="81"/>
      <c r="H59" s="81"/>
      <c r="I59" s="81"/>
    </row>
    <row r="60" spans="1:9" x14ac:dyDescent="0.2">
      <c r="A60" s="70">
        <f t="shared" si="0"/>
        <v>46</v>
      </c>
      <c r="B60" s="249" t="s">
        <v>78</v>
      </c>
      <c r="C60" s="250" t="s">
        <v>59</v>
      </c>
      <c r="D60" s="256">
        <v>2.4891000000000002E-3</v>
      </c>
      <c r="E60" s="85">
        <v>44852.567020643204</v>
      </c>
      <c r="F60" s="72">
        <v>111.642524571083</v>
      </c>
      <c r="G60" s="81"/>
      <c r="H60" s="81"/>
      <c r="I60" s="81"/>
    </row>
    <row r="61" spans="1:9" x14ac:dyDescent="0.2">
      <c r="A61" s="70">
        <f t="shared" si="0"/>
        <v>47</v>
      </c>
      <c r="B61" s="249" t="s">
        <v>195</v>
      </c>
      <c r="C61" s="250" t="s">
        <v>59</v>
      </c>
      <c r="D61" s="256">
        <v>1.89468E-2</v>
      </c>
      <c r="E61" s="85">
        <v>112755.60033920001</v>
      </c>
      <c r="F61" s="72">
        <v>2136.3578085067547</v>
      </c>
      <c r="G61" s="81"/>
      <c r="H61" s="81"/>
      <c r="I61" s="81"/>
    </row>
    <row r="62" spans="1:9" x14ac:dyDescent="0.2">
      <c r="A62" s="70">
        <f t="shared" si="0"/>
        <v>48</v>
      </c>
      <c r="B62" s="249" t="s">
        <v>83</v>
      </c>
      <c r="C62" s="250" t="s">
        <v>59</v>
      </c>
      <c r="D62" s="256">
        <v>0.12308620000000001</v>
      </c>
      <c r="E62" s="85">
        <v>49531.92443472</v>
      </c>
      <c r="F62" s="72">
        <v>6096.6963573568328</v>
      </c>
      <c r="G62" s="81"/>
      <c r="H62" s="81"/>
      <c r="I62" s="81"/>
    </row>
    <row r="63" spans="1:9" ht="30" x14ac:dyDescent="0.2">
      <c r="A63" s="70">
        <f t="shared" si="0"/>
        <v>49</v>
      </c>
      <c r="B63" s="249" t="s">
        <v>123</v>
      </c>
      <c r="C63" s="250" t="s">
        <v>59</v>
      </c>
      <c r="D63" s="256">
        <v>2.39616E-2</v>
      </c>
      <c r="E63" s="85">
        <v>58431.562890064</v>
      </c>
      <c r="F63" s="72">
        <v>1400.1137373465576</v>
      </c>
      <c r="G63" s="81"/>
      <c r="H63" s="81"/>
      <c r="I63" s="81"/>
    </row>
    <row r="64" spans="1:9" x14ac:dyDescent="0.2">
      <c r="A64" s="70">
        <f t="shared" si="0"/>
        <v>50</v>
      </c>
      <c r="B64" s="249" t="s">
        <v>194</v>
      </c>
      <c r="C64" s="250" t="s">
        <v>59</v>
      </c>
      <c r="D64" s="258">
        <v>7.0000000000000001E-3</v>
      </c>
      <c r="E64" s="85">
        <v>56881.173385399998</v>
      </c>
      <c r="F64" s="72">
        <v>398.16821369780001</v>
      </c>
      <c r="G64" s="81"/>
      <c r="H64" s="81"/>
      <c r="I64" s="81"/>
    </row>
    <row r="65" spans="1:9" x14ac:dyDescent="0.2">
      <c r="A65" s="70">
        <f t="shared" si="0"/>
        <v>51</v>
      </c>
      <c r="B65" s="249" t="s">
        <v>107</v>
      </c>
      <c r="C65" s="250" t="s">
        <v>63</v>
      </c>
      <c r="D65" s="256">
        <v>4.82625E-2</v>
      </c>
      <c r="E65" s="85">
        <v>16792.530479088</v>
      </c>
      <c r="F65" s="72">
        <v>810.44950224698459</v>
      </c>
      <c r="G65" s="81"/>
      <c r="H65" s="81"/>
      <c r="I65" s="81"/>
    </row>
    <row r="66" spans="1:9" ht="30" x14ac:dyDescent="0.2">
      <c r="A66" s="70">
        <f t="shared" si="0"/>
        <v>52</v>
      </c>
      <c r="B66" s="249" t="s">
        <v>62</v>
      </c>
      <c r="C66" s="250" t="s">
        <v>63</v>
      </c>
      <c r="D66" s="256">
        <v>5.9086199999999998E-2</v>
      </c>
      <c r="E66" s="85">
        <v>17114.689337199998</v>
      </c>
      <c r="F66" s="72">
        <v>1011.2419571156664</v>
      </c>
      <c r="G66" s="81"/>
      <c r="H66" s="81"/>
      <c r="I66" s="81"/>
    </row>
    <row r="67" spans="1:9" ht="30" x14ac:dyDescent="0.2">
      <c r="A67" s="70">
        <f t="shared" si="0"/>
        <v>53</v>
      </c>
      <c r="B67" s="249" t="s">
        <v>108</v>
      </c>
      <c r="C67" s="250" t="s">
        <v>63</v>
      </c>
      <c r="D67" s="259">
        <v>4.2500000000000003E-2</v>
      </c>
      <c r="E67" s="85">
        <v>8859.4681664084001</v>
      </c>
      <c r="F67" s="72">
        <v>376.52739707235702</v>
      </c>
      <c r="G67" s="81"/>
      <c r="H67" s="81"/>
      <c r="I67" s="81"/>
    </row>
    <row r="68" spans="1:9" ht="30" x14ac:dyDescent="0.2">
      <c r="A68" s="70">
        <f t="shared" si="0"/>
        <v>54</v>
      </c>
      <c r="B68" s="249" t="s">
        <v>124</v>
      </c>
      <c r="C68" s="250" t="s">
        <v>63</v>
      </c>
      <c r="D68" s="258">
        <v>8.9999999999999993E-3</v>
      </c>
      <c r="E68" s="85">
        <v>11627.921284980001</v>
      </c>
      <c r="F68" s="72">
        <v>104.65129156482</v>
      </c>
      <c r="G68" s="81"/>
      <c r="H68" s="81"/>
      <c r="I68" s="81"/>
    </row>
    <row r="69" spans="1:9" x14ac:dyDescent="0.2">
      <c r="A69" s="70">
        <f t="shared" si="0"/>
        <v>55</v>
      </c>
      <c r="B69" s="249" t="s">
        <v>139</v>
      </c>
      <c r="C69" s="250" t="s">
        <v>110</v>
      </c>
      <c r="D69" s="257">
        <v>15.605288</v>
      </c>
      <c r="E69" s="85">
        <v>503.37321580000003</v>
      </c>
      <c r="F69" s="72">
        <v>7855.2840040451511</v>
      </c>
      <c r="G69" s="81"/>
      <c r="H69" s="81"/>
      <c r="I69" s="81"/>
    </row>
    <row r="70" spans="1:9" ht="30" x14ac:dyDescent="0.2">
      <c r="A70" s="70">
        <f t="shared" si="0"/>
        <v>56</v>
      </c>
      <c r="B70" s="249" t="s">
        <v>193</v>
      </c>
      <c r="C70" s="250" t="s">
        <v>61</v>
      </c>
      <c r="D70" s="259">
        <v>2.0331999999999999</v>
      </c>
      <c r="E70" s="85">
        <v>225.31206402160001</v>
      </c>
      <c r="F70" s="72">
        <v>458.1044885687171</v>
      </c>
      <c r="G70" s="81"/>
      <c r="H70" s="81"/>
      <c r="I70" s="81"/>
    </row>
    <row r="71" spans="1:9" x14ac:dyDescent="0.2">
      <c r="A71" s="70">
        <f t="shared" si="0"/>
        <v>57</v>
      </c>
      <c r="B71" s="249" t="s">
        <v>68</v>
      </c>
      <c r="C71" s="250" t="s">
        <v>59</v>
      </c>
      <c r="D71" s="256">
        <v>1.9528199999999999E-2</v>
      </c>
      <c r="E71" s="85">
        <v>157253.79261592001</v>
      </c>
      <c r="F71" s="72">
        <v>3070.8835129622089</v>
      </c>
      <c r="G71" s="81"/>
      <c r="H71" s="81"/>
      <c r="I71" s="81"/>
    </row>
    <row r="72" spans="1:9" ht="30" x14ac:dyDescent="0.2">
      <c r="A72" s="70">
        <f t="shared" si="0"/>
        <v>58</v>
      </c>
      <c r="B72" s="249" t="s">
        <v>122</v>
      </c>
      <c r="C72" s="250" t="s">
        <v>61</v>
      </c>
      <c r="D72" s="260">
        <v>9.9</v>
      </c>
      <c r="E72" s="85">
        <v>131.6846458828</v>
      </c>
      <c r="F72" s="72">
        <v>1303.67799423972</v>
      </c>
      <c r="G72" s="81"/>
      <c r="H72" s="81"/>
      <c r="I72" s="81"/>
    </row>
    <row r="73" spans="1:9" ht="30" x14ac:dyDescent="0.2">
      <c r="A73" s="70">
        <f t="shared" si="0"/>
        <v>59</v>
      </c>
      <c r="B73" s="249" t="s">
        <v>120</v>
      </c>
      <c r="C73" s="250" t="s">
        <v>59</v>
      </c>
      <c r="D73" s="257">
        <v>0.19639200000000001</v>
      </c>
      <c r="E73" s="85">
        <v>447075.95534492802</v>
      </c>
      <c r="F73" s="72">
        <v>87802.141022101103</v>
      </c>
      <c r="G73" s="81"/>
      <c r="H73" s="81"/>
      <c r="I73" s="81"/>
    </row>
    <row r="74" spans="1:9" x14ac:dyDescent="0.2">
      <c r="A74" s="70">
        <f t="shared" si="0"/>
        <v>60</v>
      </c>
      <c r="B74" s="249" t="s">
        <v>212</v>
      </c>
      <c r="C74" s="250" t="s">
        <v>59</v>
      </c>
      <c r="D74" s="256">
        <v>8.4770999999999996E-3</v>
      </c>
      <c r="E74" s="85">
        <v>251183.2346842</v>
      </c>
      <c r="F74" s="72">
        <v>2129.3053987414319</v>
      </c>
      <c r="G74" s="81"/>
      <c r="H74" s="81"/>
      <c r="I74" s="81"/>
    </row>
    <row r="75" spans="1:9" x14ac:dyDescent="0.2">
      <c r="A75" s="70">
        <f t="shared" si="0"/>
        <v>61</v>
      </c>
      <c r="B75" s="249" t="s">
        <v>166</v>
      </c>
      <c r="C75" s="250" t="s">
        <v>167</v>
      </c>
      <c r="D75" s="257">
        <v>97.533440999999996</v>
      </c>
      <c r="E75" s="85">
        <v>471.76580310680004</v>
      </c>
      <c r="F75" s="72">
        <v>46012.942123134693</v>
      </c>
      <c r="G75" s="81"/>
      <c r="H75" s="81"/>
      <c r="I75" s="81"/>
    </row>
    <row r="76" spans="1:9" x14ac:dyDescent="0.2">
      <c r="A76" s="70">
        <f t="shared" si="0"/>
        <v>62</v>
      </c>
      <c r="B76" s="249" t="s">
        <v>168</v>
      </c>
      <c r="C76" s="250" t="s">
        <v>65</v>
      </c>
      <c r="D76" s="255">
        <v>0.79871999999999999</v>
      </c>
      <c r="E76" s="85">
        <v>732.91140220480008</v>
      </c>
      <c r="F76" s="72">
        <v>585.39099516901786</v>
      </c>
      <c r="G76" s="81"/>
      <c r="H76" s="81"/>
      <c r="I76" s="81"/>
    </row>
    <row r="77" spans="1:9" x14ac:dyDescent="0.2">
      <c r="A77" s="70">
        <f t="shared" si="0"/>
        <v>63</v>
      </c>
      <c r="B77" s="249" t="s">
        <v>147</v>
      </c>
      <c r="C77" s="250" t="s">
        <v>59</v>
      </c>
      <c r="D77" s="256">
        <v>1.3186999999999999E-3</v>
      </c>
      <c r="E77" s="85">
        <v>76915.427374240011</v>
      </c>
      <c r="F77" s="72">
        <v>101.4283740784103</v>
      </c>
      <c r="G77" s="81"/>
      <c r="H77" s="81"/>
      <c r="I77" s="81"/>
    </row>
    <row r="78" spans="1:9" x14ac:dyDescent="0.2">
      <c r="A78" s="70">
        <f t="shared" si="0"/>
        <v>64</v>
      </c>
      <c r="B78" s="249" t="s">
        <v>81</v>
      </c>
      <c r="C78" s="250" t="s">
        <v>61</v>
      </c>
      <c r="D78" s="256">
        <v>3.6029295000000001</v>
      </c>
      <c r="E78" s="85">
        <v>94.833301227199996</v>
      </c>
      <c r="F78" s="72">
        <v>341.67769857386509</v>
      </c>
      <c r="G78" s="81"/>
      <c r="H78" s="81"/>
      <c r="I78" s="81"/>
    </row>
    <row r="79" spans="1:9" ht="45" x14ac:dyDescent="0.2">
      <c r="A79" s="70">
        <f t="shared" si="0"/>
        <v>65</v>
      </c>
      <c r="B79" s="249" t="s">
        <v>188</v>
      </c>
      <c r="C79" s="250" t="s">
        <v>61</v>
      </c>
      <c r="D79" s="261">
        <v>4.95</v>
      </c>
      <c r="E79" s="85">
        <v>75.107709056399997</v>
      </c>
      <c r="F79" s="72">
        <v>371.78315982918002</v>
      </c>
      <c r="G79" s="81"/>
      <c r="H79" s="81"/>
      <c r="I79" s="81"/>
    </row>
    <row r="80" spans="1:9" ht="45" x14ac:dyDescent="0.2">
      <c r="A80" s="70">
        <f t="shared" si="0"/>
        <v>66</v>
      </c>
      <c r="B80" s="249" t="s">
        <v>189</v>
      </c>
      <c r="C80" s="250" t="s">
        <v>61</v>
      </c>
      <c r="D80" s="258">
        <v>38.115000000000002</v>
      </c>
      <c r="E80" s="85">
        <v>27.1821536532</v>
      </c>
      <c r="F80" s="72">
        <v>1036.0477864917182</v>
      </c>
      <c r="G80" s="81"/>
      <c r="H80" s="81"/>
      <c r="I80" s="81"/>
    </row>
    <row r="81" spans="1:9" ht="30" x14ac:dyDescent="0.2">
      <c r="A81" s="70">
        <f t="shared" ref="A81:A137" si="1">A80+1</f>
        <v>67</v>
      </c>
      <c r="B81" s="249" t="s">
        <v>169</v>
      </c>
      <c r="C81" s="250" t="s">
        <v>63</v>
      </c>
      <c r="D81" s="260">
        <v>1.8</v>
      </c>
      <c r="E81" s="85">
        <v>526.6279520551999</v>
      </c>
      <c r="F81" s="72">
        <v>947.93031369935989</v>
      </c>
      <c r="G81" s="81"/>
      <c r="H81" s="81"/>
      <c r="I81" s="81"/>
    </row>
    <row r="82" spans="1:9" x14ac:dyDescent="0.2">
      <c r="A82" s="70">
        <f t="shared" si="1"/>
        <v>68</v>
      </c>
      <c r="B82" s="249" t="s">
        <v>136</v>
      </c>
      <c r="C82" s="250" t="s">
        <v>65</v>
      </c>
      <c r="D82" s="262">
        <v>25</v>
      </c>
      <c r="E82" s="85">
        <v>408.53991457279994</v>
      </c>
      <c r="F82" s="72">
        <v>10213.497864319999</v>
      </c>
      <c r="G82" s="81"/>
      <c r="H82" s="81"/>
      <c r="I82" s="81"/>
    </row>
    <row r="83" spans="1:9" ht="75" x14ac:dyDescent="0.2">
      <c r="A83" s="70">
        <f t="shared" si="1"/>
        <v>69</v>
      </c>
      <c r="B83" s="249" t="s">
        <v>197</v>
      </c>
      <c r="C83" s="250" t="s">
        <v>104</v>
      </c>
      <c r="D83" s="259">
        <v>760.94219999999996</v>
      </c>
      <c r="E83" s="85">
        <v>3278.9731277211995</v>
      </c>
      <c r="F83" s="72">
        <v>2495109.0255490504</v>
      </c>
      <c r="G83" s="81"/>
      <c r="H83" s="81"/>
      <c r="I83" s="81"/>
    </row>
    <row r="84" spans="1:9" ht="60" x14ac:dyDescent="0.2">
      <c r="A84" s="70">
        <f t="shared" si="1"/>
        <v>70</v>
      </c>
      <c r="B84" s="249" t="s">
        <v>196</v>
      </c>
      <c r="C84" s="250" t="s">
        <v>104</v>
      </c>
      <c r="D84" s="259">
        <v>420.78230000000002</v>
      </c>
      <c r="E84" s="85">
        <v>3799.3614645299999</v>
      </c>
      <c r="F84" s="72">
        <v>1598704.0555763019</v>
      </c>
      <c r="G84" s="81"/>
      <c r="H84" s="81"/>
      <c r="I84" s="81"/>
    </row>
    <row r="85" spans="1:9" ht="45" x14ac:dyDescent="0.2">
      <c r="A85" s="70">
        <f t="shared" si="1"/>
        <v>71</v>
      </c>
      <c r="B85" s="249" t="s">
        <v>105</v>
      </c>
      <c r="C85" s="250" t="s">
        <v>104</v>
      </c>
      <c r="D85" s="259">
        <v>190.0624</v>
      </c>
      <c r="E85" s="85">
        <v>11606.171136798399</v>
      </c>
      <c r="F85" s="72">
        <v>2205896.7410706319</v>
      </c>
      <c r="G85" s="81"/>
      <c r="H85" s="81"/>
      <c r="I85" s="81"/>
    </row>
    <row r="86" spans="1:9" ht="45" x14ac:dyDescent="0.2">
      <c r="A86" s="70">
        <f t="shared" si="1"/>
        <v>72</v>
      </c>
      <c r="B86" s="249" t="s">
        <v>106</v>
      </c>
      <c r="C86" s="250" t="s">
        <v>104</v>
      </c>
      <c r="D86" s="258">
        <v>5.0039999999999996</v>
      </c>
      <c r="E86" s="85">
        <v>11606.171136798399</v>
      </c>
      <c r="F86" s="72">
        <v>58077.280368539185</v>
      </c>
      <c r="G86" s="81"/>
      <c r="H86" s="81"/>
      <c r="I86" s="81"/>
    </row>
    <row r="87" spans="1:9" x14ac:dyDescent="0.2">
      <c r="A87" s="70">
        <f t="shared" si="1"/>
        <v>73</v>
      </c>
      <c r="B87" s="249" t="s">
        <v>190</v>
      </c>
      <c r="C87" s="250" t="s">
        <v>150</v>
      </c>
      <c r="D87" s="262">
        <v>69</v>
      </c>
      <c r="E87" s="85">
        <v>1457.5696963</v>
      </c>
      <c r="F87" s="72">
        <v>100572.3090447</v>
      </c>
      <c r="G87" s="81"/>
      <c r="H87" s="81"/>
      <c r="I87" s="81"/>
    </row>
    <row r="88" spans="1:9" x14ac:dyDescent="0.2">
      <c r="A88" s="70">
        <f t="shared" si="1"/>
        <v>74</v>
      </c>
      <c r="B88" s="249" t="s">
        <v>158</v>
      </c>
      <c r="C88" s="250" t="s">
        <v>104</v>
      </c>
      <c r="D88" s="261">
        <v>111.87</v>
      </c>
      <c r="E88" s="85">
        <v>206.08431349279999</v>
      </c>
      <c r="F88" s="72">
        <v>23054.652150439535</v>
      </c>
      <c r="G88" s="81"/>
      <c r="H88" s="81"/>
      <c r="I88" s="81"/>
    </row>
    <row r="89" spans="1:9" x14ac:dyDescent="0.2">
      <c r="A89" s="70">
        <f t="shared" si="1"/>
        <v>75</v>
      </c>
      <c r="B89" s="249" t="s">
        <v>133</v>
      </c>
      <c r="C89" s="250" t="s">
        <v>65</v>
      </c>
      <c r="D89" s="262">
        <v>4</v>
      </c>
      <c r="E89" s="85">
        <v>4311.5962615576</v>
      </c>
      <c r="F89" s="72">
        <v>17246.3850462304</v>
      </c>
      <c r="G89" s="81"/>
      <c r="H89" s="81"/>
      <c r="I89" s="81"/>
    </row>
    <row r="90" spans="1:9" ht="30" x14ac:dyDescent="0.2">
      <c r="A90" s="70">
        <f t="shared" si="1"/>
        <v>76</v>
      </c>
      <c r="B90" s="249" t="s">
        <v>134</v>
      </c>
      <c r="C90" s="250" t="s">
        <v>65</v>
      </c>
      <c r="D90" s="262">
        <v>1</v>
      </c>
      <c r="E90" s="85">
        <v>4311.5962615576</v>
      </c>
      <c r="F90" s="72">
        <v>4311.5962615576</v>
      </c>
      <c r="G90" s="81"/>
      <c r="H90" s="81"/>
      <c r="I90" s="81"/>
    </row>
    <row r="91" spans="1:9" x14ac:dyDescent="0.2">
      <c r="A91" s="70">
        <f t="shared" si="1"/>
        <v>77</v>
      </c>
      <c r="B91" s="249" t="s">
        <v>156</v>
      </c>
      <c r="C91" s="250" t="s">
        <v>150</v>
      </c>
      <c r="D91" s="261">
        <v>1142.31</v>
      </c>
      <c r="E91" s="85">
        <v>8.3526764379999996</v>
      </c>
      <c r="F91" s="72">
        <v>9541.3458218917785</v>
      </c>
      <c r="G91" s="81"/>
      <c r="H91" s="81"/>
      <c r="I91" s="81"/>
    </row>
    <row r="92" spans="1:9" ht="45" x14ac:dyDescent="0.2">
      <c r="A92" s="70">
        <f t="shared" si="1"/>
        <v>78</v>
      </c>
      <c r="B92" s="249" t="s">
        <v>174</v>
      </c>
      <c r="C92" s="250" t="s">
        <v>150</v>
      </c>
      <c r="D92" s="261">
        <v>55.99</v>
      </c>
      <c r="E92" s="85">
        <v>251.68660790000001</v>
      </c>
      <c r="F92" s="72">
        <v>14091.933176321001</v>
      </c>
      <c r="G92" s="81"/>
      <c r="H92" s="81"/>
      <c r="I92" s="81"/>
    </row>
    <row r="93" spans="1:9" ht="30" x14ac:dyDescent="0.2">
      <c r="A93" s="70">
        <f t="shared" si="1"/>
        <v>79</v>
      </c>
      <c r="B93" s="249" t="s">
        <v>201</v>
      </c>
      <c r="C93" s="250" t="s">
        <v>155</v>
      </c>
      <c r="D93" s="258">
        <v>2.1760000000000002</v>
      </c>
      <c r="E93" s="85">
        <v>1640.9966835079999</v>
      </c>
      <c r="F93" s="72">
        <v>3570.8087833134082</v>
      </c>
      <c r="G93" s="81"/>
      <c r="H93" s="81"/>
      <c r="I93" s="81"/>
    </row>
    <row r="94" spans="1:9" ht="30" x14ac:dyDescent="0.2">
      <c r="A94" s="70">
        <f t="shared" si="1"/>
        <v>80</v>
      </c>
      <c r="B94" s="249" t="s">
        <v>111</v>
      </c>
      <c r="C94" s="250" t="s">
        <v>110</v>
      </c>
      <c r="D94" s="261">
        <v>2.56</v>
      </c>
      <c r="E94" s="85">
        <v>627.00389023000002</v>
      </c>
      <c r="F94" s="72">
        <v>1605.1299589888001</v>
      </c>
      <c r="G94" s="81"/>
      <c r="H94" s="81"/>
      <c r="I94" s="81"/>
    </row>
    <row r="95" spans="1:9" x14ac:dyDescent="0.2">
      <c r="A95" s="70">
        <f t="shared" si="1"/>
        <v>81</v>
      </c>
      <c r="B95" s="249" t="s">
        <v>129</v>
      </c>
      <c r="C95" s="250" t="s">
        <v>110</v>
      </c>
      <c r="D95" s="261">
        <v>0.18</v>
      </c>
      <c r="E95" s="85">
        <v>704.72250211999994</v>
      </c>
      <c r="F95" s="72">
        <v>126.85005038159998</v>
      </c>
      <c r="G95" s="81"/>
      <c r="H95" s="81"/>
      <c r="I95" s="81"/>
    </row>
    <row r="96" spans="1:9" x14ac:dyDescent="0.2">
      <c r="A96" s="70">
        <f t="shared" si="1"/>
        <v>82</v>
      </c>
      <c r="B96" s="249" t="s">
        <v>130</v>
      </c>
      <c r="C96" s="250" t="s">
        <v>110</v>
      </c>
      <c r="D96" s="261">
        <v>1.92</v>
      </c>
      <c r="E96" s="85">
        <v>1187.9607892879999</v>
      </c>
      <c r="F96" s="72">
        <v>2280.8847154329596</v>
      </c>
      <c r="G96" s="81"/>
      <c r="H96" s="81"/>
      <c r="I96" s="81"/>
    </row>
    <row r="97" spans="1:9" ht="30" x14ac:dyDescent="0.2">
      <c r="A97" s="70">
        <f t="shared" si="1"/>
        <v>83</v>
      </c>
      <c r="B97" s="249" t="s">
        <v>205</v>
      </c>
      <c r="C97" s="250" t="s">
        <v>110</v>
      </c>
      <c r="D97" s="260">
        <v>1.2</v>
      </c>
      <c r="E97" s="85">
        <v>412.76603695600005</v>
      </c>
      <c r="F97" s="72">
        <v>495.31924434720003</v>
      </c>
      <c r="G97" s="81"/>
      <c r="H97" s="81"/>
      <c r="I97" s="81"/>
    </row>
    <row r="98" spans="1:9" ht="30" x14ac:dyDescent="0.2">
      <c r="A98" s="70">
        <f t="shared" si="1"/>
        <v>84</v>
      </c>
      <c r="B98" s="249" t="s">
        <v>206</v>
      </c>
      <c r="C98" s="250" t="s">
        <v>110</v>
      </c>
      <c r="D98" s="261">
        <v>49.34</v>
      </c>
      <c r="E98" s="85">
        <v>412.76603695600005</v>
      </c>
      <c r="F98" s="72">
        <v>20365.876263409045</v>
      </c>
      <c r="G98" s="81"/>
      <c r="H98" s="81"/>
      <c r="I98" s="81"/>
    </row>
    <row r="99" spans="1:9" ht="30" x14ac:dyDescent="0.2">
      <c r="A99" s="70">
        <f t="shared" si="1"/>
        <v>85</v>
      </c>
      <c r="B99" s="249" t="s">
        <v>207</v>
      </c>
      <c r="C99" s="250" t="s">
        <v>110</v>
      </c>
      <c r="D99" s="261">
        <v>2.72</v>
      </c>
      <c r="E99" s="85">
        <v>337.26005458600002</v>
      </c>
      <c r="F99" s="72">
        <v>917.34734847392008</v>
      </c>
      <c r="G99" s="81"/>
      <c r="H99" s="81"/>
      <c r="I99" s="81"/>
    </row>
    <row r="100" spans="1:9" x14ac:dyDescent="0.2">
      <c r="A100" s="70">
        <f t="shared" si="1"/>
        <v>86</v>
      </c>
      <c r="B100" s="249" t="s">
        <v>208</v>
      </c>
      <c r="C100" s="250" t="s">
        <v>110</v>
      </c>
      <c r="D100" s="261">
        <v>3.48</v>
      </c>
      <c r="E100" s="85">
        <v>388.6041225976</v>
      </c>
      <c r="F100" s="72">
        <v>1352.342346639648</v>
      </c>
      <c r="G100" s="81"/>
      <c r="H100" s="81"/>
      <c r="I100" s="81"/>
    </row>
    <row r="101" spans="1:9" ht="30" x14ac:dyDescent="0.2">
      <c r="A101" s="70">
        <f t="shared" si="1"/>
        <v>87</v>
      </c>
      <c r="B101" s="249" t="s">
        <v>209</v>
      </c>
      <c r="C101" s="250" t="s">
        <v>110</v>
      </c>
      <c r="D101" s="261">
        <v>30.69</v>
      </c>
      <c r="E101" s="85">
        <v>5890.4733712915995</v>
      </c>
      <c r="F101" s="72">
        <v>180778.62776493918</v>
      </c>
      <c r="G101" s="81"/>
      <c r="H101" s="81"/>
      <c r="I101" s="81"/>
    </row>
    <row r="102" spans="1:9" ht="30" x14ac:dyDescent="0.2">
      <c r="A102" s="70">
        <f t="shared" si="1"/>
        <v>88</v>
      </c>
      <c r="B102" s="249" t="s">
        <v>202</v>
      </c>
      <c r="C102" s="250" t="s">
        <v>110</v>
      </c>
      <c r="D102" s="261">
        <v>0.09</v>
      </c>
      <c r="E102" s="85">
        <v>4439.7517633560001</v>
      </c>
      <c r="F102" s="72">
        <v>399.57765870203997</v>
      </c>
      <c r="G102" s="81"/>
      <c r="H102" s="81"/>
      <c r="I102" s="81"/>
    </row>
    <row r="103" spans="1:9" ht="30" x14ac:dyDescent="0.2">
      <c r="A103" s="70">
        <f t="shared" si="1"/>
        <v>89</v>
      </c>
      <c r="B103" s="249" t="s">
        <v>203</v>
      </c>
      <c r="C103" s="250" t="s">
        <v>110</v>
      </c>
      <c r="D103" s="261">
        <v>1.62</v>
      </c>
      <c r="E103" s="85">
        <v>12231.969143939998</v>
      </c>
      <c r="F103" s="72">
        <v>19815.790013182799</v>
      </c>
      <c r="G103" s="81"/>
      <c r="H103" s="81"/>
      <c r="I103" s="81"/>
    </row>
    <row r="104" spans="1:9" x14ac:dyDescent="0.2">
      <c r="A104" s="70">
        <f t="shared" si="1"/>
        <v>90</v>
      </c>
      <c r="B104" s="249" t="s">
        <v>185</v>
      </c>
      <c r="C104" s="250" t="s">
        <v>63</v>
      </c>
      <c r="D104" s="261">
        <v>1.1399999999999999</v>
      </c>
      <c r="E104" s="85">
        <v>6201.0601770139992</v>
      </c>
      <c r="F104" s="72">
        <v>7069.2086017959582</v>
      </c>
      <c r="G104" s="81"/>
      <c r="H104" s="81"/>
      <c r="I104" s="81"/>
    </row>
    <row r="105" spans="1:9" x14ac:dyDescent="0.2">
      <c r="A105" s="70">
        <f t="shared" si="1"/>
        <v>91</v>
      </c>
      <c r="B105" s="249" t="s">
        <v>186</v>
      </c>
      <c r="C105" s="250" t="s">
        <v>63</v>
      </c>
      <c r="D105" s="255">
        <v>35.620440000000002</v>
      </c>
      <c r="E105" s="85">
        <v>7305.8592857927997</v>
      </c>
      <c r="F105" s="72">
        <v>260237.9223380253</v>
      </c>
      <c r="G105" s="81"/>
      <c r="H105" s="81"/>
      <c r="I105" s="81"/>
    </row>
    <row r="106" spans="1:9" x14ac:dyDescent="0.2">
      <c r="A106" s="70">
        <f t="shared" si="1"/>
        <v>92</v>
      </c>
      <c r="B106" s="249" t="s">
        <v>181</v>
      </c>
      <c r="C106" s="250" t="s">
        <v>63</v>
      </c>
      <c r="D106" s="260">
        <v>0.1</v>
      </c>
      <c r="E106" s="85">
        <v>5329.8151772188003</v>
      </c>
      <c r="F106" s="72">
        <v>532.9815177218801</v>
      </c>
      <c r="G106" s="81"/>
      <c r="H106" s="81"/>
      <c r="I106" s="81"/>
    </row>
    <row r="107" spans="1:9" ht="30" x14ac:dyDescent="0.2">
      <c r="A107" s="70">
        <f t="shared" si="1"/>
        <v>93</v>
      </c>
      <c r="B107" s="249" t="s">
        <v>103</v>
      </c>
      <c r="C107" s="250" t="s">
        <v>104</v>
      </c>
      <c r="D107" s="259">
        <v>7.9871999999999996</v>
      </c>
      <c r="E107" s="85">
        <v>18112.773324229202</v>
      </c>
      <c r="F107" s="72">
        <v>144670.34309528346</v>
      </c>
      <c r="G107" s="81"/>
      <c r="H107" s="81"/>
      <c r="I107" s="81"/>
    </row>
    <row r="108" spans="1:9" ht="30" x14ac:dyDescent="0.2">
      <c r="A108" s="70">
        <f t="shared" si="1"/>
        <v>94</v>
      </c>
      <c r="B108" s="249" t="s">
        <v>177</v>
      </c>
      <c r="C108" s="250" t="s">
        <v>59</v>
      </c>
      <c r="D108" s="255">
        <v>9.6799999999999994E-3</v>
      </c>
      <c r="E108" s="85">
        <v>124026.3257776188</v>
      </c>
      <c r="F108" s="72">
        <v>1200.5748335273499</v>
      </c>
      <c r="G108" s="81"/>
      <c r="H108" s="81"/>
      <c r="I108" s="81"/>
    </row>
    <row r="109" spans="1:9" ht="30" x14ac:dyDescent="0.2">
      <c r="A109" s="70">
        <f t="shared" si="1"/>
        <v>95</v>
      </c>
      <c r="B109" s="249" t="s">
        <v>178</v>
      </c>
      <c r="C109" s="250" t="s">
        <v>59</v>
      </c>
      <c r="D109" s="255">
        <v>8.6580000000000004E-2</v>
      </c>
      <c r="E109" s="85">
        <v>124026.3257776188</v>
      </c>
      <c r="F109" s="72">
        <v>10738.199285826237</v>
      </c>
      <c r="G109" s="81"/>
      <c r="H109" s="81"/>
      <c r="I109" s="81"/>
    </row>
    <row r="110" spans="1:9" ht="30" x14ac:dyDescent="0.2">
      <c r="A110" s="70">
        <f t="shared" si="1"/>
        <v>96</v>
      </c>
      <c r="B110" s="249" t="s">
        <v>141</v>
      </c>
      <c r="C110" s="250" t="s">
        <v>59</v>
      </c>
      <c r="D110" s="257">
        <v>0.754776</v>
      </c>
      <c r="E110" s="85">
        <v>109721.7754991472</v>
      </c>
      <c r="F110" s="72">
        <v>82815.362824144337</v>
      </c>
      <c r="G110" s="81"/>
      <c r="H110" s="81"/>
      <c r="I110" s="81"/>
    </row>
    <row r="111" spans="1:9" ht="30" x14ac:dyDescent="0.2">
      <c r="A111" s="70">
        <f t="shared" si="1"/>
        <v>97</v>
      </c>
      <c r="B111" s="249" t="s">
        <v>142</v>
      </c>
      <c r="C111" s="250" t="s">
        <v>59</v>
      </c>
      <c r="D111" s="257">
        <v>0.113234</v>
      </c>
      <c r="E111" s="85">
        <v>109721.7754991472</v>
      </c>
      <c r="F111" s="72">
        <v>12424.235526870434</v>
      </c>
      <c r="G111" s="81"/>
      <c r="H111" s="81"/>
      <c r="I111" s="81"/>
    </row>
    <row r="112" spans="1:9" ht="30" x14ac:dyDescent="0.2">
      <c r="A112" s="70">
        <f t="shared" si="1"/>
        <v>98</v>
      </c>
      <c r="B112" s="249" t="s">
        <v>143</v>
      </c>
      <c r="C112" s="250" t="s">
        <v>59</v>
      </c>
      <c r="D112" s="255">
        <v>0.37928000000000001</v>
      </c>
      <c r="E112" s="85">
        <v>109721.7754991472</v>
      </c>
      <c r="F112" s="72">
        <v>41615.275011316553</v>
      </c>
      <c r="G112" s="81"/>
      <c r="H112" s="81"/>
      <c r="I112" s="81"/>
    </row>
    <row r="113" spans="1:9" ht="30" x14ac:dyDescent="0.2">
      <c r="A113" s="70">
        <f t="shared" si="1"/>
        <v>99</v>
      </c>
      <c r="B113" s="249" t="s">
        <v>144</v>
      </c>
      <c r="C113" s="250" t="s">
        <v>59</v>
      </c>
      <c r="D113" s="257">
        <v>0.42688799999999999</v>
      </c>
      <c r="E113" s="85">
        <v>109721.7754991472</v>
      </c>
      <c r="F113" s="72">
        <v>46838.909299279949</v>
      </c>
      <c r="G113" s="81"/>
      <c r="H113" s="81"/>
      <c r="I113" s="81"/>
    </row>
    <row r="114" spans="1:9" ht="30" x14ac:dyDescent="0.2">
      <c r="A114" s="70">
        <f t="shared" si="1"/>
        <v>100</v>
      </c>
      <c r="B114" s="249" t="s">
        <v>145</v>
      </c>
      <c r="C114" s="250" t="s">
        <v>59</v>
      </c>
      <c r="D114" s="257">
        <v>0.90132900000000005</v>
      </c>
      <c r="E114" s="85">
        <v>109721.7754991472</v>
      </c>
      <c r="F114" s="72">
        <v>98895.418188870855</v>
      </c>
      <c r="G114" s="81"/>
      <c r="H114" s="81"/>
      <c r="I114" s="81"/>
    </row>
    <row r="115" spans="1:9" ht="30" x14ac:dyDescent="0.2">
      <c r="A115" s="70">
        <f t="shared" si="1"/>
        <v>101</v>
      </c>
      <c r="B115" s="249" t="s">
        <v>199</v>
      </c>
      <c r="C115" s="250" t="s">
        <v>59</v>
      </c>
      <c r="D115" s="255">
        <v>1.2460599999999999</v>
      </c>
      <c r="E115" s="85">
        <v>231328.28112851322</v>
      </c>
      <c r="F115" s="72">
        <v>288248.91798299516</v>
      </c>
      <c r="G115" s="81"/>
      <c r="H115" s="81"/>
      <c r="I115" s="81"/>
    </row>
    <row r="116" spans="1:9" ht="30" x14ac:dyDescent="0.2">
      <c r="A116" s="70">
        <f t="shared" si="1"/>
        <v>102</v>
      </c>
      <c r="B116" s="249" t="s">
        <v>183</v>
      </c>
      <c r="C116" s="250" t="s">
        <v>104</v>
      </c>
      <c r="D116" s="259">
        <v>101.7252</v>
      </c>
      <c r="E116" s="85">
        <v>232.35928904279999</v>
      </c>
      <c r="F116" s="72">
        <v>23636.795149736638</v>
      </c>
      <c r="G116" s="81"/>
      <c r="H116" s="81"/>
      <c r="I116" s="81"/>
    </row>
    <row r="117" spans="1:9" ht="30" x14ac:dyDescent="0.2">
      <c r="A117" s="70">
        <f t="shared" si="1"/>
        <v>103</v>
      </c>
      <c r="B117" s="249" t="s">
        <v>184</v>
      </c>
      <c r="C117" s="250" t="s">
        <v>104</v>
      </c>
      <c r="D117" s="259">
        <v>460.97039999999998</v>
      </c>
      <c r="E117" s="85">
        <v>144.3630130324</v>
      </c>
      <c r="F117" s="72">
        <v>66547.075862750644</v>
      </c>
      <c r="G117" s="81"/>
      <c r="H117" s="81"/>
      <c r="I117" s="81"/>
    </row>
    <row r="118" spans="1:9" x14ac:dyDescent="0.2">
      <c r="A118" s="70">
        <f t="shared" si="1"/>
        <v>104</v>
      </c>
      <c r="B118" s="249" t="s">
        <v>115</v>
      </c>
      <c r="C118" s="250" t="s">
        <v>65</v>
      </c>
      <c r="D118" s="262">
        <v>1</v>
      </c>
      <c r="E118" s="85">
        <v>90086.690938862797</v>
      </c>
      <c r="F118" s="72">
        <v>90086.690938862797</v>
      </c>
      <c r="G118" s="81"/>
      <c r="H118" s="81"/>
      <c r="I118" s="81"/>
    </row>
    <row r="119" spans="1:9" ht="30" x14ac:dyDescent="0.2">
      <c r="A119" s="70">
        <f t="shared" si="1"/>
        <v>105</v>
      </c>
      <c r="B119" s="249" t="s">
        <v>116</v>
      </c>
      <c r="C119" s="250" t="s">
        <v>65</v>
      </c>
      <c r="D119" s="262">
        <v>1</v>
      </c>
      <c r="E119" s="85">
        <v>117677.28493830719</v>
      </c>
      <c r="F119" s="72">
        <v>117677.28493830719</v>
      </c>
      <c r="G119" s="81"/>
      <c r="H119" s="81"/>
      <c r="I119" s="81"/>
    </row>
    <row r="120" spans="1:9" ht="30" x14ac:dyDescent="0.2">
      <c r="A120" s="70">
        <f t="shared" si="1"/>
        <v>106</v>
      </c>
      <c r="B120" s="249" t="s">
        <v>114</v>
      </c>
      <c r="C120" s="250" t="s">
        <v>65</v>
      </c>
      <c r="D120" s="262">
        <v>12</v>
      </c>
      <c r="E120" s="85">
        <v>3602.1387322648002</v>
      </c>
      <c r="F120" s="72">
        <v>43225.6647871776</v>
      </c>
      <c r="G120" s="81"/>
      <c r="H120" s="81"/>
      <c r="I120" s="81"/>
    </row>
    <row r="121" spans="1:9" ht="30" x14ac:dyDescent="0.2">
      <c r="A121" s="70">
        <f t="shared" si="1"/>
        <v>107</v>
      </c>
      <c r="B121" s="249" t="s">
        <v>146</v>
      </c>
      <c r="C121" s="250" t="s">
        <v>65</v>
      </c>
      <c r="D121" s="262">
        <v>116</v>
      </c>
      <c r="E121" s="85">
        <v>418.5078105604</v>
      </c>
      <c r="F121" s="72">
        <v>48546.906025006399</v>
      </c>
      <c r="G121" s="81"/>
      <c r="H121" s="81"/>
      <c r="I121" s="81"/>
    </row>
    <row r="122" spans="1:9" ht="30" x14ac:dyDescent="0.2">
      <c r="A122" s="70">
        <f t="shared" si="1"/>
        <v>108</v>
      </c>
      <c r="B122" s="249" t="s">
        <v>200</v>
      </c>
      <c r="C122" s="250" t="s">
        <v>65</v>
      </c>
      <c r="D122" s="262">
        <v>171</v>
      </c>
      <c r="E122" s="85">
        <v>582.0985741216</v>
      </c>
      <c r="F122" s="72">
        <v>99538.856174793604</v>
      </c>
      <c r="G122" s="81"/>
      <c r="H122" s="81"/>
      <c r="I122" s="81"/>
    </row>
    <row r="123" spans="1:9" ht="30" x14ac:dyDescent="0.2">
      <c r="A123" s="70">
        <f t="shared" si="1"/>
        <v>109</v>
      </c>
      <c r="B123" s="249" t="s">
        <v>131</v>
      </c>
      <c r="C123" s="250" t="s">
        <v>65</v>
      </c>
      <c r="D123" s="260">
        <v>20.399999999999999</v>
      </c>
      <c r="E123" s="85">
        <v>2219.4776083644001</v>
      </c>
      <c r="F123" s="72">
        <v>45277.343210633757</v>
      </c>
      <c r="G123" s="81"/>
      <c r="H123" s="81"/>
      <c r="I123" s="81"/>
    </row>
    <row r="124" spans="1:9" ht="30" x14ac:dyDescent="0.2">
      <c r="A124" s="70">
        <f t="shared" si="1"/>
        <v>110</v>
      </c>
      <c r="B124" s="249" t="s">
        <v>132</v>
      </c>
      <c r="C124" s="250" t="s">
        <v>65</v>
      </c>
      <c r="D124" s="262">
        <v>8</v>
      </c>
      <c r="E124" s="85">
        <v>400.28680646319998</v>
      </c>
      <c r="F124" s="72">
        <v>3202.2944517055998</v>
      </c>
      <c r="G124" s="81"/>
      <c r="H124" s="81"/>
      <c r="I124" s="81"/>
    </row>
    <row r="125" spans="1:9" ht="30" x14ac:dyDescent="0.2">
      <c r="A125" s="70">
        <f t="shared" si="1"/>
        <v>111</v>
      </c>
      <c r="B125" s="249" t="s">
        <v>140</v>
      </c>
      <c r="C125" s="250" t="s">
        <v>65</v>
      </c>
      <c r="D125" s="262">
        <v>46</v>
      </c>
      <c r="E125" s="85">
        <v>1018.7278204508001</v>
      </c>
      <c r="F125" s="72">
        <v>46861.479740736802</v>
      </c>
      <c r="G125" s="81"/>
      <c r="H125" s="81"/>
      <c r="I125" s="81"/>
    </row>
    <row r="126" spans="1:9" x14ac:dyDescent="0.2">
      <c r="A126" s="70">
        <f t="shared" si="1"/>
        <v>112</v>
      </c>
      <c r="B126" s="249" t="s">
        <v>165</v>
      </c>
      <c r="C126" s="250" t="s">
        <v>65</v>
      </c>
      <c r="D126" s="262">
        <v>12</v>
      </c>
      <c r="E126" s="85">
        <v>1091.6118368395998</v>
      </c>
      <c r="F126" s="72">
        <v>13099.342042075197</v>
      </c>
      <c r="G126" s="81"/>
      <c r="H126" s="81"/>
      <c r="I126" s="81"/>
    </row>
    <row r="127" spans="1:9" ht="30" x14ac:dyDescent="0.2">
      <c r="A127" s="70">
        <f t="shared" si="1"/>
        <v>113</v>
      </c>
      <c r="B127" s="249" t="s">
        <v>198</v>
      </c>
      <c r="C127" s="250" t="s">
        <v>65</v>
      </c>
      <c r="D127" s="262">
        <v>58</v>
      </c>
      <c r="E127" s="85">
        <v>2073.8976490959999</v>
      </c>
      <c r="F127" s="72">
        <v>120286.06364756799</v>
      </c>
      <c r="G127" s="81"/>
      <c r="H127" s="81"/>
      <c r="I127" s="81"/>
    </row>
    <row r="128" spans="1:9" ht="30" x14ac:dyDescent="0.2">
      <c r="A128" s="70">
        <f t="shared" si="1"/>
        <v>114</v>
      </c>
      <c r="B128" s="249" t="s">
        <v>161</v>
      </c>
      <c r="C128" s="250" t="s">
        <v>63</v>
      </c>
      <c r="D128" s="255">
        <v>0.66891999999999996</v>
      </c>
      <c r="E128" s="85">
        <v>7067.2603815036</v>
      </c>
      <c r="F128" s="72">
        <v>4727.4318143953878</v>
      </c>
      <c r="G128" s="81"/>
      <c r="H128" s="81"/>
      <c r="I128" s="81"/>
    </row>
    <row r="129" spans="1:10" ht="30" x14ac:dyDescent="0.2">
      <c r="A129" s="70">
        <f t="shared" si="1"/>
        <v>115</v>
      </c>
      <c r="B129" s="249" t="s">
        <v>160</v>
      </c>
      <c r="C129" s="250" t="s">
        <v>63</v>
      </c>
      <c r="D129" s="257">
        <v>3.8238750000000001</v>
      </c>
      <c r="E129" s="85">
        <v>7067.2603815036</v>
      </c>
      <c r="F129" s="72">
        <v>27024.320291322081</v>
      </c>
      <c r="G129" s="81"/>
      <c r="H129" s="81"/>
      <c r="I129" s="81"/>
    </row>
    <row r="130" spans="1:10" x14ac:dyDescent="0.2">
      <c r="A130" s="70">
        <f t="shared" si="1"/>
        <v>116</v>
      </c>
      <c r="B130" s="249" t="s">
        <v>162</v>
      </c>
      <c r="C130" s="250" t="s">
        <v>63</v>
      </c>
      <c r="D130" s="255">
        <v>11.18852</v>
      </c>
      <c r="E130" s="85">
        <v>7271.6299071184003</v>
      </c>
      <c r="F130" s="72">
        <v>81358.776648392362</v>
      </c>
      <c r="G130" s="81"/>
      <c r="H130" s="81"/>
      <c r="I130" s="81"/>
    </row>
    <row r="131" spans="1:10" x14ac:dyDescent="0.2">
      <c r="A131" s="70">
        <f t="shared" si="1"/>
        <v>117</v>
      </c>
      <c r="B131" s="249" t="s">
        <v>210</v>
      </c>
      <c r="C131" s="250" t="s">
        <v>63</v>
      </c>
      <c r="D131" s="255">
        <v>3.7678799999999999</v>
      </c>
      <c r="E131" s="85">
        <v>7658.5192418380002</v>
      </c>
      <c r="F131" s="72">
        <v>28856.381480936565</v>
      </c>
      <c r="G131" s="81"/>
      <c r="H131" s="81"/>
      <c r="I131" s="81"/>
    </row>
    <row r="132" spans="1:10" ht="30" x14ac:dyDescent="0.2">
      <c r="A132" s="70">
        <f t="shared" si="1"/>
        <v>118</v>
      </c>
      <c r="B132" s="249" t="s">
        <v>121</v>
      </c>
      <c r="C132" s="250" t="s">
        <v>61</v>
      </c>
      <c r="D132" s="261">
        <v>8.76</v>
      </c>
      <c r="E132" s="85">
        <v>1691.2344367596002</v>
      </c>
      <c r="F132" s="72">
        <v>14815.213666014097</v>
      </c>
      <c r="G132" s="81"/>
      <c r="H132" s="81"/>
      <c r="I132" s="81"/>
    </row>
    <row r="133" spans="1:10" ht="30" x14ac:dyDescent="0.2">
      <c r="A133" s="70">
        <f t="shared" si="1"/>
        <v>119</v>
      </c>
      <c r="B133" s="249" t="s">
        <v>148</v>
      </c>
      <c r="C133" s="250" t="s">
        <v>61</v>
      </c>
      <c r="D133" s="261">
        <v>4.38</v>
      </c>
      <c r="E133" s="85">
        <v>1713.1837215979997</v>
      </c>
      <c r="F133" s="72">
        <v>7503.7447005992381</v>
      </c>
      <c r="G133" s="81"/>
      <c r="H133" s="81"/>
      <c r="I133" s="81"/>
    </row>
    <row r="134" spans="1:10" ht="60" x14ac:dyDescent="0.2">
      <c r="A134" s="70">
        <f t="shared" si="1"/>
        <v>120</v>
      </c>
      <c r="B134" s="249" t="s">
        <v>138</v>
      </c>
      <c r="C134" s="250" t="s">
        <v>61</v>
      </c>
      <c r="D134" s="255">
        <v>23.46162</v>
      </c>
      <c r="E134" s="85">
        <v>2333.8373651055999</v>
      </c>
      <c r="F134" s="72">
        <v>54755.605401908848</v>
      </c>
      <c r="G134" s="81"/>
      <c r="H134" s="81"/>
      <c r="I134" s="81"/>
    </row>
    <row r="135" spans="1:10" x14ac:dyDescent="0.2">
      <c r="A135" s="70">
        <f t="shared" si="1"/>
        <v>121</v>
      </c>
      <c r="B135" s="249" t="s">
        <v>119</v>
      </c>
      <c r="C135" s="250" t="s">
        <v>61</v>
      </c>
      <c r="D135" s="258">
        <v>7.0000000000000001E-3</v>
      </c>
      <c r="E135" s="85">
        <v>341.28704031240005</v>
      </c>
      <c r="F135" s="72">
        <v>2.3890092821868003</v>
      </c>
      <c r="G135" s="81"/>
      <c r="H135" s="81"/>
      <c r="I135" s="81"/>
    </row>
    <row r="136" spans="1:10" x14ac:dyDescent="0.2">
      <c r="A136" s="70">
        <f t="shared" si="1"/>
        <v>122</v>
      </c>
      <c r="B136" s="249" t="s">
        <v>166</v>
      </c>
      <c r="C136" s="250" t="s">
        <v>167</v>
      </c>
      <c r="D136" s="262">
        <v>221</v>
      </c>
      <c r="E136" s="85">
        <v>471.76580310680004</v>
      </c>
      <c r="F136" s="72">
        <v>104260.2424866028</v>
      </c>
      <c r="G136" s="81"/>
      <c r="H136" s="81"/>
      <c r="I136" s="81"/>
    </row>
    <row r="137" spans="1:10" ht="22.5" customHeight="1" x14ac:dyDescent="0.2">
      <c r="A137" s="70">
        <f t="shared" si="1"/>
        <v>123</v>
      </c>
      <c r="B137" s="249" t="s">
        <v>159</v>
      </c>
      <c r="C137" s="250" t="s">
        <v>59</v>
      </c>
      <c r="D137" s="255">
        <v>1.0399999999999999E-3</v>
      </c>
      <c r="E137" s="85">
        <v>415504.48681828036</v>
      </c>
      <c r="F137" s="72">
        <v>432.12466629101152</v>
      </c>
      <c r="G137" s="81"/>
      <c r="H137" s="81"/>
      <c r="I137" s="81"/>
    </row>
    <row r="138" spans="1:10" x14ac:dyDescent="0.2">
      <c r="A138" s="68" t="s">
        <v>41</v>
      </c>
      <c r="B138" s="69"/>
      <c r="C138" s="69"/>
      <c r="D138" s="69"/>
      <c r="E138" s="69"/>
      <c r="F138" s="69"/>
      <c r="G138" s="69"/>
      <c r="H138" s="69"/>
      <c r="I138" s="80"/>
      <c r="J138" s="58">
        <f>SUM(F139:F166)</f>
        <v>11410526.193044754</v>
      </c>
    </row>
    <row r="139" spans="1:10" ht="30" x14ac:dyDescent="0.2">
      <c r="A139" s="70">
        <f>A137+1</f>
        <v>124</v>
      </c>
      <c r="B139" s="71" t="s">
        <v>58</v>
      </c>
      <c r="C139" s="83" t="s">
        <v>59</v>
      </c>
      <c r="D139" s="84">
        <v>5.5199999999999997E-3</v>
      </c>
      <c r="E139" s="85">
        <v>3668965.9519212903</v>
      </c>
      <c r="F139" s="72">
        <f>D139*E139</f>
        <v>20252.692054605523</v>
      </c>
      <c r="G139" s="81"/>
      <c r="H139" s="81"/>
      <c r="I139" s="81"/>
    </row>
    <row r="140" spans="1:10" ht="30" x14ac:dyDescent="0.2">
      <c r="A140" s="70">
        <f>A139+1</f>
        <v>125</v>
      </c>
      <c r="B140" s="71" t="s">
        <v>62</v>
      </c>
      <c r="C140" s="83" t="s">
        <v>63</v>
      </c>
      <c r="D140" s="86">
        <v>3.3165999999999998E-3</v>
      </c>
      <c r="E140" s="85">
        <v>17114.689337199998</v>
      </c>
      <c r="F140" s="72">
        <f t="shared" ref="F140:F166" si="2">D140*E140</f>
        <v>56.762578655757508</v>
      </c>
      <c r="G140" s="81"/>
      <c r="H140" s="81"/>
      <c r="I140" s="81"/>
    </row>
    <row r="141" spans="1:10" ht="30" x14ac:dyDescent="0.2">
      <c r="A141" s="70">
        <f t="shared" ref="A141:A166" si="3">A140+1</f>
        <v>126</v>
      </c>
      <c r="B141" s="71" t="s">
        <v>64</v>
      </c>
      <c r="C141" s="83" t="s">
        <v>65</v>
      </c>
      <c r="D141" s="87">
        <v>2.4</v>
      </c>
      <c r="E141" s="85">
        <v>863.48973332759999</v>
      </c>
      <c r="F141" s="72">
        <f t="shared" si="2"/>
        <v>2072.3753599862398</v>
      </c>
      <c r="G141" s="81"/>
      <c r="H141" s="81"/>
      <c r="I141" s="81"/>
    </row>
    <row r="142" spans="1:10" x14ac:dyDescent="0.2">
      <c r="A142" s="70">
        <f t="shared" si="3"/>
        <v>127</v>
      </c>
      <c r="B142" s="71" t="s">
        <v>66</v>
      </c>
      <c r="C142" s="83" t="s">
        <v>61</v>
      </c>
      <c r="D142" s="88">
        <v>56.828499999999998</v>
      </c>
      <c r="E142" s="85">
        <v>18.320572425599998</v>
      </c>
      <c r="F142" s="72">
        <f t="shared" si="2"/>
        <v>1041.1306500882094</v>
      </c>
      <c r="G142" s="81"/>
      <c r="H142" s="81"/>
      <c r="I142" s="81"/>
    </row>
    <row r="143" spans="1:10" x14ac:dyDescent="0.2">
      <c r="A143" s="70">
        <f t="shared" si="3"/>
        <v>128</v>
      </c>
      <c r="B143" s="71" t="s">
        <v>67</v>
      </c>
      <c r="C143" s="83" t="s">
        <v>59</v>
      </c>
      <c r="D143" s="86">
        <v>3.2199999999999997E-5</v>
      </c>
      <c r="E143" s="85">
        <v>120588.08757704801</v>
      </c>
      <c r="F143" s="72">
        <f t="shared" si="2"/>
        <v>3.8829364199809455</v>
      </c>
      <c r="G143" s="81"/>
      <c r="H143" s="81"/>
      <c r="I143" s="81"/>
    </row>
    <row r="144" spans="1:10" x14ac:dyDescent="0.2">
      <c r="A144" s="70">
        <f t="shared" si="3"/>
        <v>129</v>
      </c>
      <c r="B144" s="71" t="s">
        <v>68</v>
      </c>
      <c r="C144" s="83" t="s">
        <v>59</v>
      </c>
      <c r="D144" s="86">
        <v>9.9820000000000009E-4</v>
      </c>
      <c r="E144" s="85">
        <v>157253.79261592001</v>
      </c>
      <c r="F144" s="72">
        <f t="shared" si="2"/>
        <v>156.97073578921137</v>
      </c>
      <c r="G144" s="81"/>
      <c r="H144" s="81"/>
      <c r="I144" s="81"/>
    </row>
    <row r="145" spans="1:9" ht="30" x14ac:dyDescent="0.2">
      <c r="A145" s="70">
        <f t="shared" si="3"/>
        <v>130</v>
      </c>
      <c r="B145" s="71" t="s">
        <v>69</v>
      </c>
      <c r="C145" s="83" t="s">
        <v>61</v>
      </c>
      <c r="D145" s="88">
        <v>289.8254</v>
      </c>
      <c r="E145" s="85">
        <v>1698.8901348987999</v>
      </c>
      <c r="F145" s="72">
        <f t="shared" si="2"/>
        <v>492381.51290309866</v>
      </c>
      <c r="G145" s="81"/>
      <c r="H145" s="81"/>
      <c r="I145" s="81"/>
    </row>
    <row r="146" spans="1:9" ht="30" x14ac:dyDescent="0.2">
      <c r="A146" s="70">
        <f t="shared" si="3"/>
        <v>131</v>
      </c>
      <c r="B146" s="71" t="s">
        <v>70</v>
      </c>
      <c r="C146" s="83" t="s">
        <v>71</v>
      </c>
      <c r="D146" s="89">
        <v>6.0213999999999997E-2</v>
      </c>
      <c r="E146" s="85">
        <v>505.7849819768</v>
      </c>
      <c r="F146" s="72">
        <f t="shared" si="2"/>
        <v>30.455336904751032</v>
      </c>
      <c r="G146" s="81"/>
      <c r="H146" s="81"/>
      <c r="I146" s="81"/>
    </row>
    <row r="147" spans="1:9" x14ac:dyDescent="0.2">
      <c r="A147" s="70">
        <f t="shared" si="3"/>
        <v>132</v>
      </c>
      <c r="B147" s="71" t="s">
        <v>72</v>
      </c>
      <c r="C147" s="83" t="s">
        <v>59</v>
      </c>
      <c r="D147" s="89">
        <v>3.2200000000000002E-4</v>
      </c>
      <c r="E147" s="85">
        <v>381556.89757640002</v>
      </c>
      <c r="F147" s="72">
        <f t="shared" si="2"/>
        <v>122.86132101960081</v>
      </c>
      <c r="G147" s="81"/>
      <c r="H147" s="81"/>
      <c r="I147" s="81"/>
    </row>
    <row r="148" spans="1:9" x14ac:dyDescent="0.2">
      <c r="A148" s="70">
        <f t="shared" si="3"/>
        <v>133</v>
      </c>
      <c r="B148" s="71" t="s">
        <v>73</v>
      </c>
      <c r="C148" s="83" t="s">
        <v>63</v>
      </c>
      <c r="D148" s="88">
        <v>4.4114000000000004</v>
      </c>
      <c r="E148" s="85">
        <v>62.617415416000007</v>
      </c>
      <c r="F148" s="72">
        <f t="shared" si="2"/>
        <v>276.23046636614248</v>
      </c>
      <c r="G148" s="81"/>
      <c r="H148" s="81"/>
      <c r="I148" s="81"/>
    </row>
    <row r="149" spans="1:9" x14ac:dyDescent="0.2">
      <c r="A149" s="70">
        <f t="shared" si="3"/>
        <v>134</v>
      </c>
      <c r="B149" s="71" t="s">
        <v>74</v>
      </c>
      <c r="C149" s="83" t="s">
        <v>59</v>
      </c>
      <c r="D149" s="89">
        <v>1.909446</v>
      </c>
      <c r="E149" s="85">
        <v>38256.364400800005</v>
      </c>
      <c r="F149" s="72">
        <f t="shared" si="2"/>
        <v>73048.461979649961</v>
      </c>
      <c r="G149" s="81"/>
      <c r="H149" s="81"/>
      <c r="I149" s="81"/>
    </row>
    <row r="150" spans="1:9" x14ac:dyDescent="0.2">
      <c r="A150" s="70">
        <f t="shared" si="3"/>
        <v>135</v>
      </c>
      <c r="B150" s="71" t="s">
        <v>91</v>
      </c>
      <c r="C150" s="83" t="s">
        <v>65</v>
      </c>
      <c r="D150" s="88">
        <v>52.780799999999999</v>
      </c>
      <c r="E150" s="85">
        <v>186.95613129240002</v>
      </c>
      <c r="F150" s="72">
        <f t="shared" si="2"/>
        <v>9867.6941745179065</v>
      </c>
      <c r="G150" s="81"/>
      <c r="H150" s="81"/>
      <c r="I150" s="81"/>
    </row>
    <row r="151" spans="1:9" x14ac:dyDescent="0.2">
      <c r="A151" s="70">
        <f t="shared" si="3"/>
        <v>136</v>
      </c>
      <c r="B151" s="71" t="s">
        <v>92</v>
      </c>
      <c r="C151" s="83" t="s">
        <v>65</v>
      </c>
      <c r="D151" s="90">
        <v>93.465999999999994</v>
      </c>
      <c r="E151" s="85">
        <v>227.82339852679999</v>
      </c>
      <c r="F151" s="72">
        <f t="shared" si="2"/>
        <v>21293.741766705887</v>
      </c>
      <c r="G151" s="81"/>
      <c r="H151" s="81"/>
      <c r="I151" s="81"/>
    </row>
    <row r="152" spans="1:9" x14ac:dyDescent="0.2">
      <c r="A152" s="70">
        <f t="shared" si="3"/>
        <v>137</v>
      </c>
      <c r="B152" s="71" t="s">
        <v>75</v>
      </c>
      <c r="C152" s="83" t="s">
        <v>59</v>
      </c>
      <c r="D152" s="90">
        <v>26.709</v>
      </c>
      <c r="E152" s="85">
        <v>5972.7278736975995</v>
      </c>
      <c r="F152" s="72">
        <f t="shared" si="2"/>
        <v>159525.58877858918</v>
      </c>
      <c r="G152" s="81"/>
      <c r="H152" s="81"/>
      <c r="I152" s="81"/>
    </row>
    <row r="153" spans="1:9" x14ac:dyDescent="0.2">
      <c r="A153" s="70">
        <f t="shared" si="3"/>
        <v>138</v>
      </c>
      <c r="B153" s="71" t="s">
        <v>76</v>
      </c>
      <c r="C153" s="83" t="s">
        <v>59</v>
      </c>
      <c r="D153" s="91">
        <v>30.71</v>
      </c>
      <c r="E153" s="85">
        <v>299867.37905518443</v>
      </c>
      <c r="F153" s="72">
        <f t="shared" si="2"/>
        <v>9208927.2107847147</v>
      </c>
      <c r="G153" s="81"/>
      <c r="H153" s="81"/>
      <c r="I153" s="81"/>
    </row>
    <row r="154" spans="1:9" x14ac:dyDescent="0.2">
      <c r="A154" s="70">
        <f t="shared" si="3"/>
        <v>139</v>
      </c>
      <c r="B154" s="71" t="s">
        <v>77</v>
      </c>
      <c r="C154" s="83" t="s">
        <v>59</v>
      </c>
      <c r="D154" s="86">
        <v>4.5462999999999996E-3</v>
      </c>
      <c r="E154" s="85">
        <v>683298.93805555196</v>
      </c>
      <c r="F154" s="72">
        <f t="shared" si="2"/>
        <v>3106.4819620819558</v>
      </c>
      <c r="G154" s="81"/>
      <c r="H154" s="81"/>
      <c r="I154" s="81"/>
    </row>
    <row r="155" spans="1:9" x14ac:dyDescent="0.2">
      <c r="A155" s="70">
        <f t="shared" si="3"/>
        <v>140</v>
      </c>
      <c r="B155" s="71" t="s">
        <v>78</v>
      </c>
      <c r="C155" s="83" t="s">
        <v>59</v>
      </c>
      <c r="D155" s="86">
        <v>9.6600000000000003E-5</v>
      </c>
      <c r="E155" s="85">
        <v>44852.567020643204</v>
      </c>
      <c r="F155" s="72">
        <f t="shared" si="2"/>
        <v>4.3327579741941333</v>
      </c>
      <c r="G155" s="81"/>
      <c r="H155" s="81"/>
      <c r="I155" s="81"/>
    </row>
    <row r="156" spans="1:9" x14ac:dyDescent="0.2">
      <c r="A156" s="70">
        <f t="shared" si="3"/>
        <v>141</v>
      </c>
      <c r="B156" s="71" t="s">
        <v>79</v>
      </c>
      <c r="C156" s="83" t="s">
        <v>61</v>
      </c>
      <c r="D156" s="88">
        <v>1.3202</v>
      </c>
      <c r="E156" s="85">
        <v>61.311963999199996</v>
      </c>
      <c r="F156" s="72">
        <f t="shared" si="2"/>
        <v>80.94405487174383</v>
      </c>
      <c r="G156" s="81"/>
      <c r="H156" s="81"/>
      <c r="I156" s="81"/>
    </row>
    <row r="157" spans="1:9" x14ac:dyDescent="0.2">
      <c r="A157" s="70">
        <f t="shared" si="3"/>
        <v>142</v>
      </c>
      <c r="B157" s="71" t="s">
        <v>80</v>
      </c>
      <c r="C157" s="83" t="s">
        <v>59</v>
      </c>
      <c r="D157" s="86">
        <v>2.2731399999999999E-2</v>
      </c>
      <c r="E157" s="85">
        <v>105356.01406694</v>
      </c>
      <c r="F157" s="72">
        <f t="shared" si="2"/>
        <v>2394.8896981612397</v>
      </c>
      <c r="G157" s="81"/>
      <c r="H157" s="81"/>
      <c r="I157" s="81"/>
    </row>
    <row r="158" spans="1:9" x14ac:dyDescent="0.2">
      <c r="A158" s="70">
        <f t="shared" si="3"/>
        <v>143</v>
      </c>
      <c r="B158" s="71" t="s">
        <v>81</v>
      </c>
      <c r="C158" s="83" t="s">
        <v>61</v>
      </c>
      <c r="D158" s="88">
        <v>13.297700000000001</v>
      </c>
      <c r="E158" s="85">
        <v>94.833301227199996</v>
      </c>
      <c r="F158" s="72">
        <f t="shared" si="2"/>
        <v>1261.0647897289375</v>
      </c>
      <c r="G158" s="81"/>
      <c r="H158" s="81"/>
      <c r="I158" s="81"/>
    </row>
    <row r="159" spans="1:9" x14ac:dyDescent="0.2">
      <c r="A159" s="70">
        <f t="shared" si="3"/>
        <v>144</v>
      </c>
      <c r="B159" s="71" t="s">
        <v>82</v>
      </c>
      <c r="C159" s="83" t="s">
        <v>61</v>
      </c>
      <c r="D159" s="88">
        <v>363.70240000000001</v>
      </c>
      <c r="E159" s="85">
        <v>67.153305932000009</v>
      </c>
      <c r="F159" s="72">
        <f t="shared" si="2"/>
        <v>24423.818535402639</v>
      </c>
      <c r="G159" s="81"/>
      <c r="H159" s="81"/>
      <c r="I159" s="81"/>
    </row>
    <row r="160" spans="1:9" x14ac:dyDescent="0.2">
      <c r="A160" s="70">
        <f t="shared" si="3"/>
        <v>145</v>
      </c>
      <c r="B160" s="71" t="s">
        <v>83</v>
      </c>
      <c r="C160" s="83" t="s">
        <v>59</v>
      </c>
      <c r="D160" s="86">
        <v>6.2468000000000003E-3</v>
      </c>
      <c r="E160" s="85">
        <v>49531.92443472</v>
      </c>
      <c r="F160" s="72">
        <f t="shared" si="2"/>
        <v>309.41602555880888</v>
      </c>
      <c r="G160" s="81"/>
      <c r="H160" s="81"/>
      <c r="I160" s="81"/>
    </row>
    <row r="161" spans="1:10" x14ac:dyDescent="0.2">
      <c r="A161" s="70">
        <f t="shared" si="3"/>
        <v>146</v>
      </c>
      <c r="B161" s="71" t="s">
        <v>95</v>
      </c>
      <c r="C161" s="83" t="s">
        <v>59</v>
      </c>
      <c r="D161" s="84">
        <v>0.35737000000000002</v>
      </c>
      <c r="E161" s="85">
        <v>126306.30774020759</v>
      </c>
      <c r="F161" s="72">
        <f t="shared" si="2"/>
        <v>45138.085197117987</v>
      </c>
      <c r="G161" s="81"/>
      <c r="H161" s="81"/>
      <c r="I161" s="81"/>
    </row>
    <row r="162" spans="1:10" x14ac:dyDescent="0.2">
      <c r="A162" s="70">
        <f t="shared" si="3"/>
        <v>147</v>
      </c>
      <c r="B162" s="71" t="s">
        <v>96</v>
      </c>
      <c r="C162" s="83" t="s">
        <v>59</v>
      </c>
      <c r="D162" s="89">
        <v>0.11820700000000001</v>
      </c>
      <c r="E162" s="85">
        <v>116017.45877758399</v>
      </c>
      <c r="F162" s="72">
        <f t="shared" si="2"/>
        <v>13714.075749721871</v>
      </c>
      <c r="G162" s="81"/>
      <c r="H162" s="81"/>
      <c r="I162" s="81"/>
    </row>
    <row r="163" spans="1:10" x14ac:dyDescent="0.2">
      <c r="A163" s="70">
        <f t="shared" si="3"/>
        <v>148</v>
      </c>
      <c r="B163" s="71" t="s">
        <v>97</v>
      </c>
      <c r="C163" s="83" t="s">
        <v>61</v>
      </c>
      <c r="D163" s="91">
        <v>12.88</v>
      </c>
      <c r="E163" s="85">
        <v>108.2307729708</v>
      </c>
      <c r="F163" s="72">
        <f t="shared" si="2"/>
        <v>1394.0123558639041</v>
      </c>
      <c r="G163" s="81"/>
      <c r="H163" s="81"/>
      <c r="I163" s="81"/>
    </row>
    <row r="164" spans="1:10" ht="30" x14ac:dyDescent="0.2">
      <c r="A164" s="70">
        <f t="shared" si="3"/>
        <v>149</v>
      </c>
      <c r="B164" s="71" t="s">
        <v>85</v>
      </c>
      <c r="C164" s="83" t="s">
        <v>59</v>
      </c>
      <c r="D164" s="84">
        <v>3.2200000000000002E-3</v>
      </c>
      <c r="E164" s="85">
        <v>77640.284804991999</v>
      </c>
      <c r="F164" s="72">
        <f t="shared" si="2"/>
        <v>250.00171707207426</v>
      </c>
      <c r="G164" s="81"/>
      <c r="H164" s="81"/>
      <c r="I164" s="81"/>
    </row>
    <row r="165" spans="1:10" ht="30" x14ac:dyDescent="0.2">
      <c r="A165" s="70">
        <f t="shared" si="3"/>
        <v>150</v>
      </c>
      <c r="B165" s="71" t="s">
        <v>86</v>
      </c>
      <c r="C165" s="83" t="s">
        <v>61</v>
      </c>
      <c r="D165" s="84">
        <v>128.43241</v>
      </c>
      <c r="E165" s="85">
        <v>4383.7722365</v>
      </c>
      <c r="F165" s="72">
        <f t="shared" si="2"/>
        <v>563018.43322478503</v>
      </c>
      <c r="G165" s="81"/>
      <c r="H165" s="81"/>
      <c r="I165" s="81"/>
    </row>
    <row r="166" spans="1:10" ht="30" x14ac:dyDescent="0.2">
      <c r="A166" s="70">
        <f t="shared" si="3"/>
        <v>151</v>
      </c>
      <c r="B166" s="71" t="s">
        <v>87</v>
      </c>
      <c r="C166" s="83" t="s">
        <v>61</v>
      </c>
      <c r="D166" s="84">
        <v>405.75549000000001</v>
      </c>
      <c r="E166" s="85">
        <v>1888.7558740100001</v>
      </c>
      <c r="F166" s="72">
        <f t="shared" si="2"/>
        <v>766373.06514930585</v>
      </c>
      <c r="G166" s="81"/>
      <c r="H166" s="81"/>
      <c r="I166" s="81"/>
    </row>
    <row r="167" spans="1:10" x14ac:dyDescent="0.2">
      <c r="A167" s="68" t="s">
        <v>42</v>
      </c>
      <c r="B167" s="69"/>
      <c r="C167" s="69"/>
      <c r="D167" s="69"/>
      <c r="E167" s="69"/>
      <c r="F167" s="69"/>
      <c r="G167" s="69"/>
      <c r="H167" s="69"/>
      <c r="I167" s="80"/>
      <c r="J167" s="58">
        <f>SUM(F168:F192)</f>
        <v>9040257.9443886019</v>
      </c>
    </row>
    <row r="168" spans="1:10" ht="30" x14ac:dyDescent="0.2">
      <c r="A168" s="70">
        <f>A166+1</f>
        <v>152</v>
      </c>
      <c r="B168" s="71" t="s">
        <v>58</v>
      </c>
      <c r="C168" s="83" t="s">
        <v>59</v>
      </c>
      <c r="D168" s="84">
        <v>4.6000000000000001E-4</v>
      </c>
      <c r="E168" s="85">
        <v>3668965.9519212903</v>
      </c>
      <c r="F168" s="72">
        <f>D168*E168</f>
        <v>1687.7243378837936</v>
      </c>
      <c r="G168" s="81"/>
      <c r="H168" s="81"/>
      <c r="I168" s="81"/>
    </row>
    <row r="169" spans="1:10" x14ac:dyDescent="0.2">
      <c r="A169" s="73">
        <f>A168+1</f>
        <v>153</v>
      </c>
      <c r="B169" s="71" t="s">
        <v>60</v>
      </c>
      <c r="C169" s="83" t="s">
        <v>61</v>
      </c>
      <c r="D169" s="87">
        <v>260.89999999999998</v>
      </c>
      <c r="E169" s="85">
        <v>91.005452157600018</v>
      </c>
      <c r="F169" s="72">
        <f t="shared" ref="F169:F232" si="4">D169*E169</f>
        <v>23743.322467917842</v>
      </c>
      <c r="G169" s="81"/>
      <c r="H169" s="81"/>
      <c r="I169" s="81"/>
    </row>
    <row r="170" spans="1:10" ht="30" x14ac:dyDescent="0.2">
      <c r="A170" s="73">
        <f t="shared" ref="A170:A192" si="5">A169+1</f>
        <v>154</v>
      </c>
      <c r="B170" s="71" t="s">
        <v>62</v>
      </c>
      <c r="C170" s="83" t="s">
        <v>63</v>
      </c>
      <c r="D170" s="84">
        <v>2.6089999999999999E-2</v>
      </c>
      <c r="E170" s="85">
        <v>17114.689337199998</v>
      </c>
      <c r="F170" s="72">
        <f t="shared" si="4"/>
        <v>446.52224480754791</v>
      </c>
      <c r="G170" s="81"/>
      <c r="H170" s="81"/>
      <c r="I170" s="81"/>
    </row>
    <row r="171" spans="1:10" ht="30" x14ac:dyDescent="0.2">
      <c r="A171" s="73">
        <f t="shared" si="5"/>
        <v>155</v>
      </c>
      <c r="B171" s="71" t="s">
        <v>64</v>
      </c>
      <c r="C171" s="83" t="s">
        <v>65</v>
      </c>
      <c r="D171" s="87">
        <v>0.2</v>
      </c>
      <c r="E171" s="85">
        <v>863.48973332759999</v>
      </c>
      <c r="F171" s="72">
        <f t="shared" si="4"/>
        <v>172.69794666552002</v>
      </c>
      <c r="G171" s="81"/>
      <c r="H171" s="81"/>
      <c r="I171" s="81"/>
    </row>
    <row r="172" spans="1:10" x14ac:dyDescent="0.2">
      <c r="A172" s="73">
        <f t="shared" si="5"/>
        <v>156</v>
      </c>
      <c r="B172" s="71" t="s">
        <v>66</v>
      </c>
      <c r="C172" s="83" t="s">
        <v>61</v>
      </c>
      <c r="D172" s="90">
        <v>31.018999999999998</v>
      </c>
      <c r="E172" s="85">
        <v>18.320572425599998</v>
      </c>
      <c r="F172" s="72">
        <f t="shared" si="4"/>
        <v>568.2858360696863</v>
      </c>
      <c r="G172" s="81"/>
      <c r="H172" s="81"/>
      <c r="I172" s="81"/>
    </row>
    <row r="173" spans="1:10" x14ac:dyDescent="0.2">
      <c r="A173" s="73">
        <f t="shared" si="5"/>
        <v>157</v>
      </c>
      <c r="B173" s="71" t="s">
        <v>67</v>
      </c>
      <c r="C173" s="83" t="s">
        <v>59</v>
      </c>
      <c r="D173" s="86">
        <v>2.609E-4</v>
      </c>
      <c r="E173" s="85">
        <v>120588.08757704801</v>
      </c>
      <c r="F173" s="72">
        <f t="shared" si="4"/>
        <v>31.461432048851826</v>
      </c>
      <c r="G173" s="81"/>
      <c r="H173" s="81"/>
      <c r="I173" s="81"/>
    </row>
    <row r="174" spans="1:10" x14ac:dyDescent="0.2">
      <c r="A174" s="73">
        <f t="shared" si="5"/>
        <v>158</v>
      </c>
      <c r="B174" s="71" t="s">
        <v>68</v>
      </c>
      <c r="C174" s="83" t="s">
        <v>59</v>
      </c>
      <c r="D174" s="86">
        <v>8.0879000000000003E-3</v>
      </c>
      <c r="E174" s="85">
        <v>157253.79261592001</v>
      </c>
      <c r="F174" s="72">
        <f t="shared" si="4"/>
        <v>1271.8529492982996</v>
      </c>
      <c r="G174" s="81"/>
      <c r="H174" s="81"/>
      <c r="I174" s="81"/>
    </row>
    <row r="175" spans="1:10" ht="30" x14ac:dyDescent="0.2">
      <c r="A175" s="73">
        <f t="shared" si="5"/>
        <v>159</v>
      </c>
      <c r="B175" s="71" t="s">
        <v>69</v>
      </c>
      <c r="C175" s="83" t="s">
        <v>61</v>
      </c>
      <c r="D175" s="88">
        <v>158.1969</v>
      </c>
      <c r="E175" s="85">
        <v>1698.8901348987999</v>
      </c>
      <c r="F175" s="72">
        <f t="shared" si="4"/>
        <v>268759.15278157196</v>
      </c>
      <c r="G175" s="81"/>
      <c r="H175" s="81"/>
      <c r="I175" s="81"/>
    </row>
    <row r="176" spans="1:10" ht="30" x14ac:dyDescent="0.2">
      <c r="A176" s="73">
        <f t="shared" si="5"/>
        <v>160</v>
      </c>
      <c r="B176" s="71" t="s">
        <v>70</v>
      </c>
      <c r="C176" s="83" t="s">
        <v>71</v>
      </c>
      <c r="D176" s="89">
        <v>0.48788300000000001</v>
      </c>
      <c r="E176" s="85">
        <v>505.7849819768</v>
      </c>
      <c r="F176" s="72">
        <f t="shared" si="4"/>
        <v>246.76389436178712</v>
      </c>
      <c r="G176" s="81"/>
      <c r="H176" s="81"/>
      <c r="I176" s="81"/>
    </row>
    <row r="177" spans="1:9" x14ac:dyDescent="0.2">
      <c r="A177" s="73">
        <f t="shared" si="5"/>
        <v>161</v>
      </c>
      <c r="B177" s="71" t="s">
        <v>72</v>
      </c>
      <c r="C177" s="83" t="s">
        <v>59</v>
      </c>
      <c r="D177" s="89">
        <v>2.6090000000000002E-3</v>
      </c>
      <c r="E177" s="85">
        <v>381556.89757640002</v>
      </c>
      <c r="F177" s="72">
        <f t="shared" si="4"/>
        <v>995.48194577682773</v>
      </c>
      <c r="G177" s="81"/>
      <c r="H177" s="81"/>
      <c r="I177" s="81"/>
    </row>
    <row r="178" spans="1:9" x14ac:dyDescent="0.2">
      <c r="A178" s="73">
        <f t="shared" si="5"/>
        <v>162</v>
      </c>
      <c r="B178" s="71" t="s">
        <v>73</v>
      </c>
      <c r="C178" s="83" t="s">
        <v>63</v>
      </c>
      <c r="D178" s="84">
        <v>49.857990000000001</v>
      </c>
      <c r="E178" s="85">
        <v>62.617415416000007</v>
      </c>
      <c r="F178" s="72">
        <f t="shared" si="4"/>
        <v>3121.9784716367744</v>
      </c>
      <c r="G178" s="81"/>
      <c r="H178" s="81"/>
      <c r="I178" s="81"/>
    </row>
    <row r="179" spans="1:9" x14ac:dyDescent="0.2">
      <c r="A179" s="73">
        <f t="shared" si="5"/>
        <v>163</v>
      </c>
      <c r="B179" s="71" t="s">
        <v>74</v>
      </c>
      <c r="C179" s="83" t="s">
        <v>59</v>
      </c>
      <c r="D179" s="84">
        <v>1.04223</v>
      </c>
      <c r="E179" s="85">
        <v>38256.364400800005</v>
      </c>
      <c r="F179" s="72">
        <f t="shared" si="4"/>
        <v>39871.930669445792</v>
      </c>
      <c r="G179" s="81"/>
      <c r="H179" s="81"/>
      <c r="I179" s="81"/>
    </row>
    <row r="180" spans="1:9" x14ac:dyDescent="0.2">
      <c r="A180" s="73">
        <f t="shared" si="5"/>
        <v>164</v>
      </c>
      <c r="B180" s="71" t="s">
        <v>75</v>
      </c>
      <c r="C180" s="83" t="s">
        <v>59</v>
      </c>
      <c r="D180" s="90">
        <v>14.579000000000001</v>
      </c>
      <c r="E180" s="85">
        <v>5972.7278736975995</v>
      </c>
      <c r="F180" s="72">
        <f t="shared" si="4"/>
        <v>87076.399670637315</v>
      </c>
      <c r="G180" s="81"/>
      <c r="H180" s="81"/>
      <c r="I180" s="81"/>
    </row>
    <row r="181" spans="1:9" x14ac:dyDescent="0.2">
      <c r="A181" s="73">
        <f t="shared" si="5"/>
        <v>165</v>
      </c>
      <c r="B181" s="71" t="s">
        <v>76</v>
      </c>
      <c r="C181" s="83" t="s">
        <v>59</v>
      </c>
      <c r="D181" s="91">
        <v>26.09</v>
      </c>
      <c r="E181" s="85">
        <v>299867.37905518443</v>
      </c>
      <c r="F181" s="72">
        <f t="shared" si="4"/>
        <v>7823539.9195497613</v>
      </c>
      <c r="G181" s="81"/>
      <c r="H181" s="81"/>
      <c r="I181" s="81"/>
    </row>
    <row r="182" spans="1:9" x14ac:dyDescent="0.2">
      <c r="A182" s="73">
        <f t="shared" si="5"/>
        <v>166</v>
      </c>
      <c r="B182" s="71" t="s">
        <v>77</v>
      </c>
      <c r="C182" s="83" t="s">
        <v>59</v>
      </c>
      <c r="D182" s="86">
        <v>2.4815000000000002E-3</v>
      </c>
      <c r="E182" s="85">
        <v>683298.93805555196</v>
      </c>
      <c r="F182" s="72">
        <f t="shared" si="4"/>
        <v>1695.6063147848524</v>
      </c>
      <c r="G182" s="81"/>
      <c r="H182" s="81"/>
      <c r="I182" s="81"/>
    </row>
    <row r="183" spans="1:9" x14ac:dyDescent="0.2">
      <c r="A183" s="73">
        <f t="shared" si="5"/>
        <v>167</v>
      </c>
      <c r="B183" s="71" t="s">
        <v>78</v>
      </c>
      <c r="C183" s="83" t="s">
        <v>59</v>
      </c>
      <c r="D183" s="86">
        <v>7.827E-4</v>
      </c>
      <c r="E183" s="85">
        <v>44852.567020643204</v>
      </c>
      <c r="F183" s="72">
        <f t="shared" si="4"/>
        <v>35.106104207057435</v>
      </c>
      <c r="G183" s="81"/>
      <c r="H183" s="81"/>
      <c r="I183" s="81"/>
    </row>
    <row r="184" spans="1:9" x14ac:dyDescent="0.2">
      <c r="A184" s="73">
        <f t="shared" si="5"/>
        <v>168</v>
      </c>
      <c r="B184" s="71" t="s">
        <v>79</v>
      </c>
      <c r="C184" s="83" t="s">
        <v>61</v>
      </c>
      <c r="D184" s="84">
        <v>15.080019999999999</v>
      </c>
      <c r="E184" s="85">
        <v>61.311963999199996</v>
      </c>
      <c r="F184" s="72">
        <f t="shared" si="4"/>
        <v>924.58564334721586</v>
      </c>
      <c r="G184" s="81"/>
      <c r="H184" s="81"/>
      <c r="I184" s="81"/>
    </row>
    <row r="185" spans="1:9" x14ac:dyDescent="0.2">
      <c r="A185" s="73">
        <f t="shared" si="5"/>
        <v>169</v>
      </c>
      <c r="B185" s="71" t="s">
        <v>80</v>
      </c>
      <c r="C185" s="83" t="s">
        <v>59</v>
      </c>
      <c r="D185" s="86">
        <v>1.24076E-2</v>
      </c>
      <c r="E185" s="85">
        <v>105356.01406694</v>
      </c>
      <c r="F185" s="72">
        <f t="shared" si="4"/>
        <v>1307.2152801369648</v>
      </c>
      <c r="G185" s="81"/>
      <c r="H185" s="81"/>
      <c r="I185" s="81"/>
    </row>
    <row r="186" spans="1:9" x14ac:dyDescent="0.2">
      <c r="A186" s="73">
        <f t="shared" si="5"/>
        <v>170</v>
      </c>
      <c r="B186" s="71" t="s">
        <v>81</v>
      </c>
      <c r="C186" s="83" t="s">
        <v>61</v>
      </c>
      <c r="D186" s="88">
        <v>21.857800000000001</v>
      </c>
      <c r="E186" s="85">
        <v>94.833301227199996</v>
      </c>
      <c r="F186" s="72">
        <f t="shared" si="4"/>
        <v>2072.8473315638921</v>
      </c>
      <c r="G186" s="81"/>
      <c r="H186" s="81"/>
      <c r="I186" s="81"/>
    </row>
    <row r="187" spans="1:9" x14ac:dyDescent="0.2">
      <c r="A187" s="73">
        <f t="shared" si="5"/>
        <v>171</v>
      </c>
      <c r="B187" s="71" t="s">
        <v>82</v>
      </c>
      <c r="C187" s="83" t="s">
        <v>61</v>
      </c>
      <c r="D187" s="88">
        <v>198.52160000000001</v>
      </c>
      <c r="E187" s="85">
        <v>67.153305932000009</v>
      </c>
      <c r="F187" s="72">
        <f t="shared" si="4"/>
        <v>13331.381738910133</v>
      </c>
      <c r="G187" s="81"/>
      <c r="H187" s="81"/>
      <c r="I187" s="81"/>
    </row>
    <row r="188" spans="1:9" x14ac:dyDescent="0.2">
      <c r="A188" s="73">
        <f t="shared" si="5"/>
        <v>172</v>
      </c>
      <c r="B188" s="71" t="s">
        <v>83</v>
      </c>
      <c r="C188" s="83" t="s">
        <v>59</v>
      </c>
      <c r="D188" s="86">
        <v>5.0614600000000003E-2</v>
      </c>
      <c r="E188" s="85">
        <v>49531.92443472</v>
      </c>
      <c r="F188" s="72">
        <f t="shared" si="4"/>
        <v>2507.0385424935789</v>
      </c>
      <c r="G188" s="81"/>
      <c r="H188" s="81"/>
      <c r="I188" s="81"/>
    </row>
    <row r="189" spans="1:9" x14ac:dyDescent="0.2">
      <c r="A189" s="73">
        <f t="shared" si="5"/>
        <v>173</v>
      </c>
      <c r="B189" s="71" t="s">
        <v>84</v>
      </c>
      <c r="C189" s="83" t="s">
        <v>59</v>
      </c>
      <c r="D189" s="84">
        <v>0.10435999999999999</v>
      </c>
      <c r="E189" s="85">
        <v>103845.99398786839</v>
      </c>
      <c r="F189" s="72">
        <f t="shared" si="4"/>
        <v>10837.367932573945</v>
      </c>
      <c r="G189" s="81"/>
      <c r="H189" s="81"/>
      <c r="I189" s="81"/>
    </row>
    <row r="190" spans="1:9" ht="30" x14ac:dyDescent="0.2">
      <c r="A190" s="73">
        <f t="shared" si="5"/>
        <v>174</v>
      </c>
      <c r="B190" s="71" t="s">
        <v>85</v>
      </c>
      <c r="C190" s="83" t="s">
        <v>59</v>
      </c>
      <c r="D190" s="84">
        <v>0.39134999999999998</v>
      </c>
      <c r="E190" s="85">
        <v>77640.284804991999</v>
      </c>
      <c r="F190" s="72">
        <f t="shared" si="4"/>
        <v>30384.525458433618</v>
      </c>
      <c r="G190" s="81"/>
      <c r="H190" s="81"/>
      <c r="I190" s="81"/>
    </row>
    <row r="191" spans="1:9" ht="30" x14ac:dyDescent="0.2">
      <c r="A191" s="73">
        <f t="shared" si="5"/>
        <v>175</v>
      </c>
      <c r="B191" s="71" t="s">
        <v>86</v>
      </c>
      <c r="C191" s="83" t="s">
        <v>61</v>
      </c>
      <c r="D191" s="84">
        <v>70.102940000000004</v>
      </c>
      <c r="E191" s="85">
        <v>4383.7722365</v>
      </c>
      <c r="F191" s="72">
        <f t="shared" si="4"/>
        <v>307315.32206902531</v>
      </c>
      <c r="G191" s="81"/>
      <c r="H191" s="81"/>
      <c r="I191" s="81"/>
    </row>
    <row r="192" spans="1:9" ht="30" x14ac:dyDescent="0.2">
      <c r="A192" s="73">
        <f t="shared" si="5"/>
        <v>176</v>
      </c>
      <c r="B192" s="71" t="s">
        <v>87</v>
      </c>
      <c r="C192" s="83" t="s">
        <v>61</v>
      </c>
      <c r="D192" s="84">
        <v>221.47566</v>
      </c>
      <c r="E192" s="85">
        <v>1888.7558740100001</v>
      </c>
      <c r="F192" s="72">
        <f t="shared" si="4"/>
        <v>418313.45377524162</v>
      </c>
      <c r="G192" s="81"/>
      <c r="H192" s="81"/>
      <c r="I192" s="81"/>
    </row>
    <row r="193" spans="1:10" x14ac:dyDescent="0.2">
      <c r="A193" s="68" t="s">
        <v>43</v>
      </c>
      <c r="B193" s="69"/>
      <c r="C193" s="69"/>
      <c r="D193" s="69"/>
      <c r="E193" s="69"/>
      <c r="F193" s="69"/>
      <c r="G193" s="69"/>
      <c r="H193" s="69"/>
      <c r="I193" s="80"/>
      <c r="J193" s="58">
        <f>SUM(F194:F213)</f>
        <v>2067174.7076517849</v>
      </c>
    </row>
    <row r="194" spans="1:10" ht="30" x14ac:dyDescent="0.2">
      <c r="A194" s="70">
        <f>A192+1</f>
        <v>177</v>
      </c>
      <c r="B194" s="75" t="s">
        <v>58</v>
      </c>
      <c r="C194" s="92" t="s">
        <v>59</v>
      </c>
      <c r="D194" s="84">
        <v>5.5199999999999997E-3</v>
      </c>
      <c r="E194" s="85">
        <v>3668965.9519212903</v>
      </c>
      <c r="F194" s="72">
        <f t="shared" si="4"/>
        <v>20252.692054605523</v>
      </c>
      <c r="G194" s="81"/>
      <c r="H194" s="81"/>
      <c r="I194" s="81"/>
    </row>
    <row r="195" spans="1:10" x14ac:dyDescent="0.2">
      <c r="A195" s="74">
        <f>A194+1</f>
        <v>178</v>
      </c>
      <c r="B195" s="75" t="s">
        <v>60</v>
      </c>
      <c r="C195" s="92" t="s">
        <v>61</v>
      </c>
      <c r="D195" s="87">
        <v>88.8</v>
      </c>
      <c r="E195" s="85">
        <v>91.005452157600018</v>
      </c>
      <c r="F195" s="72">
        <f t="shared" si="4"/>
        <v>8081.2841515948812</v>
      </c>
      <c r="G195" s="81"/>
      <c r="H195" s="81"/>
      <c r="I195" s="81"/>
    </row>
    <row r="196" spans="1:10" ht="30" x14ac:dyDescent="0.2">
      <c r="A196" s="74">
        <f t="shared" ref="A196:A213" si="6">A195+1</f>
        <v>179</v>
      </c>
      <c r="B196" s="75" t="s">
        <v>62</v>
      </c>
      <c r="C196" s="92" t="s">
        <v>63</v>
      </c>
      <c r="D196" s="86">
        <v>5.7165000000000002E-3</v>
      </c>
      <c r="E196" s="85">
        <v>17114.689337199998</v>
      </c>
      <c r="F196" s="72">
        <f t="shared" si="4"/>
        <v>97.836121596103794</v>
      </c>
      <c r="G196" s="81"/>
      <c r="H196" s="81"/>
      <c r="I196" s="81"/>
    </row>
    <row r="197" spans="1:10" ht="30" x14ac:dyDescent="0.2">
      <c r="A197" s="74">
        <f t="shared" si="6"/>
        <v>180</v>
      </c>
      <c r="B197" s="75" t="s">
        <v>64</v>
      </c>
      <c r="C197" s="92" t="s">
        <v>65</v>
      </c>
      <c r="D197" s="87">
        <v>2.4</v>
      </c>
      <c r="E197" s="85">
        <v>863.48973332759999</v>
      </c>
      <c r="F197" s="72">
        <f t="shared" si="4"/>
        <v>2072.3753599862398</v>
      </c>
      <c r="G197" s="81"/>
      <c r="H197" s="81"/>
      <c r="I197" s="81"/>
    </row>
    <row r="198" spans="1:10" x14ac:dyDescent="0.2">
      <c r="A198" s="74">
        <f t="shared" si="6"/>
        <v>181</v>
      </c>
      <c r="B198" s="75" t="s">
        <v>66</v>
      </c>
      <c r="C198" s="92" t="s">
        <v>61</v>
      </c>
      <c r="D198" s="91">
        <v>10.119999999999999</v>
      </c>
      <c r="E198" s="85">
        <v>18.320572425599998</v>
      </c>
      <c r="F198" s="72">
        <f t="shared" si="4"/>
        <v>185.40419294707198</v>
      </c>
      <c r="G198" s="81"/>
      <c r="H198" s="81"/>
      <c r="I198" s="81"/>
    </row>
    <row r="199" spans="1:10" x14ac:dyDescent="0.2">
      <c r="A199" s="74">
        <f t="shared" si="6"/>
        <v>182</v>
      </c>
      <c r="B199" s="75" t="s">
        <v>67</v>
      </c>
      <c r="C199" s="92" t="s">
        <v>59</v>
      </c>
      <c r="D199" s="86">
        <v>5.5500000000000001E-5</v>
      </c>
      <c r="E199" s="85">
        <v>120588.08757704801</v>
      </c>
      <c r="F199" s="72">
        <f t="shared" si="4"/>
        <v>6.6926388605261646</v>
      </c>
      <c r="G199" s="81"/>
      <c r="H199" s="81"/>
      <c r="I199" s="81"/>
    </row>
    <row r="200" spans="1:10" x14ac:dyDescent="0.2">
      <c r="A200" s="74">
        <f t="shared" si="6"/>
        <v>183</v>
      </c>
      <c r="B200" s="75" t="s">
        <v>68</v>
      </c>
      <c r="C200" s="92" t="s">
        <v>59</v>
      </c>
      <c r="D200" s="86">
        <v>1.7205E-3</v>
      </c>
      <c r="E200" s="85">
        <v>157253.79261592001</v>
      </c>
      <c r="F200" s="72">
        <f t="shared" si="4"/>
        <v>270.55515019569037</v>
      </c>
      <c r="G200" s="81"/>
      <c r="H200" s="81"/>
      <c r="I200" s="81"/>
    </row>
    <row r="201" spans="1:10" ht="30" x14ac:dyDescent="0.2">
      <c r="A201" s="74">
        <f t="shared" si="6"/>
        <v>184</v>
      </c>
      <c r="B201" s="75" t="s">
        <v>69</v>
      </c>
      <c r="C201" s="92" t="s">
        <v>61</v>
      </c>
      <c r="D201" s="90">
        <v>51.612000000000002</v>
      </c>
      <c r="E201" s="85">
        <v>1698.8901348987999</v>
      </c>
      <c r="F201" s="72">
        <f t="shared" si="4"/>
        <v>87683.117642396872</v>
      </c>
      <c r="G201" s="81"/>
      <c r="H201" s="81"/>
      <c r="I201" s="81"/>
    </row>
    <row r="202" spans="1:10" ht="30" x14ac:dyDescent="0.2">
      <c r="A202" s="74">
        <f t="shared" si="6"/>
        <v>185</v>
      </c>
      <c r="B202" s="75" t="s">
        <v>70</v>
      </c>
      <c r="C202" s="92" t="s">
        <v>71</v>
      </c>
      <c r="D202" s="89">
        <v>0.103785</v>
      </c>
      <c r="E202" s="85">
        <v>505.7849819768</v>
      </c>
      <c r="F202" s="72">
        <f t="shared" si="4"/>
        <v>52.492894354462187</v>
      </c>
      <c r="G202" s="81"/>
      <c r="H202" s="81"/>
      <c r="I202" s="81"/>
    </row>
    <row r="203" spans="1:10" x14ac:dyDescent="0.2">
      <c r="A203" s="74">
        <f t="shared" si="6"/>
        <v>186</v>
      </c>
      <c r="B203" s="75" t="s">
        <v>72</v>
      </c>
      <c r="C203" s="92" t="s">
        <v>59</v>
      </c>
      <c r="D203" s="89">
        <v>5.5500000000000005E-4</v>
      </c>
      <c r="E203" s="85">
        <v>381556.89757640002</v>
      </c>
      <c r="F203" s="72">
        <f t="shared" si="4"/>
        <v>211.76407815490202</v>
      </c>
      <c r="G203" s="81"/>
      <c r="H203" s="81"/>
      <c r="I203" s="81"/>
    </row>
    <row r="204" spans="1:10" x14ac:dyDescent="0.2">
      <c r="A204" s="74">
        <f t="shared" si="6"/>
        <v>187</v>
      </c>
      <c r="B204" s="75" t="s">
        <v>74</v>
      </c>
      <c r="C204" s="92" t="s">
        <v>59</v>
      </c>
      <c r="D204" s="89">
        <v>0.340032</v>
      </c>
      <c r="E204" s="85">
        <v>38256.364400800005</v>
      </c>
      <c r="F204" s="72">
        <f t="shared" si="4"/>
        <v>13008.388099932827</v>
      </c>
      <c r="G204" s="81"/>
      <c r="H204" s="81"/>
      <c r="I204" s="81"/>
    </row>
    <row r="205" spans="1:10" x14ac:dyDescent="0.2">
      <c r="A205" s="74">
        <f t="shared" si="6"/>
        <v>188</v>
      </c>
      <c r="B205" s="75" t="s">
        <v>75</v>
      </c>
      <c r="C205" s="92" t="s">
        <v>59</v>
      </c>
      <c r="D205" s="90">
        <v>4.7560000000000002</v>
      </c>
      <c r="E205" s="85">
        <v>5972.7278736975995</v>
      </c>
      <c r="F205" s="72">
        <f t="shared" si="4"/>
        <v>28406.293767305786</v>
      </c>
      <c r="G205" s="81"/>
      <c r="H205" s="81"/>
      <c r="I205" s="81"/>
    </row>
    <row r="206" spans="1:10" x14ac:dyDescent="0.2">
      <c r="A206" s="74">
        <f t="shared" si="6"/>
        <v>189</v>
      </c>
      <c r="B206" s="75" t="s">
        <v>76</v>
      </c>
      <c r="C206" s="92" t="s">
        <v>59</v>
      </c>
      <c r="D206" s="91">
        <v>5.55</v>
      </c>
      <c r="E206" s="85">
        <v>299867.37905518443</v>
      </c>
      <c r="F206" s="72">
        <f t="shared" si="4"/>
        <v>1664263.9537562735</v>
      </c>
      <c r="G206" s="81"/>
      <c r="H206" s="81"/>
      <c r="I206" s="81"/>
    </row>
    <row r="207" spans="1:10" x14ac:dyDescent="0.2">
      <c r="A207" s="74">
        <f t="shared" si="6"/>
        <v>190</v>
      </c>
      <c r="B207" s="75" t="s">
        <v>77</v>
      </c>
      <c r="C207" s="92" t="s">
        <v>59</v>
      </c>
      <c r="D207" s="86">
        <v>8.0959999999999995E-4</v>
      </c>
      <c r="E207" s="85">
        <v>683298.93805555196</v>
      </c>
      <c r="F207" s="72">
        <f t="shared" si="4"/>
        <v>553.19882024977483</v>
      </c>
      <c r="G207" s="81"/>
      <c r="H207" s="81"/>
      <c r="I207" s="81"/>
    </row>
    <row r="208" spans="1:10" x14ac:dyDescent="0.2">
      <c r="A208" s="74">
        <f t="shared" si="6"/>
        <v>191</v>
      </c>
      <c r="B208" s="75" t="s">
        <v>78</v>
      </c>
      <c r="C208" s="92" t="s">
        <v>59</v>
      </c>
      <c r="D208" s="86">
        <v>1.6650000000000001E-4</v>
      </c>
      <c r="E208" s="85">
        <v>44852.567020643204</v>
      </c>
      <c r="F208" s="72">
        <f t="shared" si="4"/>
        <v>7.4679524089370934</v>
      </c>
      <c r="G208" s="81"/>
      <c r="H208" s="81"/>
      <c r="I208" s="81"/>
    </row>
    <row r="209" spans="1:10" x14ac:dyDescent="0.2">
      <c r="A209" s="74">
        <f t="shared" si="6"/>
        <v>192</v>
      </c>
      <c r="B209" s="75" t="s">
        <v>80</v>
      </c>
      <c r="C209" s="92" t="s">
        <v>59</v>
      </c>
      <c r="D209" s="89">
        <v>4.0480000000000004E-3</v>
      </c>
      <c r="E209" s="85">
        <v>105356.01406694</v>
      </c>
      <c r="F209" s="72">
        <f t="shared" si="4"/>
        <v>426.48114494297317</v>
      </c>
      <c r="G209" s="81"/>
      <c r="H209" s="81"/>
      <c r="I209" s="81"/>
    </row>
    <row r="210" spans="1:10" x14ac:dyDescent="0.2">
      <c r="A210" s="74">
        <f t="shared" si="6"/>
        <v>193</v>
      </c>
      <c r="B210" s="75" t="s">
        <v>81</v>
      </c>
      <c r="C210" s="92" t="s">
        <v>61</v>
      </c>
      <c r="D210" s="90">
        <v>5.3540000000000001</v>
      </c>
      <c r="E210" s="85">
        <v>94.833301227199996</v>
      </c>
      <c r="F210" s="72">
        <f t="shared" si="4"/>
        <v>507.73749477042878</v>
      </c>
      <c r="G210" s="81"/>
      <c r="H210" s="81"/>
      <c r="I210" s="81"/>
    </row>
    <row r="211" spans="1:10" x14ac:dyDescent="0.2">
      <c r="A211" s="74">
        <f t="shared" si="6"/>
        <v>194</v>
      </c>
      <c r="B211" s="75" t="s">
        <v>82</v>
      </c>
      <c r="C211" s="92" t="s">
        <v>61</v>
      </c>
      <c r="D211" s="90">
        <v>64.768000000000001</v>
      </c>
      <c r="E211" s="85">
        <v>67.153305932000009</v>
      </c>
      <c r="F211" s="72">
        <f t="shared" si="4"/>
        <v>4349.3853186037768</v>
      </c>
      <c r="G211" s="81"/>
      <c r="H211" s="81"/>
      <c r="I211" s="81"/>
    </row>
    <row r="212" spans="1:10" ht="30" x14ac:dyDescent="0.2">
      <c r="A212" s="74">
        <f t="shared" si="6"/>
        <v>195</v>
      </c>
      <c r="B212" s="75" t="s">
        <v>86</v>
      </c>
      <c r="C212" s="92" t="s">
        <v>61</v>
      </c>
      <c r="D212" s="88">
        <v>22.871200000000002</v>
      </c>
      <c r="E212" s="85">
        <v>4383.7722365</v>
      </c>
      <c r="F212" s="72">
        <f t="shared" si="4"/>
        <v>100262.13157543881</v>
      </c>
      <c r="G212" s="81"/>
      <c r="H212" s="81"/>
      <c r="I212" s="81"/>
    </row>
    <row r="213" spans="1:10" ht="30" x14ac:dyDescent="0.2">
      <c r="A213" s="74">
        <f t="shared" si="6"/>
        <v>196</v>
      </c>
      <c r="B213" s="75" t="s">
        <v>87</v>
      </c>
      <c r="C213" s="92" t="s">
        <v>61</v>
      </c>
      <c r="D213" s="88">
        <v>72.256799999999998</v>
      </c>
      <c r="E213" s="85">
        <v>1888.7558740100001</v>
      </c>
      <c r="F213" s="72">
        <f t="shared" si="4"/>
        <v>136475.45543716577</v>
      </c>
      <c r="G213" s="81"/>
      <c r="H213" s="81"/>
      <c r="I213" s="81"/>
    </row>
    <row r="214" spans="1:10" x14ac:dyDescent="0.2">
      <c r="A214" s="68" t="s">
        <v>44</v>
      </c>
      <c r="B214" s="69"/>
      <c r="C214" s="69"/>
      <c r="D214" s="69"/>
      <c r="E214" s="69"/>
      <c r="F214" s="69"/>
      <c r="G214" s="69"/>
      <c r="H214" s="69"/>
      <c r="I214" s="80"/>
      <c r="J214" s="58">
        <f>SUM(F215:F239)</f>
        <v>1595180.9598800754</v>
      </c>
    </row>
    <row r="215" spans="1:10" ht="30" x14ac:dyDescent="0.2">
      <c r="A215" s="70">
        <f>A213+1</f>
        <v>197</v>
      </c>
      <c r="B215" s="75" t="s">
        <v>101</v>
      </c>
      <c r="C215" s="92" t="s">
        <v>65</v>
      </c>
      <c r="D215" s="263">
        <v>8</v>
      </c>
      <c r="E215" s="85">
        <v>32.5145907964</v>
      </c>
      <c r="F215" s="72">
        <f t="shared" si="4"/>
        <v>260.1167263712</v>
      </c>
      <c r="G215" s="81"/>
      <c r="H215" s="81"/>
      <c r="I215" s="81"/>
    </row>
    <row r="216" spans="1:10" x14ac:dyDescent="0.2">
      <c r="A216" s="70">
        <f>A215+1</f>
        <v>198</v>
      </c>
      <c r="B216" s="75" t="s">
        <v>60</v>
      </c>
      <c r="C216" s="92" t="s">
        <v>61</v>
      </c>
      <c r="D216" s="84">
        <v>10.686719999999999</v>
      </c>
      <c r="E216" s="85">
        <v>91.005452157600018</v>
      </c>
      <c r="F216" s="72">
        <f t="shared" si="4"/>
        <v>972.54978568166723</v>
      </c>
      <c r="G216" s="81"/>
      <c r="H216" s="81"/>
      <c r="I216" s="81"/>
    </row>
    <row r="217" spans="1:10" ht="30" x14ac:dyDescent="0.2">
      <c r="A217" s="70">
        <f>A216+1</f>
        <v>199</v>
      </c>
      <c r="B217" s="75" t="s">
        <v>62</v>
      </c>
      <c r="C217" s="92" t="s">
        <v>63</v>
      </c>
      <c r="D217" s="86">
        <v>4.3506999999999999E-3</v>
      </c>
      <c r="E217" s="85">
        <v>17114.689337199998</v>
      </c>
      <c r="F217" s="72">
        <f t="shared" si="4"/>
        <v>74.460878899356032</v>
      </c>
      <c r="G217" s="81"/>
      <c r="H217" s="81"/>
      <c r="I217" s="81"/>
    </row>
    <row r="218" spans="1:10" ht="30" x14ac:dyDescent="0.2">
      <c r="A218" s="70">
        <f t="shared" ref="A218:A239" si="7">A217+1</f>
        <v>200</v>
      </c>
      <c r="B218" s="75" t="s">
        <v>64</v>
      </c>
      <c r="C218" s="92" t="s">
        <v>65</v>
      </c>
      <c r="D218" s="87">
        <v>0.8</v>
      </c>
      <c r="E218" s="85">
        <v>863.48973332759999</v>
      </c>
      <c r="F218" s="72">
        <f t="shared" si="4"/>
        <v>690.79178666208009</v>
      </c>
      <c r="G218" s="81"/>
      <c r="H218" s="81"/>
      <c r="I218" s="81"/>
    </row>
    <row r="219" spans="1:10" x14ac:dyDescent="0.2">
      <c r="A219" s="70">
        <f t="shared" si="7"/>
        <v>201</v>
      </c>
      <c r="B219" s="75" t="s">
        <v>66</v>
      </c>
      <c r="C219" s="92" t="s">
        <v>61</v>
      </c>
      <c r="D219" s="87">
        <v>8.5</v>
      </c>
      <c r="E219" s="85">
        <v>18.320572425599998</v>
      </c>
      <c r="F219" s="72">
        <f t="shared" si="4"/>
        <v>155.72486561759999</v>
      </c>
      <c r="G219" s="81"/>
      <c r="H219" s="81"/>
      <c r="I219" s="81"/>
    </row>
    <row r="220" spans="1:10" x14ac:dyDescent="0.2">
      <c r="A220" s="70">
        <f t="shared" si="7"/>
        <v>202</v>
      </c>
      <c r="B220" s="75" t="s">
        <v>67</v>
      </c>
      <c r="C220" s="92" t="s">
        <v>59</v>
      </c>
      <c r="D220" s="86">
        <v>4.2200000000000003E-5</v>
      </c>
      <c r="E220" s="85">
        <v>120588.08757704801</v>
      </c>
      <c r="F220" s="72">
        <f t="shared" si="4"/>
        <v>5.0888172957514257</v>
      </c>
      <c r="G220" s="81"/>
      <c r="H220" s="81"/>
      <c r="I220" s="81"/>
    </row>
    <row r="221" spans="1:10" x14ac:dyDescent="0.2">
      <c r="A221" s="70">
        <f t="shared" si="7"/>
        <v>203</v>
      </c>
      <c r="B221" s="75" t="s">
        <v>68</v>
      </c>
      <c r="C221" s="92" t="s">
        <v>59</v>
      </c>
      <c r="D221" s="86">
        <v>1.3094000000000001E-3</v>
      </c>
      <c r="E221" s="85">
        <v>157253.79261592001</v>
      </c>
      <c r="F221" s="72">
        <f t="shared" si="4"/>
        <v>205.90811605128567</v>
      </c>
      <c r="G221" s="81"/>
      <c r="H221" s="81"/>
      <c r="I221" s="81"/>
    </row>
    <row r="222" spans="1:10" ht="30" x14ac:dyDescent="0.2">
      <c r="A222" s="70">
        <f t="shared" si="7"/>
        <v>204</v>
      </c>
      <c r="B222" s="75" t="s">
        <v>69</v>
      </c>
      <c r="C222" s="92" t="s">
        <v>61</v>
      </c>
      <c r="D222" s="91">
        <v>43.35</v>
      </c>
      <c r="E222" s="85">
        <v>1698.8901348987999</v>
      </c>
      <c r="F222" s="72">
        <f t="shared" si="4"/>
        <v>73646.887347862983</v>
      </c>
      <c r="G222" s="81"/>
      <c r="H222" s="81"/>
      <c r="I222" s="81"/>
    </row>
    <row r="223" spans="1:10" ht="30" x14ac:dyDescent="0.2">
      <c r="A223" s="70">
        <f t="shared" si="7"/>
        <v>205</v>
      </c>
      <c r="B223" s="75" t="s">
        <v>70</v>
      </c>
      <c r="C223" s="92" t="s">
        <v>71</v>
      </c>
      <c r="D223" s="86">
        <v>7.8988799999999998E-2</v>
      </c>
      <c r="E223" s="85">
        <v>505.7849819768</v>
      </c>
      <c r="F223" s="72">
        <f t="shared" si="4"/>
        <v>39.95134878436906</v>
      </c>
      <c r="G223" s="81"/>
      <c r="H223" s="81"/>
      <c r="I223" s="81"/>
    </row>
    <row r="224" spans="1:10" x14ac:dyDescent="0.2">
      <c r="A224" s="70">
        <f t="shared" si="7"/>
        <v>206</v>
      </c>
      <c r="B224" s="75" t="s">
        <v>72</v>
      </c>
      <c r="C224" s="92" t="s">
        <v>59</v>
      </c>
      <c r="D224" s="86">
        <v>4.2240000000000002E-4</v>
      </c>
      <c r="E224" s="85">
        <v>381556.89757640002</v>
      </c>
      <c r="F224" s="72">
        <f t="shared" si="4"/>
        <v>161.16963353627139</v>
      </c>
      <c r="G224" s="81"/>
      <c r="H224" s="81"/>
      <c r="I224" s="81"/>
    </row>
    <row r="225" spans="1:9" x14ac:dyDescent="0.2">
      <c r="A225" s="70">
        <f t="shared" si="7"/>
        <v>207</v>
      </c>
      <c r="B225" s="75" t="s">
        <v>73</v>
      </c>
      <c r="C225" s="92" t="s">
        <v>63</v>
      </c>
      <c r="D225" s="88">
        <v>8.2368000000000006</v>
      </c>
      <c r="E225" s="85">
        <v>62.617415416000007</v>
      </c>
      <c r="F225" s="72">
        <f t="shared" si="4"/>
        <v>515.76712729850885</v>
      </c>
      <c r="G225" s="81"/>
      <c r="H225" s="81"/>
      <c r="I225" s="81"/>
    </row>
    <row r="226" spans="1:9" x14ac:dyDescent="0.2">
      <c r="A226" s="70">
        <f t="shared" si="7"/>
        <v>208</v>
      </c>
      <c r="B226" s="75" t="s">
        <v>74</v>
      </c>
      <c r="C226" s="92" t="s">
        <v>59</v>
      </c>
      <c r="D226" s="88">
        <v>0.28560000000000002</v>
      </c>
      <c r="E226" s="85">
        <v>38256.364400800005</v>
      </c>
      <c r="F226" s="72">
        <f t="shared" si="4"/>
        <v>10926.017672868482</v>
      </c>
      <c r="G226" s="81"/>
      <c r="H226" s="81"/>
      <c r="I226" s="81"/>
    </row>
    <row r="227" spans="1:9" x14ac:dyDescent="0.2">
      <c r="A227" s="70">
        <f t="shared" si="7"/>
        <v>209</v>
      </c>
      <c r="B227" s="75" t="s">
        <v>75</v>
      </c>
      <c r="C227" s="92" t="s">
        <v>59</v>
      </c>
      <c r="D227" s="90">
        <v>3.9950000000000001</v>
      </c>
      <c r="E227" s="85">
        <v>5972.7278736975995</v>
      </c>
      <c r="F227" s="72">
        <f t="shared" si="4"/>
        <v>23861.047855421912</v>
      </c>
      <c r="G227" s="81"/>
      <c r="H227" s="81"/>
      <c r="I227" s="81"/>
    </row>
    <row r="228" spans="1:9" x14ac:dyDescent="0.2">
      <c r="A228" s="70">
        <f t="shared" si="7"/>
        <v>210</v>
      </c>
      <c r="B228" s="75" t="s">
        <v>76</v>
      </c>
      <c r="C228" s="92" t="s">
        <v>59</v>
      </c>
      <c r="D228" s="90">
        <v>4.2240000000000002</v>
      </c>
      <c r="E228" s="85">
        <v>299867.37905518443</v>
      </c>
      <c r="F228" s="72">
        <f t="shared" si="4"/>
        <v>1266639.8091290991</v>
      </c>
      <c r="G228" s="81"/>
      <c r="H228" s="81"/>
      <c r="I228" s="81"/>
    </row>
    <row r="229" spans="1:9" x14ac:dyDescent="0.2">
      <c r="A229" s="70">
        <f t="shared" si="7"/>
        <v>211</v>
      </c>
      <c r="B229" s="75" t="s">
        <v>77</v>
      </c>
      <c r="C229" s="92" t="s">
        <v>59</v>
      </c>
      <c r="D229" s="84">
        <v>6.8000000000000005E-4</v>
      </c>
      <c r="E229" s="85">
        <v>683298.93805555196</v>
      </c>
      <c r="F229" s="72">
        <f t="shared" si="4"/>
        <v>464.64327787777535</v>
      </c>
      <c r="G229" s="81"/>
      <c r="H229" s="81"/>
      <c r="I229" s="81"/>
    </row>
    <row r="230" spans="1:9" x14ac:dyDescent="0.2">
      <c r="A230" s="70">
        <f t="shared" si="7"/>
        <v>212</v>
      </c>
      <c r="B230" s="75" t="s">
        <v>78</v>
      </c>
      <c r="C230" s="92" t="s">
        <v>59</v>
      </c>
      <c r="D230" s="86">
        <v>1.2669999999999999E-4</v>
      </c>
      <c r="E230" s="85">
        <v>44852.567020643204</v>
      </c>
      <c r="F230" s="72">
        <f t="shared" si="4"/>
        <v>5.6828202415154934</v>
      </c>
      <c r="G230" s="81"/>
      <c r="H230" s="81"/>
      <c r="I230" s="81"/>
    </row>
    <row r="231" spans="1:9" x14ac:dyDescent="0.2">
      <c r="A231" s="70">
        <f t="shared" si="7"/>
        <v>213</v>
      </c>
      <c r="B231" s="75" t="s">
        <v>79</v>
      </c>
      <c r="C231" s="92" t="s">
        <v>61</v>
      </c>
      <c r="D231" s="84">
        <v>2.4921600000000002</v>
      </c>
      <c r="E231" s="85">
        <v>61.311963999199996</v>
      </c>
      <c r="F231" s="72">
        <f t="shared" si="4"/>
        <v>152.79922420024627</v>
      </c>
      <c r="G231" s="81"/>
      <c r="H231" s="81"/>
      <c r="I231" s="81"/>
    </row>
    <row r="232" spans="1:9" x14ac:dyDescent="0.2">
      <c r="A232" s="70">
        <f t="shared" si="7"/>
        <v>214</v>
      </c>
      <c r="B232" s="75" t="s">
        <v>80</v>
      </c>
      <c r="C232" s="92" t="s">
        <v>59</v>
      </c>
      <c r="D232" s="88">
        <v>3.3999999999999998E-3</v>
      </c>
      <c r="E232" s="85">
        <v>105356.01406694</v>
      </c>
      <c r="F232" s="72">
        <f t="shared" si="4"/>
        <v>358.210447827596</v>
      </c>
      <c r="G232" s="81"/>
      <c r="H232" s="81"/>
      <c r="I232" s="81"/>
    </row>
    <row r="233" spans="1:9" x14ac:dyDescent="0.2">
      <c r="A233" s="70">
        <f t="shared" si="7"/>
        <v>215</v>
      </c>
      <c r="B233" s="75" t="s">
        <v>81</v>
      </c>
      <c r="C233" s="92" t="s">
        <v>61</v>
      </c>
      <c r="D233" s="88">
        <v>4.2343999999999999</v>
      </c>
      <c r="E233" s="85">
        <v>94.833301227199996</v>
      </c>
      <c r="F233" s="72">
        <f t="shared" ref="F233:F239" si="8">D233*E233</f>
        <v>401.56213071645567</v>
      </c>
      <c r="G233" s="81"/>
      <c r="H233" s="81"/>
      <c r="I233" s="81"/>
    </row>
    <row r="234" spans="1:9" x14ac:dyDescent="0.2">
      <c r="A234" s="70">
        <f t="shared" si="7"/>
        <v>216</v>
      </c>
      <c r="B234" s="75" t="s">
        <v>82</v>
      </c>
      <c r="C234" s="92" t="s">
        <v>61</v>
      </c>
      <c r="D234" s="87">
        <v>54.4</v>
      </c>
      <c r="E234" s="85">
        <v>67.153305932000009</v>
      </c>
      <c r="F234" s="72">
        <f t="shared" si="8"/>
        <v>3653.1398427008003</v>
      </c>
      <c r="G234" s="81"/>
      <c r="H234" s="81"/>
      <c r="I234" s="81"/>
    </row>
    <row r="235" spans="1:9" x14ac:dyDescent="0.2">
      <c r="A235" s="70">
        <f t="shared" si="7"/>
        <v>217</v>
      </c>
      <c r="B235" s="75" t="s">
        <v>83</v>
      </c>
      <c r="C235" s="92" t="s">
        <v>59</v>
      </c>
      <c r="D235" s="86">
        <v>8.1945999999999998E-3</v>
      </c>
      <c r="E235" s="85">
        <v>49531.92443472</v>
      </c>
      <c r="F235" s="72">
        <f t="shared" si="8"/>
        <v>405.89430797275651</v>
      </c>
      <c r="G235" s="81"/>
      <c r="H235" s="81"/>
      <c r="I235" s="81"/>
    </row>
    <row r="236" spans="1:9" x14ac:dyDescent="0.2">
      <c r="A236" s="70">
        <f t="shared" si="7"/>
        <v>218</v>
      </c>
      <c r="B236" s="75" t="s">
        <v>97</v>
      </c>
      <c r="C236" s="92" t="s">
        <v>61</v>
      </c>
      <c r="D236" s="88">
        <v>87.436800000000005</v>
      </c>
      <c r="E236" s="85">
        <v>108.2307729708</v>
      </c>
      <c r="F236" s="72">
        <f t="shared" si="8"/>
        <v>9463.3524500932472</v>
      </c>
      <c r="G236" s="81"/>
      <c r="H236" s="81"/>
      <c r="I236" s="81"/>
    </row>
    <row r="237" spans="1:9" ht="30" x14ac:dyDescent="0.2">
      <c r="A237" s="70">
        <f t="shared" si="7"/>
        <v>219</v>
      </c>
      <c r="B237" s="75" t="s">
        <v>85</v>
      </c>
      <c r="C237" s="92" t="s">
        <v>59</v>
      </c>
      <c r="D237" s="84">
        <v>4.224E-2</v>
      </c>
      <c r="E237" s="85">
        <v>77640.284804991999</v>
      </c>
      <c r="F237" s="72">
        <f t="shared" si="8"/>
        <v>3279.5256301628619</v>
      </c>
      <c r="G237" s="81"/>
      <c r="H237" s="81"/>
      <c r="I237" s="81"/>
    </row>
    <row r="238" spans="1:9" ht="30" x14ac:dyDescent="0.2">
      <c r="A238" s="70">
        <f t="shared" si="7"/>
        <v>220</v>
      </c>
      <c r="B238" s="75" t="s">
        <v>86</v>
      </c>
      <c r="C238" s="92" t="s">
        <v>61</v>
      </c>
      <c r="D238" s="91">
        <v>19.21</v>
      </c>
      <c r="E238" s="85">
        <v>4383.7722365</v>
      </c>
      <c r="F238" s="72">
        <f t="shared" si="8"/>
        <v>84212.264663164999</v>
      </c>
      <c r="G238" s="81"/>
      <c r="H238" s="81"/>
      <c r="I238" s="81"/>
    </row>
    <row r="239" spans="1:9" ht="30" x14ac:dyDescent="0.2">
      <c r="A239" s="70">
        <f t="shared" si="7"/>
        <v>221</v>
      </c>
      <c r="B239" s="75" t="s">
        <v>87</v>
      </c>
      <c r="C239" s="92" t="s">
        <v>61</v>
      </c>
      <c r="D239" s="91">
        <v>60.69</v>
      </c>
      <c r="E239" s="85">
        <v>1888.7558740100001</v>
      </c>
      <c r="F239" s="72">
        <f t="shared" si="8"/>
        <v>114628.5939936669</v>
      </c>
      <c r="G239" s="81"/>
      <c r="H239" s="81"/>
      <c r="I239" s="81"/>
    </row>
  </sheetData>
  <mergeCells count="11">
    <mergeCell ref="J11:J12"/>
    <mergeCell ref="G2:I2"/>
    <mergeCell ref="A4:I4"/>
    <mergeCell ref="A5:I5"/>
    <mergeCell ref="A11:A12"/>
    <mergeCell ref="B11:B12"/>
    <mergeCell ref="C11:C12"/>
    <mergeCell ref="D11:D12"/>
    <mergeCell ref="E11:F11"/>
    <mergeCell ref="G11:H11"/>
    <mergeCell ref="I11:I12"/>
  </mergeCells>
  <phoneticPr fontId="2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6BD39-7D9C-488F-8A32-090F4D93948D}">
            <xm:f>VLOOKUP(B11,'\\mos022\Московский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G11:G12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39B7-B31E-4F3C-8EAF-82467796123F}">
  <sheetPr>
    <pageSetUpPr fitToPage="1"/>
  </sheetPr>
  <dimension ref="A1:EE24"/>
  <sheetViews>
    <sheetView topLeftCell="A3" workbookViewId="0">
      <selection activeCell="H14" sqref="H14:H18"/>
    </sheetView>
  </sheetViews>
  <sheetFormatPr defaultColWidth="9.140625" defaultRowHeight="12.75" customHeight="1" outlineLevelRow="1" x14ac:dyDescent="0.2"/>
  <cols>
    <col min="1" max="1" width="5.85546875" style="122" customWidth="1"/>
    <col min="2" max="2" width="18.28515625" style="122" customWidth="1"/>
    <col min="3" max="3" width="42.42578125" style="122" customWidth="1"/>
    <col min="4" max="8" width="17.140625" style="122" customWidth="1"/>
    <col min="9" max="12" width="17.140625" style="122" hidden="1" customWidth="1"/>
    <col min="13" max="14" width="13.5703125" style="122" hidden="1" customWidth="1"/>
    <col min="15" max="17" width="14.140625" style="122" customWidth="1"/>
    <col min="18" max="18" width="18.85546875" style="122" customWidth="1"/>
    <col min="19" max="19" width="10.42578125" style="122" customWidth="1"/>
    <col min="20" max="21" width="14.140625" style="122" customWidth="1"/>
    <col min="22" max="24" width="16" style="122" customWidth="1"/>
    <col min="25" max="120" width="396" style="117" hidden="1" customWidth="1"/>
    <col min="121" max="122" width="34.28515625" style="117" hidden="1" customWidth="1"/>
    <col min="123" max="123" width="396" style="117" hidden="1" customWidth="1"/>
    <col min="124" max="125" width="59.5703125" style="117" hidden="1" customWidth="1"/>
    <col min="126" max="129" width="65" style="117" hidden="1" customWidth="1"/>
    <col min="130" max="131" width="59.5703125" style="117" hidden="1" customWidth="1"/>
    <col min="132" max="135" width="65" style="117" hidden="1" customWidth="1"/>
    <col min="136" max="16384" width="9.140625" style="122"/>
  </cols>
  <sheetData>
    <row r="1" spans="1:123" customFormat="1" ht="15" x14ac:dyDescent="0.2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123" customFormat="1" ht="13.5" customHeight="1" outlineLevel="1" x14ac:dyDescent="0.2">
      <c r="A2" s="334" t="s">
        <v>258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94" t="s">
        <v>258</v>
      </c>
      <c r="Z2" s="94" t="s">
        <v>259</v>
      </c>
      <c r="AA2" s="94" t="s">
        <v>259</v>
      </c>
      <c r="AB2" s="94" t="s">
        <v>259</v>
      </c>
      <c r="AC2" s="94" t="s">
        <v>259</v>
      </c>
      <c r="AD2" s="94" t="s">
        <v>259</v>
      </c>
      <c r="AE2" s="94" t="s">
        <v>259</v>
      </c>
      <c r="AF2" s="94" t="s">
        <v>259</v>
      </c>
      <c r="AG2" s="94" t="s">
        <v>259</v>
      </c>
      <c r="AH2" s="94" t="s">
        <v>259</v>
      </c>
      <c r="AI2" s="94" t="s">
        <v>259</v>
      </c>
      <c r="AJ2" s="94" t="s">
        <v>259</v>
      </c>
      <c r="AK2" s="94" t="s">
        <v>259</v>
      </c>
      <c r="AL2" s="94" t="s">
        <v>259</v>
      </c>
      <c r="AM2" s="94" t="s">
        <v>259</v>
      </c>
      <c r="AN2" s="94" t="s">
        <v>259</v>
      </c>
      <c r="AO2" s="94" t="s">
        <v>259</v>
      </c>
      <c r="AP2" s="94" t="s">
        <v>259</v>
      </c>
      <c r="AQ2" s="94" t="s">
        <v>259</v>
      </c>
      <c r="AR2" s="94" t="s">
        <v>259</v>
      </c>
      <c r="AS2" s="94" t="s">
        <v>259</v>
      </c>
      <c r="AT2" s="94" t="s">
        <v>259</v>
      </c>
      <c r="AU2" s="94" t="s">
        <v>259</v>
      </c>
      <c r="AV2" s="94" t="s">
        <v>259</v>
      </c>
    </row>
    <row r="3" spans="1:123" customFormat="1" ht="13.5" customHeight="1" outlineLevel="1" x14ac:dyDescent="0.2">
      <c r="A3" s="334" t="s">
        <v>260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AW3" s="94" t="s">
        <v>260</v>
      </c>
      <c r="AX3" s="94" t="s">
        <v>259</v>
      </c>
      <c r="AY3" s="94" t="s">
        <v>259</v>
      </c>
      <c r="AZ3" s="94" t="s">
        <v>259</v>
      </c>
      <c r="BA3" s="94" t="s">
        <v>259</v>
      </c>
      <c r="BB3" s="94" t="s">
        <v>259</v>
      </c>
      <c r="BC3" s="94" t="s">
        <v>259</v>
      </c>
      <c r="BD3" s="94" t="s">
        <v>259</v>
      </c>
      <c r="BE3" s="94" t="s">
        <v>259</v>
      </c>
      <c r="BF3" s="94" t="s">
        <v>259</v>
      </c>
      <c r="BG3" s="94" t="s">
        <v>259</v>
      </c>
      <c r="BH3" s="94" t="s">
        <v>259</v>
      </c>
      <c r="BI3" s="94" t="s">
        <v>259</v>
      </c>
      <c r="BJ3" s="94" t="s">
        <v>259</v>
      </c>
      <c r="BK3" s="94" t="s">
        <v>259</v>
      </c>
      <c r="BL3" s="94" t="s">
        <v>259</v>
      </c>
      <c r="BM3" s="94" t="s">
        <v>259</v>
      </c>
      <c r="BN3" s="94" t="s">
        <v>259</v>
      </c>
      <c r="BO3" s="94" t="s">
        <v>259</v>
      </c>
      <c r="BP3" s="94" t="s">
        <v>259</v>
      </c>
      <c r="BQ3" s="94" t="s">
        <v>259</v>
      </c>
      <c r="BR3" s="94" t="s">
        <v>259</v>
      </c>
      <c r="BS3" s="94" t="s">
        <v>259</v>
      </c>
      <c r="BT3" s="94" t="s">
        <v>259</v>
      </c>
    </row>
    <row r="4" spans="1:123" customFormat="1" ht="18" customHeight="1" outlineLevel="1" x14ac:dyDescent="0.2">
      <c r="A4" s="95"/>
      <c r="B4" s="96"/>
      <c r="C4" s="96"/>
      <c r="D4" s="96"/>
      <c r="E4" s="96"/>
      <c r="F4" s="96"/>
      <c r="G4" s="96"/>
      <c r="H4" s="96"/>
      <c r="I4" s="96"/>
      <c r="J4" s="97"/>
      <c r="K4" s="97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</row>
    <row r="5" spans="1:123" customFormat="1" ht="18" customHeight="1" outlineLevel="1" x14ac:dyDescent="0.25">
      <c r="A5" s="335" t="s">
        <v>261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BU5" s="98" t="s">
        <v>261</v>
      </c>
      <c r="BV5" s="98" t="s">
        <v>259</v>
      </c>
      <c r="BW5" s="98" t="s">
        <v>259</v>
      </c>
      <c r="BX5" s="98" t="s">
        <v>259</v>
      </c>
      <c r="BY5" s="98" t="s">
        <v>259</v>
      </c>
      <c r="BZ5" s="98" t="s">
        <v>259</v>
      </c>
      <c r="CA5" s="98" t="s">
        <v>259</v>
      </c>
      <c r="CB5" s="98" t="s">
        <v>259</v>
      </c>
      <c r="CC5" s="98" t="s">
        <v>259</v>
      </c>
      <c r="CD5" s="98" t="s">
        <v>259</v>
      </c>
      <c r="CE5" s="98" t="s">
        <v>259</v>
      </c>
      <c r="CF5" s="98" t="s">
        <v>259</v>
      </c>
      <c r="CG5" s="98" t="s">
        <v>259</v>
      </c>
      <c r="CH5" s="98" t="s">
        <v>259</v>
      </c>
      <c r="CI5" s="98" t="s">
        <v>259</v>
      </c>
      <c r="CJ5" s="98" t="s">
        <v>259</v>
      </c>
      <c r="CK5" s="98" t="s">
        <v>259</v>
      </c>
      <c r="CL5" s="98" t="s">
        <v>259</v>
      </c>
      <c r="CM5" s="98" t="s">
        <v>259</v>
      </c>
      <c r="CN5" s="98" t="s">
        <v>259</v>
      </c>
      <c r="CO5" s="98" t="s">
        <v>259</v>
      </c>
      <c r="CP5" s="98" t="s">
        <v>259</v>
      </c>
      <c r="CQ5" s="98" t="s">
        <v>259</v>
      </c>
      <c r="CR5" s="98" t="s">
        <v>259</v>
      </c>
    </row>
    <row r="6" spans="1:123" customFormat="1" ht="15" customHeight="1" outlineLevel="1" x14ac:dyDescent="0.2">
      <c r="A6" s="336" t="s">
        <v>262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CS6" s="99" t="s">
        <v>262</v>
      </c>
      <c r="CT6" s="99" t="s">
        <v>259</v>
      </c>
      <c r="CU6" s="99" t="s">
        <v>259</v>
      </c>
      <c r="CV6" s="99" t="s">
        <v>259</v>
      </c>
      <c r="CW6" s="99" t="s">
        <v>259</v>
      </c>
      <c r="CX6" s="99" t="s">
        <v>259</v>
      </c>
      <c r="CY6" s="99" t="s">
        <v>259</v>
      </c>
      <c r="CZ6" s="99" t="s">
        <v>259</v>
      </c>
      <c r="DA6" s="99" t="s">
        <v>259</v>
      </c>
      <c r="DB6" s="99" t="s">
        <v>259</v>
      </c>
      <c r="DC6" s="99" t="s">
        <v>259</v>
      </c>
      <c r="DD6" s="99" t="s">
        <v>259</v>
      </c>
      <c r="DE6" s="99" t="s">
        <v>259</v>
      </c>
      <c r="DF6" s="99" t="s">
        <v>259</v>
      </c>
      <c r="DG6" s="99" t="s">
        <v>259</v>
      </c>
      <c r="DH6" s="99" t="s">
        <v>259</v>
      </c>
      <c r="DI6" s="99" t="s">
        <v>259</v>
      </c>
      <c r="DJ6" s="99" t="s">
        <v>259</v>
      </c>
      <c r="DK6" s="99" t="s">
        <v>259</v>
      </c>
      <c r="DL6" s="99" t="s">
        <v>259</v>
      </c>
      <c r="DM6" s="99" t="s">
        <v>259</v>
      </c>
      <c r="DN6" s="99" t="s">
        <v>259</v>
      </c>
      <c r="DO6" s="99" t="s">
        <v>259</v>
      </c>
      <c r="DP6" s="99" t="s">
        <v>259</v>
      </c>
    </row>
    <row r="7" spans="1:123" customFormat="1" ht="15" outlineLevel="1" x14ac:dyDescent="0.2">
      <c r="B7" s="95"/>
      <c r="C7" s="100"/>
      <c r="D7" s="100"/>
      <c r="E7" s="100"/>
      <c r="F7" s="100"/>
      <c r="G7" s="100"/>
      <c r="H7" s="100"/>
      <c r="I7" s="100"/>
      <c r="J7" s="100"/>
      <c r="K7" s="336"/>
      <c r="L7" s="336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DQ7" s="99" t="s">
        <v>259</v>
      </c>
      <c r="DR7" s="99" t="s">
        <v>259</v>
      </c>
    </row>
    <row r="8" spans="1:123" customFormat="1" ht="18" customHeight="1" x14ac:dyDescent="0.2">
      <c r="A8" s="333" t="s">
        <v>263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</row>
    <row r="9" spans="1:123" customFormat="1" ht="23.25" customHeight="1" x14ac:dyDescent="0.2">
      <c r="A9" s="325" t="s">
        <v>264</v>
      </c>
      <c r="B9" s="325" t="s">
        <v>265</v>
      </c>
      <c r="C9" s="329" t="s">
        <v>266</v>
      </c>
      <c r="D9" s="332" t="s">
        <v>267</v>
      </c>
      <c r="E9" s="332"/>
      <c r="F9" s="332"/>
      <c r="G9" s="332"/>
      <c r="H9" s="332"/>
      <c r="I9" s="332"/>
      <c r="J9" s="332"/>
      <c r="K9" s="332"/>
      <c r="L9" s="332"/>
      <c r="M9" s="332" t="s">
        <v>268</v>
      </c>
      <c r="N9" s="332"/>
      <c r="O9" s="325" t="s">
        <v>269</v>
      </c>
      <c r="P9" s="325" t="s">
        <v>270</v>
      </c>
      <c r="Q9" s="325" t="s">
        <v>271</v>
      </c>
      <c r="R9" s="325" t="s">
        <v>272</v>
      </c>
      <c r="S9" s="325" t="s">
        <v>273</v>
      </c>
      <c r="T9" s="325" t="s">
        <v>274</v>
      </c>
      <c r="U9" s="325" t="s">
        <v>275</v>
      </c>
      <c r="V9" s="325" t="s">
        <v>276</v>
      </c>
      <c r="W9" s="325" t="s">
        <v>277</v>
      </c>
      <c r="X9" s="325" t="s">
        <v>33</v>
      </c>
    </row>
    <row r="10" spans="1:123" customFormat="1" ht="25.5" customHeight="1" x14ac:dyDescent="0.2">
      <c r="A10" s="325"/>
      <c r="B10" s="325"/>
      <c r="C10" s="331"/>
      <c r="D10" s="325" t="s">
        <v>278</v>
      </c>
      <c r="E10" s="326" t="s">
        <v>279</v>
      </c>
      <c r="F10" s="327"/>
      <c r="G10" s="327"/>
      <c r="H10" s="327"/>
      <c r="I10" s="328"/>
      <c r="J10" s="329" t="s">
        <v>280</v>
      </c>
      <c r="K10" s="325" t="s">
        <v>281</v>
      </c>
      <c r="L10" s="325"/>
      <c r="M10" s="325" t="s">
        <v>282</v>
      </c>
      <c r="N10" s="325" t="s">
        <v>283</v>
      </c>
      <c r="O10" s="325"/>
      <c r="P10" s="325"/>
      <c r="Q10" s="325"/>
      <c r="R10" s="325"/>
      <c r="S10" s="325"/>
      <c r="T10" s="325"/>
      <c r="U10" s="325"/>
      <c r="V10" s="325"/>
      <c r="W10" s="325"/>
      <c r="X10" s="325"/>
    </row>
    <row r="11" spans="1:123" customFormat="1" ht="19.5" customHeight="1" x14ac:dyDescent="0.2">
      <c r="A11" s="325"/>
      <c r="B11" s="325"/>
      <c r="C11" s="330"/>
      <c r="D11" s="325"/>
      <c r="E11" s="101" t="s">
        <v>284</v>
      </c>
      <c r="F11" s="101" t="s">
        <v>285</v>
      </c>
      <c r="G11" s="101" t="s">
        <v>286</v>
      </c>
      <c r="H11" s="101" t="s">
        <v>287</v>
      </c>
      <c r="I11" s="101" t="s">
        <v>288</v>
      </c>
      <c r="J11" s="330"/>
      <c r="K11" s="101" t="s">
        <v>287</v>
      </c>
      <c r="L11" s="101" t="s">
        <v>280</v>
      </c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</row>
    <row r="12" spans="1:123" customFormat="1" ht="18" customHeight="1" x14ac:dyDescent="0.2">
      <c r="A12" s="101">
        <v>1</v>
      </c>
      <c r="B12" s="101">
        <v>2</v>
      </c>
      <c r="C12" s="101">
        <v>3</v>
      </c>
      <c r="D12" s="101">
        <v>4</v>
      </c>
      <c r="E12" s="101">
        <v>5</v>
      </c>
      <c r="F12" s="101">
        <v>6</v>
      </c>
      <c r="G12" s="101">
        <v>7</v>
      </c>
      <c r="H12" s="101">
        <v>8</v>
      </c>
      <c r="I12" s="101">
        <v>9</v>
      </c>
      <c r="J12" s="101">
        <v>10</v>
      </c>
      <c r="K12" s="101">
        <v>11</v>
      </c>
      <c r="L12" s="101">
        <v>12</v>
      </c>
      <c r="M12" s="101">
        <v>13</v>
      </c>
      <c r="N12" s="101">
        <v>14</v>
      </c>
      <c r="O12" s="101">
        <v>15</v>
      </c>
      <c r="P12" s="101">
        <v>16</v>
      </c>
      <c r="Q12" s="101">
        <v>17</v>
      </c>
      <c r="R12" s="101">
        <v>18</v>
      </c>
      <c r="S12" s="101">
        <v>19</v>
      </c>
      <c r="T12" s="101">
        <v>20</v>
      </c>
      <c r="U12" s="101">
        <v>21</v>
      </c>
      <c r="V12" s="101">
        <v>22</v>
      </c>
      <c r="W12" s="101">
        <v>23</v>
      </c>
      <c r="X12" s="101">
        <v>24</v>
      </c>
    </row>
    <row r="13" spans="1:123" s="102" customFormat="1" x14ac:dyDescent="0.2">
      <c r="A13" s="322" t="s">
        <v>289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4"/>
      <c r="DS13" s="103" t="s">
        <v>289</v>
      </c>
    </row>
    <row r="14" spans="1:123" s="102" customFormat="1" ht="48" x14ac:dyDescent="0.2">
      <c r="A14" s="104" t="s">
        <v>213</v>
      </c>
      <c r="B14" s="105" t="s">
        <v>40</v>
      </c>
      <c r="C14" s="105" t="s">
        <v>290</v>
      </c>
      <c r="D14" s="106">
        <v>11491294.359999999</v>
      </c>
      <c r="E14" s="106">
        <v>1903808.89</v>
      </c>
      <c r="F14" s="106">
        <v>793353.23</v>
      </c>
      <c r="G14" s="106">
        <v>302620.44</v>
      </c>
      <c r="H14" s="106">
        <v>8794132.2400000002</v>
      </c>
      <c r="I14" s="107" t="s">
        <v>291</v>
      </c>
      <c r="J14" s="107"/>
      <c r="K14" s="107"/>
      <c r="L14" s="107"/>
      <c r="M14" s="106">
        <v>3550.89</v>
      </c>
      <c r="N14" s="108">
        <v>417.55</v>
      </c>
      <c r="O14" s="106">
        <v>2206429.33</v>
      </c>
      <c r="P14" s="106">
        <v>2171679.7400000002</v>
      </c>
      <c r="Q14" s="106">
        <v>1353069.74</v>
      </c>
      <c r="R14" s="106">
        <v>15016043.84</v>
      </c>
      <c r="S14" s="109" t="s">
        <v>292</v>
      </c>
      <c r="T14" s="106">
        <v>1596427.1</v>
      </c>
      <c r="U14" s="107"/>
      <c r="V14" s="106">
        <v>16612470.939999999</v>
      </c>
      <c r="W14" s="106">
        <v>3322494.19</v>
      </c>
      <c r="X14" s="106">
        <v>19934965.129999999</v>
      </c>
      <c r="DS14" s="103"/>
    </row>
    <row r="15" spans="1:123" s="102" customFormat="1" ht="48" x14ac:dyDescent="0.2">
      <c r="A15" s="104" t="s">
        <v>214</v>
      </c>
      <c r="B15" s="105" t="s">
        <v>41</v>
      </c>
      <c r="C15" s="105" t="s">
        <v>293</v>
      </c>
      <c r="D15" s="106">
        <v>22786109.48</v>
      </c>
      <c r="E15" s="106">
        <v>10719709.59</v>
      </c>
      <c r="F15" s="106">
        <v>1752241.84</v>
      </c>
      <c r="G15" s="106">
        <v>406534.48</v>
      </c>
      <c r="H15" s="106">
        <v>10314158.050000001</v>
      </c>
      <c r="I15" s="107" t="s">
        <v>291</v>
      </c>
      <c r="J15" s="107"/>
      <c r="K15" s="107"/>
      <c r="L15" s="107"/>
      <c r="M15" s="106">
        <v>16613.689999999999</v>
      </c>
      <c r="N15" s="108">
        <v>525.49</v>
      </c>
      <c r="O15" s="106">
        <v>11126244.07</v>
      </c>
      <c r="P15" s="106">
        <v>10364449.65</v>
      </c>
      <c r="Q15" s="106">
        <v>6878327.5</v>
      </c>
      <c r="R15" s="106">
        <v>40028886.630000003</v>
      </c>
      <c r="S15" s="109" t="s">
        <v>292</v>
      </c>
      <c r="T15" s="106">
        <v>4255661.47</v>
      </c>
      <c r="U15" s="107"/>
      <c r="V15" s="106">
        <v>44284548.100000001</v>
      </c>
      <c r="W15" s="106">
        <v>8856909.6199999992</v>
      </c>
      <c r="X15" s="106">
        <v>53141457.719999999</v>
      </c>
      <c r="DS15" s="103"/>
    </row>
    <row r="16" spans="1:123" s="102" customFormat="1" ht="48" x14ac:dyDescent="0.2">
      <c r="A16" s="104" t="s">
        <v>215</v>
      </c>
      <c r="B16" s="105" t="s">
        <v>42</v>
      </c>
      <c r="C16" s="105" t="s">
        <v>294</v>
      </c>
      <c r="D16" s="106">
        <v>14515386.560000001</v>
      </c>
      <c r="E16" s="106">
        <v>5901093.2800000003</v>
      </c>
      <c r="F16" s="106">
        <v>442698.48</v>
      </c>
      <c r="G16" s="106">
        <v>102696.39</v>
      </c>
      <c r="H16" s="106">
        <v>8171594.7999999998</v>
      </c>
      <c r="I16" s="107" t="s">
        <v>291</v>
      </c>
      <c r="J16" s="107"/>
      <c r="K16" s="107"/>
      <c r="L16" s="107"/>
      <c r="M16" s="106">
        <v>9157.3700000000008</v>
      </c>
      <c r="N16" s="108">
        <v>128.91999999999999</v>
      </c>
      <c r="O16" s="106">
        <v>6003789.6699999999</v>
      </c>
      <c r="P16" s="106">
        <v>5592688.96</v>
      </c>
      <c r="Q16" s="106">
        <v>3711519.98</v>
      </c>
      <c r="R16" s="106">
        <v>23819595.5</v>
      </c>
      <c r="S16" s="109" t="s">
        <v>292</v>
      </c>
      <c r="T16" s="106">
        <v>2532374.58</v>
      </c>
      <c r="U16" s="107"/>
      <c r="V16" s="106">
        <v>26351970.079999998</v>
      </c>
      <c r="W16" s="106">
        <v>5270394.0199999996</v>
      </c>
      <c r="X16" s="106">
        <v>31622364.100000001</v>
      </c>
      <c r="DS16" s="103"/>
    </row>
    <row r="17" spans="1:135" s="102" customFormat="1" ht="48" x14ac:dyDescent="0.2">
      <c r="A17" s="104" t="s">
        <v>216</v>
      </c>
      <c r="B17" s="105" t="s">
        <v>43</v>
      </c>
      <c r="C17" s="105" t="s">
        <v>295</v>
      </c>
      <c r="D17" s="106">
        <v>3915114.22</v>
      </c>
      <c r="E17" s="106">
        <v>1969386.97</v>
      </c>
      <c r="F17" s="106">
        <v>77174.929999999993</v>
      </c>
      <c r="G17" s="106">
        <v>1511.22</v>
      </c>
      <c r="H17" s="106">
        <v>1868552.32</v>
      </c>
      <c r="I17" s="107" t="s">
        <v>291</v>
      </c>
      <c r="J17" s="107"/>
      <c r="K17" s="107"/>
      <c r="L17" s="107"/>
      <c r="M17" s="106">
        <v>3111.53</v>
      </c>
      <c r="N17" s="108">
        <v>2.16</v>
      </c>
      <c r="O17" s="106">
        <v>1970898.19</v>
      </c>
      <c r="P17" s="106">
        <v>1836215.43</v>
      </c>
      <c r="Q17" s="106">
        <v>1218305.1000000001</v>
      </c>
      <c r="R17" s="106">
        <v>6969634.75</v>
      </c>
      <c r="S17" s="109" t="s">
        <v>292</v>
      </c>
      <c r="T17" s="106">
        <v>740975.05</v>
      </c>
      <c r="U17" s="107"/>
      <c r="V17" s="106">
        <v>7710609.7999999998</v>
      </c>
      <c r="W17" s="106">
        <v>1542121.96</v>
      </c>
      <c r="X17" s="106">
        <v>9252731.7599999998</v>
      </c>
      <c r="DS17" s="103"/>
    </row>
    <row r="18" spans="1:135" s="102" customFormat="1" ht="48" x14ac:dyDescent="0.2">
      <c r="A18" s="104" t="s">
        <v>217</v>
      </c>
      <c r="B18" s="105" t="s">
        <v>44</v>
      </c>
      <c r="C18" s="105" t="s">
        <v>296</v>
      </c>
      <c r="D18" s="106">
        <v>3079133.95</v>
      </c>
      <c r="E18" s="106">
        <v>1561210.57</v>
      </c>
      <c r="F18" s="106">
        <v>76012.55</v>
      </c>
      <c r="G18" s="106">
        <v>5896.38</v>
      </c>
      <c r="H18" s="106">
        <v>1441910.83</v>
      </c>
      <c r="I18" s="107" t="s">
        <v>291</v>
      </c>
      <c r="J18" s="107"/>
      <c r="K18" s="107"/>
      <c r="L18" s="107"/>
      <c r="M18" s="106">
        <v>2400.29</v>
      </c>
      <c r="N18" s="108">
        <v>7.96</v>
      </c>
      <c r="O18" s="106">
        <v>1567106.95</v>
      </c>
      <c r="P18" s="106">
        <v>1460017.88</v>
      </c>
      <c r="Q18" s="106">
        <v>968599.48</v>
      </c>
      <c r="R18" s="106">
        <v>5507751.3099999996</v>
      </c>
      <c r="S18" s="109" t="s">
        <v>292</v>
      </c>
      <c r="T18" s="106">
        <v>585555.26</v>
      </c>
      <c r="U18" s="107"/>
      <c r="V18" s="106">
        <v>6093306.5700000003</v>
      </c>
      <c r="W18" s="106">
        <v>1218661.31</v>
      </c>
      <c r="X18" s="106">
        <v>7311967.8799999999</v>
      </c>
      <c r="DS18" s="103"/>
    </row>
    <row r="19" spans="1:135" customFormat="1" x14ac:dyDescent="0.2">
      <c r="A19" s="113"/>
      <c r="B19" s="114"/>
      <c r="C19" s="110" t="s">
        <v>297</v>
      </c>
      <c r="D19" s="111">
        <v>55787038.57</v>
      </c>
      <c r="E19" s="111">
        <v>22055209.300000001</v>
      </c>
      <c r="F19" s="111">
        <v>3141481.03</v>
      </c>
      <c r="G19" s="111">
        <v>819258.91</v>
      </c>
      <c r="H19" s="111">
        <v>30590348.239999998</v>
      </c>
      <c r="I19" s="112"/>
      <c r="J19" s="112"/>
      <c r="K19" s="112"/>
      <c r="L19" s="112"/>
      <c r="M19" s="111">
        <v>34833.769999999997</v>
      </c>
      <c r="N19" s="111">
        <v>1082.08</v>
      </c>
      <c r="O19" s="111">
        <v>22874468.210000001</v>
      </c>
      <c r="P19" s="111">
        <v>21425051.66</v>
      </c>
      <c r="Q19" s="111">
        <v>14129821.800000001</v>
      </c>
      <c r="R19" s="111">
        <v>91341912.030000001</v>
      </c>
      <c r="S19" s="112"/>
      <c r="T19" s="111">
        <v>9710993.4600000009</v>
      </c>
      <c r="U19" s="112"/>
      <c r="V19" s="111">
        <v>101052905.48999999</v>
      </c>
      <c r="W19" s="111">
        <v>20210581.100000001</v>
      </c>
      <c r="X19" s="111">
        <v>121263486.59</v>
      </c>
    </row>
    <row r="21" spans="1:135" customFormat="1" x14ac:dyDescent="0.2">
      <c r="B21" s="115" t="s">
        <v>298</v>
      </c>
      <c r="C21" s="319"/>
      <c r="D21" s="319"/>
      <c r="F21" s="116"/>
      <c r="G21" s="116"/>
      <c r="J21" s="320"/>
      <c r="K21" s="320"/>
      <c r="L21" s="320"/>
      <c r="M21" s="320"/>
      <c r="DT21" s="117" t="s">
        <v>259</v>
      </c>
      <c r="DU21" s="117" t="s">
        <v>259</v>
      </c>
      <c r="DV21" s="117" t="s">
        <v>259</v>
      </c>
      <c r="DW21" s="117" t="s">
        <v>259</v>
      </c>
      <c r="DX21" s="117" t="s">
        <v>259</v>
      </c>
      <c r="DY21" s="117" t="s">
        <v>259</v>
      </c>
    </row>
    <row r="22" spans="1:135" customFormat="1" ht="21.75" customHeight="1" x14ac:dyDescent="0.2">
      <c r="B22" s="118"/>
      <c r="C22" s="321" t="s">
        <v>299</v>
      </c>
      <c r="D22" s="321"/>
      <c r="E22" s="119"/>
      <c r="F22" s="321" t="s">
        <v>300</v>
      </c>
      <c r="G22" s="321"/>
      <c r="H22" s="120"/>
      <c r="I22" s="119"/>
      <c r="J22" s="321" t="s">
        <v>301</v>
      </c>
      <c r="K22" s="321"/>
      <c r="L22" s="321"/>
      <c r="M22" s="321"/>
    </row>
    <row r="23" spans="1:135" customFormat="1" x14ac:dyDescent="0.2">
      <c r="B23" s="115" t="s">
        <v>302</v>
      </c>
      <c r="C23" s="319"/>
      <c r="D23" s="319"/>
      <c r="F23" s="116"/>
      <c r="G23" s="116"/>
      <c r="J23" s="320"/>
      <c r="K23" s="320"/>
      <c r="L23" s="320"/>
      <c r="M23" s="320"/>
      <c r="DZ23" s="117" t="s">
        <v>259</v>
      </c>
      <c r="EA23" s="117" t="s">
        <v>259</v>
      </c>
      <c r="EB23" s="117" t="s">
        <v>259</v>
      </c>
      <c r="EC23" s="117" t="s">
        <v>259</v>
      </c>
      <c r="ED23" s="117" t="s">
        <v>259</v>
      </c>
      <c r="EE23" s="117" t="s">
        <v>259</v>
      </c>
    </row>
    <row r="24" spans="1:135" customFormat="1" ht="17.25" customHeight="1" x14ac:dyDescent="0.2">
      <c r="B24" s="121"/>
      <c r="C24" s="321" t="s">
        <v>299</v>
      </c>
      <c r="D24" s="321"/>
      <c r="E24" s="119"/>
      <c r="F24" s="321" t="s">
        <v>300</v>
      </c>
      <c r="G24" s="321"/>
      <c r="H24" s="120"/>
      <c r="I24" s="119"/>
      <c r="J24" s="321" t="s">
        <v>301</v>
      </c>
      <c r="K24" s="321"/>
      <c r="L24" s="321"/>
      <c r="M24" s="321"/>
    </row>
  </sheetData>
  <mergeCells count="38">
    <mergeCell ref="A8:X8"/>
    <mergeCell ref="A2:X2"/>
    <mergeCell ref="A3:X3"/>
    <mergeCell ref="A5:X5"/>
    <mergeCell ref="A6:X6"/>
    <mergeCell ref="K7:L7"/>
    <mergeCell ref="A9:A11"/>
    <mergeCell ref="B9:B11"/>
    <mergeCell ref="C9:C11"/>
    <mergeCell ref="D9:L9"/>
    <mergeCell ref="M9:N9"/>
    <mergeCell ref="V9:V11"/>
    <mergeCell ref="W9:W11"/>
    <mergeCell ref="X9:X11"/>
    <mergeCell ref="D10:D11"/>
    <mergeCell ref="E10:I10"/>
    <mergeCell ref="J10:J11"/>
    <mergeCell ref="K10:L10"/>
    <mergeCell ref="M10:M11"/>
    <mergeCell ref="N10:N11"/>
    <mergeCell ref="P9:P11"/>
    <mergeCell ref="Q9:Q11"/>
    <mergeCell ref="R9:R11"/>
    <mergeCell ref="S9:S11"/>
    <mergeCell ref="T9:T11"/>
    <mergeCell ref="U9:U11"/>
    <mergeCell ref="O9:O11"/>
    <mergeCell ref="A13:X13"/>
    <mergeCell ref="C21:D21"/>
    <mergeCell ref="J21:M21"/>
    <mergeCell ref="C22:D22"/>
    <mergeCell ref="F22:G22"/>
    <mergeCell ref="J22:M22"/>
    <mergeCell ref="C23:D23"/>
    <mergeCell ref="J23:M23"/>
    <mergeCell ref="C24:D24"/>
    <mergeCell ref="F24:G24"/>
    <mergeCell ref="J24:M24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A1ED-3E3C-4D2F-9326-705BABEB913B}">
  <sheetPr>
    <pageSetUpPr fitToPage="1"/>
  </sheetPr>
  <dimension ref="A1:IC1248"/>
  <sheetViews>
    <sheetView topLeftCell="A1215" workbookViewId="0">
      <selection activeCell="C147" sqref="C147:E147"/>
    </sheetView>
  </sheetViews>
  <sheetFormatPr defaultColWidth="9.140625" defaultRowHeight="11.25" customHeight="1" x14ac:dyDescent="0.2"/>
  <cols>
    <col min="1" max="1" width="8.85546875" style="124" customWidth="1"/>
    <col min="2" max="2" width="20.140625" style="244" customWidth="1"/>
    <col min="3" max="4" width="10.42578125" style="244" customWidth="1"/>
    <col min="5" max="5" width="13.28515625" style="244" customWidth="1"/>
    <col min="6" max="6" width="8.5703125" style="244" customWidth="1"/>
    <col min="7" max="7" width="10.7109375" style="244" customWidth="1"/>
    <col min="8" max="8" width="8.42578125" style="244" customWidth="1"/>
    <col min="9" max="9" width="13.140625" style="244" customWidth="1"/>
    <col min="10" max="10" width="12.28515625" style="244" customWidth="1"/>
    <col min="11" max="11" width="8.5703125" style="244" customWidth="1"/>
    <col min="12" max="12" width="13" style="244" customWidth="1"/>
    <col min="13" max="13" width="7.85546875" style="244" customWidth="1"/>
    <col min="14" max="14" width="13.28515625" style="244" customWidth="1"/>
    <col min="15" max="15" width="1.140625" style="244" hidden="1" customWidth="1"/>
    <col min="16" max="16" width="73.85546875" style="244" hidden="1" customWidth="1"/>
    <col min="17" max="17" width="83.42578125" style="244" hidden="1" customWidth="1"/>
    <col min="18" max="24" width="9.140625" style="244"/>
    <col min="25" max="40" width="87.28515625" style="172" hidden="1" customWidth="1"/>
    <col min="41" max="46" width="71.7109375" style="172" hidden="1" customWidth="1"/>
    <col min="47" max="54" width="87.28515625" style="172" hidden="1" customWidth="1"/>
    <col min="55" max="60" width="71.7109375" style="172" hidden="1" customWidth="1"/>
    <col min="61" max="68" width="87.28515625" style="172" hidden="1" customWidth="1"/>
    <col min="69" max="74" width="71.7109375" style="172" hidden="1" customWidth="1"/>
    <col min="75" max="82" width="87.28515625" style="172" hidden="1" customWidth="1"/>
    <col min="83" max="88" width="71.7109375" style="172" hidden="1" customWidth="1"/>
    <col min="89" max="96" width="87.28515625" style="172" hidden="1" customWidth="1"/>
    <col min="97" max="102" width="71.7109375" style="172" hidden="1" customWidth="1"/>
    <col min="103" max="110" width="87.28515625" style="172" hidden="1" customWidth="1"/>
    <col min="111" max="152" width="159" style="172" hidden="1" customWidth="1"/>
    <col min="153" max="155" width="32.28515625" style="172" hidden="1" customWidth="1"/>
    <col min="156" max="156" width="159" style="172" hidden="1" customWidth="1"/>
    <col min="157" max="159" width="34.140625" style="172" hidden="1" customWidth="1"/>
    <col min="160" max="161" width="130" style="172" hidden="1" customWidth="1"/>
    <col min="162" max="165" width="34.140625" style="172" hidden="1" customWidth="1"/>
    <col min="166" max="166" width="130" style="172" hidden="1" customWidth="1"/>
    <col min="167" max="169" width="95.85546875" style="172" hidden="1" customWidth="1"/>
    <col min="170" max="170" width="159" style="172" hidden="1" customWidth="1"/>
    <col min="171" max="175" width="95.85546875" style="172" hidden="1" customWidth="1"/>
    <col min="176" max="180" width="53.42578125" style="172" hidden="1" customWidth="1"/>
    <col min="181" max="185" width="55.42578125" style="172" hidden="1" customWidth="1"/>
    <col min="186" max="190" width="53.42578125" style="172" hidden="1" customWidth="1"/>
    <col min="191" max="195" width="55.42578125" style="172" hidden="1" customWidth="1"/>
    <col min="196" max="237" width="159" style="172" hidden="1" customWidth="1"/>
    <col min="238" max="16384" width="9.140625" style="244"/>
  </cols>
  <sheetData>
    <row r="1" spans="1:138" s="123" customFormat="1" ht="15" x14ac:dyDescent="0.25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25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25">
      <c r="A5" s="127" t="s">
        <v>305</v>
      </c>
      <c r="B5" s="128"/>
      <c r="C5" s="126"/>
      <c r="E5" s="126"/>
      <c r="F5" s="126"/>
      <c r="G5" s="357" t="s">
        <v>306</v>
      </c>
      <c r="H5" s="357"/>
      <c r="I5" s="357"/>
      <c r="J5" s="357"/>
      <c r="K5" s="357"/>
      <c r="L5" s="357"/>
      <c r="M5" s="357"/>
      <c r="N5" s="357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25">
      <c r="A6" s="127" t="s">
        <v>307</v>
      </c>
      <c r="B6" s="128"/>
      <c r="C6" s="126"/>
      <c r="E6" s="130"/>
      <c r="F6" s="130"/>
      <c r="G6" s="358" t="s">
        <v>308</v>
      </c>
      <c r="H6" s="358"/>
      <c r="I6" s="358"/>
      <c r="J6" s="358"/>
      <c r="K6" s="358"/>
      <c r="L6" s="358"/>
      <c r="M6" s="358"/>
      <c r="N6" s="358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25">
      <c r="A7" s="359" t="s">
        <v>309</v>
      </c>
      <c r="B7" s="359"/>
      <c r="C7" s="359"/>
      <c r="D7" s="359"/>
      <c r="E7" s="359"/>
      <c r="F7" s="359"/>
      <c r="G7" s="358" t="s">
        <v>310</v>
      </c>
      <c r="H7" s="358"/>
      <c r="I7" s="358"/>
      <c r="J7" s="358"/>
      <c r="K7" s="358"/>
      <c r="L7" s="358"/>
      <c r="M7" s="358"/>
      <c r="N7" s="358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25">
      <c r="A8" s="360" t="s">
        <v>311</v>
      </c>
      <c r="B8" s="360"/>
      <c r="C8" s="360"/>
      <c r="D8" s="360"/>
      <c r="E8" s="360"/>
      <c r="F8" s="360"/>
      <c r="G8" s="358"/>
      <c r="H8" s="358"/>
      <c r="I8" s="358"/>
      <c r="J8" s="358"/>
      <c r="K8" s="358"/>
      <c r="L8" s="358"/>
      <c r="M8" s="358"/>
      <c r="N8" s="358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25">
      <c r="A9" s="359" t="s">
        <v>312</v>
      </c>
      <c r="B9" s="359"/>
      <c r="C9" s="359"/>
      <c r="D9" s="359"/>
      <c r="E9" s="359"/>
      <c r="F9" s="359"/>
      <c r="G9" s="358"/>
      <c r="H9" s="358"/>
      <c r="I9" s="358"/>
      <c r="J9" s="358"/>
      <c r="K9" s="358"/>
      <c r="L9" s="358"/>
      <c r="M9" s="358"/>
      <c r="N9" s="358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25">
      <c r="A10" s="368" t="s">
        <v>313</v>
      </c>
      <c r="B10" s="368"/>
      <c r="C10" s="368"/>
      <c r="D10" s="368"/>
      <c r="E10" s="368"/>
      <c r="F10" s="368"/>
      <c r="G10" s="358" t="s">
        <v>314</v>
      </c>
      <c r="H10" s="358"/>
      <c r="I10" s="358"/>
      <c r="J10" s="358"/>
      <c r="K10" s="358"/>
      <c r="L10" s="358"/>
      <c r="M10" s="358"/>
      <c r="N10" s="358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5" x14ac:dyDescent="0.25">
      <c r="A11" s="368" t="s">
        <v>315</v>
      </c>
      <c r="B11" s="368"/>
      <c r="C11" s="368"/>
      <c r="D11" s="368"/>
      <c r="E11" s="368"/>
      <c r="F11" s="368"/>
      <c r="G11" s="358"/>
      <c r="H11" s="358"/>
      <c r="I11" s="358"/>
      <c r="J11" s="358"/>
      <c r="K11" s="358"/>
      <c r="L11" s="358"/>
      <c r="M11" s="358"/>
      <c r="N11" s="358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25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5" x14ac:dyDescent="0.25">
      <c r="A13" s="365" t="s">
        <v>316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5" x14ac:dyDescent="0.25">
      <c r="A14" s="361" t="s">
        <v>317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</row>
    <row r="15" spans="1:138" s="123" customFormat="1" ht="8.25" customHeight="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5" x14ac:dyDescent="0.25">
      <c r="A16" s="365" t="s">
        <v>318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5" x14ac:dyDescent="0.25">
      <c r="A17" s="361" t="s">
        <v>319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</row>
    <row r="18" spans="1:155" s="123" customFormat="1" ht="24" customHeight="1" x14ac:dyDescent="0.25">
      <c r="A18" s="366" t="s">
        <v>320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</row>
    <row r="19" spans="1:155" s="123" customFormat="1" ht="8.25" customHeight="1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5" x14ac:dyDescent="0.25">
      <c r="A20" s="367" t="s">
        <v>290</v>
      </c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EI20" s="129" t="s">
        <v>290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25">
      <c r="A21" s="361" t="s">
        <v>321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</row>
    <row r="22" spans="1:155" s="123" customFormat="1" ht="15" customHeight="1" x14ac:dyDescent="0.25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25">
      <c r="A23" s="126" t="s">
        <v>325</v>
      </c>
      <c r="B23" s="357" t="s">
        <v>326</v>
      </c>
      <c r="C23" s="357"/>
      <c r="D23" s="357"/>
      <c r="E23" s="357"/>
      <c r="F23" s="357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5" x14ac:dyDescent="0.25">
      <c r="A24" s="126"/>
      <c r="B24" s="362" t="s">
        <v>327</v>
      </c>
      <c r="C24" s="362"/>
      <c r="D24" s="362"/>
      <c r="E24" s="362"/>
      <c r="F24" s="362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25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5" x14ac:dyDescent="0.25">
      <c r="A26" s="141" t="s">
        <v>328</v>
      </c>
      <c r="B26" s="126"/>
      <c r="C26" s="126"/>
      <c r="D26" s="363" t="s">
        <v>329</v>
      </c>
      <c r="E26" s="363"/>
      <c r="F26" s="363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25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25">
      <c r="A28" s="141" t="s">
        <v>330</v>
      </c>
      <c r="B28" s="143"/>
      <c r="C28" s="145">
        <v>19934.97</v>
      </c>
      <c r="D28" s="146" t="s">
        <v>331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25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25">
      <c r="A30" s="126"/>
      <c r="B30" s="152" t="s">
        <v>334</v>
      </c>
      <c r="C30" s="145">
        <v>15016.04</v>
      </c>
      <c r="D30" s="146" t="s">
        <v>335</v>
      </c>
      <c r="E30" s="147" t="s">
        <v>332</v>
      </c>
      <c r="G30" s="143" t="s">
        <v>336</v>
      </c>
      <c r="I30" s="143"/>
      <c r="J30" s="143"/>
      <c r="K30" s="143"/>
      <c r="L30" s="145">
        <v>1903.81</v>
      </c>
      <c r="M30" s="153" t="s">
        <v>337</v>
      </c>
      <c r="N30" s="147" t="s">
        <v>332</v>
      </c>
    </row>
    <row r="31" spans="1:155" s="123" customFormat="1" ht="12.75" customHeight="1" x14ac:dyDescent="0.25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364">
        <v>3550.89</v>
      </c>
      <c r="M31" s="364"/>
      <c r="N31" s="147" t="s">
        <v>341</v>
      </c>
    </row>
    <row r="32" spans="1:155" s="123" customFormat="1" ht="12.75" customHeight="1" x14ac:dyDescent="0.25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364">
        <v>417.55</v>
      </c>
      <c r="M32" s="364"/>
      <c r="N32" s="147" t="s">
        <v>341</v>
      </c>
    </row>
    <row r="33" spans="1:163" s="123" customFormat="1" ht="12.75" customHeight="1" x14ac:dyDescent="0.25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355" t="s">
        <v>345</v>
      </c>
      <c r="M33" s="355"/>
      <c r="N33" s="143"/>
    </row>
    <row r="34" spans="1:163" s="123" customFormat="1" ht="9.75" customHeight="1" x14ac:dyDescent="0.25">
      <c r="A34" s="155"/>
    </row>
    <row r="35" spans="1:163" s="123" customFormat="1" ht="36" customHeight="1" x14ac:dyDescent="0.25">
      <c r="A35" s="356" t="s">
        <v>0</v>
      </c>
      <c r="B35" s="353" t="s">
        <v>346</v>
      </c>
      <c r="C35" s="353" t="s">
        <v>266</v>
      </c>
      <c r="D35" s="353"/>
      <c r="E35" s="353"/>
      <c r="F35" s="353" t="s">
        <v>347</v>
      </c>
      <c r="G35" s="353" t="s">
        <v>348</v>
      </c>
      <c r="H35" s="353"/>
      <c r="I35" s="353"/>
      <c r="J35" s="353" t="s">
        <v>349</v>
      </c>
      <c r="K35" s="353"/>
      <c r="L35" s="353"/>
      <c r="M35" s="353" t="s">
        <v>350</v>
      </c>
      <c r="N35" s="353" t="s">
        <v>351</v>
      </c>
    </row>
    <row r="36" spans="1:163" s="123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23" customFormat="1" ht="34.5" customHeight="1" x14ac:dyDescent="0.25">
      <c r="A37" s="356"/>
      <c r="B37" s="353"/>
      <c r="C37" s="353"/>
      <c r="D37" s="353"/>
      <c r="E37" s="353"/>
      <c r="F37" s="353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353"/>
      <c r="N37" s="353"/>
    </row>
    <row r="38" spans="1:163" s="123" customFormat="1" ht="15" x14ac:dyDescent="0.25">
      <c r="A38" s="157">
        <v>1</v>
      </c>
      <c r="B38" s="158">
        <v>2</v>
      </c>
      <c r="C38" s="354">
        <v>3</v>
      </c>
      <c r="D38" s="354"/>
      <c r="E38" s="354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5" x14ac:dyDescent="0.25">
      <c r="A39" s="347" t="s">
        <v>356</v>
      </c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9"/>
      <c r="EZ39" s="160" t="s">
        <v>356</v>
      </c>
    </row>
    <row r="40" spans="1:163" s="123" customFormat="1" ht="45.75" x14ac:dyDescent="0.25">
      <c r="A40" s="161" t="s">
        <v>213</v>
      </c>
      <c r="B40" s="162" t="s">
        <v>357</v>
      </c>
      <c r="C40" s="343" t="s">
        <v>358</v>
      </c>
      <c r="D40" s="343"/>
      <c r="E40" s="343"/>
      <c r="F40" s="163" t="s">
        <v>359</v>
      </c>
      <c r="G40" s="164">
        <v>5.0036999999999998E-2</v>
      </c>
      <c r="H40" s="165">
        <v>1</v>
      </c>
      <c r="I40" s="166">
        <v>5.0036999999999998E-2</v>
      </c>
      <c r="J40" s="167"/>
      <c r="K40" s="164"/>
      <c r="L40" s="167"/>
      <c r="M40" s="164"/>
      <c r="N40" s="168"/>
      <c r="EZ40" s="160"/>
      <c r="FA40" s="169" t="s">
        <v>358</v>
      </c>
      <c r="FB40" s="169" t="s">
        <v>259</v>
      </c>
      <c r="FC40" s="169" t="s">
        <v>259</v>
      </c>
    </row>
    <row r="41" spans="1:163" s="123" customFormat="1" ht="15" x14ac:dyDescent="0.25">
      <c r="A41" s="170"/>
      <c r="B41" s="171"/>
      <c r="C41" s="341" t="s">
        <v>360</v>
      </c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4"/>
      <c r="EZ41" s="160"/>
      <c r="FA41" s="169"/>
      <c r="FB41" s="169"/>
      <c r="FC41" s="169"/>
      <c r="FD41" s="172" t="s">
        <v>360</v>
      </c>
    </row>
    <row r="42" spans="1:163" s="123" customFormat="1" ht="68.25" x14ac:dyDescent="0.25">
      <c r="A42" s="173"/>
      <c r="B42" s="174" t="s">
        <v>361</v>
      </c>
      <c r="C42" s="340" t="s">
        <v>362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6"/>
      <c r="EZ42" s="160"/>
      <c r="FA42" s="169"/>
      <c r="FB42" s="169"/>
      <c r="FC42" s="169"/>
      <c r="FE42" s="172" t="s">
        <v>362</v>
      </c>
    </row>
    <row r="43" spans="1:163" s="123" customFormat="1" ht="15" x14ac:dyDescent="0.25">
      <c r="A43" s="175"/>
      <c r="B43" s="174" t="s">
        <v>213</v>
      </c>
      <c r="C43" s="341" t="s">
        <v>363</v>
      </c>
      <c r="D43" s="341"/>
      <c r="E43" s="341"/>
      <c r="F43" s="176"/>
      <c r="G43" s="177"/>
      <c r="H43" s="177"/>
      <c r="I43" s="177"/>
      <c r="J43" s="178">
        <v>1462.81</v>
      </c>
      <c r="K43" s="179">
        <v>1.1499999999999999</v>
      </c>
      <c r="L43" s="180">
        <v>84.17</v>
      </c>
      <c r="M43" s="179">
        <v>57.33</v>
      </c>
      <c r="N43" s="181">
        <v>4825.47</v>
      </c>
      <c r="EZ43" s="160"/>
      <c r="FA43" s="169"/>
      <c r="FB43" s="169"/>
      <c r="FC43" s="169"/>
      <c r="FF43" s="172" t="s">
        <v>363</v>
      </c>
    </row>
    <row r="44" spans="1:163" s="123" customFormat="1" ht="15" x14ac:dyDescent="0.25">
      <c r="A44" s="175"/>
      <c r="B44" s="174" t="s">
        <v>214</v>
      </c>
      <c r="C44" s="341" t="s">
        <v>364</v>
      </c>
      <c r="D44" s="341"/>
      <c r="E44" s="341"/>
      <c r="F44" s="176"/>
      <c r="G44" s="177"/>
      <c r="H44" s="177"/>
      <c r="I44" s="177"/>
      <c r="J44" s="180">
        <v>270.55</v>
      </c>
      <c r="K44" s="179">
        <v>1.1499999999999999</v>
      </c>
      <c r="L44" s="180">
        <v>15.57</v>
      </c>
      <c r="M44" s="179">
        <v>14.04</v>
      </c>
      <c r="N44" s="182">
        <v>218.6</v>
      </c>
      <c r="EZ44" s="160"/>
      <c r="FA44" s="169"/>
      <c r="FB44" s="169"/>
      <c r="FC44" s="169"/>
      <c r="FF44" s="172" t="s">
        <v>364</v>
      </c>
    </row>
    <row r="45" spans="1:163" s="123" customFormat="1" ht="15" x14ac:dyDescent="0.25">
      <c r="A45" s="175"/>
      <c r="B45" s="174" t="s">
        <v>215</v>
      </c>
      <c r="C45" s="341" t="s">
        <v>365</v>
      </c>
      <c r="D45" s="341"/>
      <c r="E45" s="341"/>
      <c r="F45" s="176"/>
      <c r="G45" s="177"/>
      <c r="H45" s="177"/>
      <c r="I45" s="177"/>
      <c r="J45" s="180">
        <v>61.81</v>
      </c>
      <c r="K45" s="179">
        <v>1.1499999999999999</v>
      </c>
      <c r="L45" s="180">
        <v>3.56</v>
      </c>
      <c r="M45" s="179">
        <v>57.33</v>
      </c>
      <c r="N45" s="182">
        <v>204.09</v>
      </c>
      <c r="EZ45" s="160"/>
      <c r="FA45" s="169"/>
      <c r="FB45" s="169"/>
      <c r="FC45" s="169"/>
      <c r="FF45" s="172" t="s">
        <v>365</v>
      </c>
    </row>
    <row r="46" spans="1:163" s="123" customFormat="1" ht="15" x14ac:dyDescent="0.25">
      <c r="A46" s="175"/>
      <c r="B46" s="174" t="s">
        <v>216</v>
      </c>
      <c r="C46" s="341" t="s">
        <v>366</v>
      </c>
      <c r="D46" s="341"/>
      <c r="E46" s="341"/>
      <c r="F46" s="176"/>
      <c r="G46" s="177"/>
      <c r="H46" s="177"/>
      <c r="I46" s="177"/>
      <c r="J46" s="178">
        <v>7998.51</v>
      </c>
      <c r="K46" s="177"/>
      <c r="L46" s="180">
        <v>400.22</v>
      </c>
      <c r="M46" s="183">
        <v>9.1</v>
      </c>
      <c r="N46" s="181">
        <v>3642</v>
      </c>
      <c r="EZ46" s="160"/>
      <c r="FA46" s="169"/>
      <c r="FB46" s="169"/>
      <c r="FC46" s="169"/>
      <c r="FF46" s="172" t="s">
        <v>366</v>
      </c>
    </row>
    <row r="47" spans="1:163" s="123" customFormat="1" ht="15" x14ac:dyDescent="0.25">
      <c r="A47" s="184"/>
      <c r="B47" s="174"/>
      <c r="C47" s="341" t="s">
        <v>367</v>
      </c>
      <c r="D47" s="341"/>
      <c r="E47" s="341"/>
      <c r="F47" s="176" t="s">
        <v>368</v>
      </c>
      <c r="G47" s="179">
        <v>167.37</v>
      </c>
      <c r="H47" s="179">
        <v>1.1499999999999999</v>
      </c>
      <c r="I47" s="185">
        <v>9.6308965999999998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5" x14ac:dyDescent="0.25">
      <c r="A48" s="184"/>
      <c r="B48" s="174"/>
      <c r="C48" s="341" t="s">
        <v>369</v>
      </c>
      <c r="D48" s="341"/>
      <c r="E48" s="341"/>
      <c r="F48" s="176" t="s">
        <v>368</v>
      </c>
      <c r="G48" s="179">
        <v>5.04</v>
      </c>
      <c r="H48" s="179">
        <v>1.1499999999999999</v>
      </c>
      <c r="I48" s="185">
        <v>0.29001450000000001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6" s="123" customFormat="1" ht="15" x14ac:dyDescent="0.25">
      <c r="A49" s="170"/>
      <c r="B49" s="174"/>
      <c r="C49" s="345" t="s">
        <v>370</v>
      </c>
      <c r="D49" s="345"/>
      <c r="E49" s="345"/>
      <c r="F49" s="188"/>
      <c r="G49" s="189"/>
      <c r="H49" s="189"/>
      <c r="I49" s="189"/>
      <c r="J49" s="190">
        <v>9731.8700000000008</v>
      </c>
      <c r="K49" s="189"/>
      <c r="L49" s="191">
        <v>499.96</v>
      </c>
      <c r="M49" s="189"/>
      <c r="N49" s="192">
        <v>8686.07</v>
      </c>
      <c r="EZ49" s="160"/>
      <c r="FA49" s="169"/>
      <c r="FB49" s="169"/>
      <c r="FC49" s="169"/>
      <c r="FH49" s="172" t="s">
        <v>370</v>
      </c>
    </row>
    <row r="50" spans="1:166" s="123" customFormat="1" ht="15" x14ac:dyDescent="0.25">
      <c r="A50" s="184"/>
      <c r="B50" s="174"/>
      <c r="C50" s="341" t="s">
        <v>269</v>
      </c>
      <c r="D50" s="341"/>
      <c r="E50" s="341"/>
      <c r="F50" s="176"/>
      <c r="G50" s="177"/>
      <c r="H50" s="177"/>
      <c r="I50" s="177"/>
      <c r="J50" s="186"/>
      <c r="K50" s="177"/>
      <c r="L50" s="180">
        <v>87.73</v>
      </c>
      <c r="M50" s="177"/>
      <c r="N50" s="181">
        <v>5029.5600000000004</v>
      </c>
      <c r="EZ50" s="160"/>
      <c r="FA50" s="169"/>
      <c r="FB50" s="169"/>
      <c r="FC50" s="169"/>
      <c r="FG50" s="172" t="s">
        <v>269</v>
      </c>
    </row>
    <row r="51" spans="1:166" s="123" customFormat="1" ht="15" x14ac:dyDescent="0.25">
      <c r="A51" s="184"/>
      <c r="B51" s="174" t="s">
        <v>371</v>
      </c>
      <c r="C51" s="341" t="s">
        <v>372</v>
      </c>
      <c r="D51" s="341"/>
      <c r="E51" s="341"/>
      <c r="F51" s="176" t="s">
        <v>373</v>
      </c>
      <c r="G51" s="193">
        <v>108</v>
      </c>
      <c r="H51" s="177"/>
      <c r="I51" s="193">
        <v>108</v>
      </c>
      <c r="J51" s="186"/>
      <c r="K51" s="177"/>
      <c r="L51" s="180">
        <v>94.75</v>
      </c>
      <c r="M51" s="177"/>
      <c r="N51" s="181">
        <v>5431.92</v>
      </c>
      <c r="EZ51" s="160"/>
      <c r="FA51" s="169"/>
      <c r="FB51" s="169"/>
      <c r="FC51" s="169"/>
      <c r="FG51" s="172" t="s">
        <v>372</v>
      </c>
    </row>
    <row r="52" spans="1:166" s="123" customFormat="1" ht="15" x14ac:dyDescent="0.25">
      <c r="A52" s="184"/>
      <c r="B52" s="174" t="s">
        <v>374</v>
      </c>
      <c r="C52" s="341" t="s">
        <v>375</v>
      </c>
      <c r="D52" s="341"/>
      <c r="E52" s="341"/>
      <c r="F52" s="176" t="s">
        <v>373</v>
      </c>
      <c r="G52" s="193">
        <v>55</v>
      </c>
      <c r="H52" s="177"/>
      <c r="I52" s="193">
        <v>55</v>
      </c>
      <c r="J52" s="186"/>
      <c r="K52" s="177"/>
      <c r="L52" s="180">
        <v>48.25</v>
      </c>
      <c r="M52" s="177"/>
      <c r="N52" s="181">
        <v>2766.26</v>
      </c>
      <c r="EZ52" s="160"/>
      <c r="FA52" s="169"/>
      <c r="FB52" s="169"/>
      <c r="FC52" s="169"/>
      <c r="FG52" s="172" t="s">
        <v>375</v>
      </c>
    </row>
    <row r="53" spans="1:166" s="123" customFormat="1" ht="15" x14ac:dyDescent="0.25">
      <c r="A53" s="194"/>
      <c r="B53" s="195"/>
      <c r="C53" s="343" t="s">
        <v>376</v>
      </c>
      <c r="D53" s="343"/>
      <c r="E53" s="343"/>
      <c r="F53" s="163"/>
      <c r="G53" s="164"/>
      <c r="H53" s="164"/>
      <c r="I53" s="164"/>
      <c r="J53" s="167"/>
      <c r="K53" s="164"/>
      <c r="L53" s="196">
        <v>642.96</v>
      </c>
      <c r="M53" s="189"/>
      <c r="N53" s="197">
        <v>16884.25</v>
      </c>
      <c r="EZ53" s="160"/>
      <c r="FA53" s="169"/>
      <c r="FB53" s="169"/>
      <c r="FC53" s="169"/>
      <c r="FI53" s="169" t="s">
        <v>376</v>
      </c>
    </row>
    <row r="54" spans="1:166" s="123" customFormat="1" ht="57" x14ac:dyDescent="0.25">
      <c r="A54" s="161" t="s">
        <v>214</v>
      </c>
      <c r="B54" s="162" t="s">
        <v>377</v>
      </c>
      <c r="C54" s="343" t="s">
        <v>106</v>
      </c>
      <c r="D54" s="343"/>
      <c r="E54" s="343"/>
      <c r="F54" s="163" t="s">
        <v>104</v>
      </c>
      <c r="G54" s="164">
        <v>5.0039999999999996</v>
      </c>
      <c r="H54" s="165">
        <v>1</v>
      </c>
      <c r="I54" s="198">
        <v>5.0039999999999996</v>
      </c>
      <c r="J54" s="199">
        <v>1152.8399999999999</v>
      </c>
      <c r="K54" s="164"/>
      <c r="L54" s="199">
        <v>5768.81</v>
      </c>
      <c r="M54" s="200">
        <v>9.1</v>
      </c>
      <c r="N54" s="197">
        <v>52496.17</v>
      </c>
      <c r="EZ54" s="160"/>
      <c r="FA54" s="169" t="s">
        <v>106</v>
      </c>
      <c r="FB54" s="169" t="s">
        <v>259</v>
      </c>
      <c r="FC54" s="169" t="s">
        <v>259</v>
      </c>
      <c r="FI54" s="169"/>
    </row>
    <row r="55" spans="1:166" s="123" customFormat="1" ht="15" x14ac:dyDescent="0.25">
      <c r="A55" s="170"/>
      <c r="B55" s="171"/>
      <c r="C55" s="341" t="s">
        <v>378</v>
      </c>
      <c r="D55" s="341"/>
      <c r="E55" s="341"/>
      <c r="F55" s="341"/>
      <c r="G55" s="341"/>
      <c r="H55" s="341"/>
      <c r="I55" s="341"/>
      <c r="J55" s="341"/>
      <c r="K55" s="341"/>
      <c r="L55" s="341"/>
      <c r="M55" s="341"/>
      <c r="N55" s="344"/>
      <c r="EZ55" s="160"/>
      <c r="FA55" s="169"/>
      <c r="FB55" s="169"/>
      <c r="FC55" s="169"/>
      <c r="FI55" s="169"/>
      <c r="FJ55" s="172" t="s">
        <v>378</v>
      </c>
    </row>
    <row r="56" spans="1:166" s="123" customFormat="1" ht="15" x14ac:dyDescent="0.25">
      <c r="A56" s="194"/>
      <c r="B56" s="195"/>
      <c r="C56" s="343" t="s">
        <v>376</v>
      </c>
      <c r="D56" s="343"/>
      <c r="E56" s="343"/>
      <c r="F56" s="163"/>
      <c r="G56" s="164"/>
      <c r="H56" s="164"/>
      <c r="I56" s="164"/>
      <c r="J56" s="167"/>
      <c r="K56" s="164"/>
      <c r="L56" s="199">
        <v>5768.81</v>
      </c>
      <c r="M56" s="189"/>
      <c r="N56" s="197">
        <v>52496.17</v>
      </c>
      <c r="EZ56" s="160"/>
      <c r="FA56" s="169"/>
      <c r="FB56" s="169"/>
      <c r="FC56" s="169"/>
      <c r="FI56" s="169" t="s">
        <v>376</v>
      </c>
    </row>
    <row r="57" spans="1:166" s="123" customFormat="1" ht="45.75" x14ac:dyDescent="0.25">
      <c r="A57" s="161" t="s">
        <v>215</v>
      </c>
      <c r="B57" s="162" t="s">
        <v>379</v>
      </c>
      <c r="C57" s="343" t="s">
        <v>380</v>
      </c>
      <c r="D57" s="343"/>
      <c r="E57" s="343"/>
      <c r="F57" s="163" t="s">
        <v>359</v>
      </c>
      <c r="G57" s="164">
        <v>1.9006240000000001</v>
      </c>
      <c r="H57" s="165">
        <v>1</v>
      </c>
      <c r="I57" s="166">
        <v>1.9006240000000001</v>
      </c>
      <c r="J57" s="167"/>
      <c r="K57" s="164"/>
      <c r="L57" s="167"/>
      <c r="M57" s="164"/>
      <c r="N57" s="168"/>
      <c r="EZ57" s="160"/>
      <c r="FA57" s="169" t="s">
        <v>380</v>
      </c>
      <c r="FB57" s="169" t="s">
        <v>259</v>
      </c>
      <c r="FC57" s="169" t="s">
        <v>259</v>
      </c>
      <c r="FI57" s="169"/>
    </row>
    <row r="58" spans="1:166" s="123" customFormat="1" ht="15" x14ac:dyDescent="0.25">
      <c r="A58" s="170"/>
      <c r="B58" s="171"/>
      <c r="C58" s="341" t="s">
        <v>381</v>
      </c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4"/>
      <c r="EZ58" s="160"/>
      <c r="FA58" s="169"/>
      <c r="FB58" s="169"/>
      <c r="FC58" s="169"/>
      <c r="FD58" s="172" t="s">
        <v>381</v>
      </c>
      <c r="FI58" s="169"/>
    </row>
    <row r="59" spans="1:166" s="123" customFormat="1" ht="68.25" x14ac:dyDescent="0.25">
      <c r="A59" s="173"/>
      <c r="B59" s="174" t="s">
        <v>361</v>
      </c>
      <c r="C59" s="340" t="s">
        <v>362</v>
      </c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6"/>
      <c r="EZ59" s="160"/>
      <c r="FA59" s="169"/>
      <c r="FB59" s="169"/>
      <c r="FC59" s="169"/>
      <c r="FE59" s="172" t="s">
        <v>362</v>
      </c>
      <c r="FI59" s="169"/>
    </row>
    <row r="60" spans="1:166" s="123" customFormat="1" ht="15" x14ac:dyDescent="0.25">
      <c r="A60" s="175"/>
      <c r="B60" s="174" t="s">
        <v>213</v>
      </c>
      <c r="C60" s="341" t="s">
        <v>363</v>
      </c>
      <c r="D60" s="341"/>
      <c r="E60" s="341"/>
      <c r="F60" s="176"/>
      <c r="G60" s="177"/>
      <c r="H60" s="177"/>
      <c r="I60" s="177"/>
      <c r="J60" s="178">
        <v>1177.54</v>
      </c>
      <c r="K60" s="179">
        <v>1.1499999999999999</v>
      </c>
      <c r="L60" s="178">
        <v>2573.77</v>
      </c>
      <c r="M60" s="179">
        <v>57.33</v>
      </c>
      <c r="N60" s="181">
        <v>147554.23000000001</v>
      </c>
      <c r="EZ60" s="160"/>
      <c r="FA60" s="169"/>
      <c r="FB60" s="169"/>
      <c r="FC60" s="169"/>
      <c r="FF60" s="172" t="s">
        <v>363</v>
      </c>
      <c r="FI60" s="169"/>
    </row>
    <row r="61" spans="1:166" s="123" customFormat="1" ht="15" x14ac:dyDescent="0.25">
      <c r="A61" s="175"/>
      <c r="B61" s="174" t="s">
        <v>214</v>
      </c>
      <c r="C61" s="341" t="s">
        <v>364</v>
      </c>
      <c r="D61" s="341"/>
      <c r="E61" s="341"/>
      <c r="F61" s="176"/>
      <c r="G61" s="177"/>
      <c r="H61" s="177"/>
      <c r="I61" s="177"/>
      <c r="J61" s="180">
        <v>236.16</v>
      </c>
      <c r="K61" s="179">
        <v>1.1499999999999999</v>
      </c>
      <c r="L61" s="180">
        <v>516.17999999999995</v>
      </c>
      <c r="M61" s="179">
        <v>14.04</v>
      </c>
      <c r="N61" s="181">
        <v>7247.17</v>
      </c>
      <c r="EZ61" s="160"/>
      <c r="FA61" s="169"/>
      <c r="FB61" s="169"/>
      <c r="FC61" s="169"/>
      <c r="FF61" s="172" t="s">
        <v>364</v>
      </c>
      <c r="FI61" s="169"/>
    </row>
    <row r="62" spans="1:166" s="123" customFormat="1" ht="15" x14ac:dyDescent="0.25">
      <c r="A62" s="175"/>
      <c r="B62" s="174" t="s">
        <v>215</v>
      </c>
      <c r="C62" s="341" t="s">
        <v>365</v>
      </c>
      <c r="D62" s="341"/>
      <c r="E62" s="341"/>
      <c r="F62" s="176"/>
      <c r="G62" s="177"/>
      <c r="H62" s="177"/>
      <c r="I62" s="177"/>
      <c r="J62" s="180">
        <v>46.96</v>
      </c>
      <c r="K62" s="179">
        <v>1.1499999999999999</v>
      </c>
      <c r="L62" s="180">
        <v>102.64</v>
      </c>
      <c r="M62" s="179">
        <v>57.33</v>
      </c>
      <c r="N62" s="181">
        <v>5884.35</v>
      </c>
      <c r="EZ62" s="160"/>
      <c r="FA62" s="169"/>
      <c r="FB62" s="169"/>
      <c r="FC62" s="169"/>
      <c r="FF62" s="172" t="s">
        <v>365</v>
      </c>
      <c r="FI62" s="169"/>
    </row>
    <row r="63" spans="1:166" s="123" customFormat="1" ht="15" x14ac:dyDescent="0.25">
      <c r="A63" s="175"/>
      <c r="B63" s="174" t="s">
        <v>216</v>
      </c>
      <c r="C63" s="341" t="s">
        <v>366</v>
      </c>
      <c r="D63" s="341"/>
      <c r="E63" s="341"/>
      <c r="F63" s="176"/>
      <c r="G63" s="177"/>
      <c r="H63" s="177"/>
      <c r="I63" s="177"/>
      <c r="J63" s="178">
        <v>5756.87</v>
      </c>
      <c r="K63" s="177"/>
      <c r="L63" s="178">
        <v>10941.65</v>
      </c>
      <c r="M63" s="183">
        <v>9.1</v>
      </c>
      <c r="N63" s="181">
        <v>99569.02</v>
      </c>
      <c r="EZ63" s="160"/>
      <c r="FA63" s="169"/>
      <c r="FB63" s="169"/>
      <c r="FC63" s="169"/>
      <c r="FF63" s="172" t="s">
        <v>366</v>
      </c>
      <c r="FI63" s="169"/>
    </row>
    <row r="64" spans="1:166" s="123" customFormat="1" ht="15" x14ac:dyDescent="0.25">
      <c r="A64" s="184"/>
      <c r="B64" s="174"/>
      <c r="C64" s="341" t="s">
        <v>367</v>
      </c>
      <c r="D64" s="341"/>
      <c r="E64" s="341"/>
      <c r="F64" s="176" t="s">
        <v>368</v>
      </c>
      <c r="G64" s="179">
        <v>134.72999999999999</v>
      </c>
      <c r="H64" s="179">
        <v>1.1499999999999999</v>
      </c>
      <c r="I64" s="185">
        <v>294.48173220000001</v>
      </c>
      <c r="J64" s="186"/>
      <c r="K64" s="177"/>
      <c r="L64" s="186"/>
      <c r="M64" s="177"/>
      <c r="N64" s="187"/>
      <c r="EZ64" s="160"/>
      <c r="FA64" s="169"/>
      <c r="FB64" s="169"/>
      <c r="FC64" s="169"/>
      <c r="FG64" s="172" t="s">
        <v>367</v>
      </c>
      <c r="FI64" s="169"/>
    </row>
    <row r="65" spans="1:166" s="123" customFormat="1" ht="15" x14ac:dyDescent="0.25">
      <c r="A65" s="184"/>
      <c r="B65" s="174"/>
      <c r="C65" s="341" t="s">
        <v>369</v>
      </c>
      <c r="D65" s="341"/>
      <c r="E65" s="341"/>
      <c r="F65" s="176" t="s">
        <v>368</v>
      </c>
      <c r="G65" s="179">
        <v>3.94</v>
      </c>
      <c r="H65" s="179">
        <v>1.1499999999999999</v>
      </c>
      <c r="I65" s="185">
        <v>8.6117273000000001</v>
      </c>
      <c r="J65" s="186"/>
      <c r="K65" s="177"/>
      <c r="L65" s="186"/>
      <c r="M65" s="177"/>
      <c r="N65" s="187"/>
      <c r="EZ65" s="160"/>
      <c r="FA65" s="169"/>
      <c r="FB65" s="169"/>
      <c r="FC65" s="169"/>
      <c r="FG65" s="172" t="s">
        <v>369</v>
      </c>
      <c r="FI65" s="169"/>
    </row>
    <row r="66" spans="1:166" s="123" customFormat="1" ht="15" x14ac:dyDescent="0.25">
      <c r="A66" s="170"/>
      <c r="B66" s="174"/>
      <c r="C66" s="345" t="s">
        <v>370</v>
      </c>
      <c r="D66" s="345"/>
      <c r="E66" s="345"/>
      <c r="F66" s="188"/>
      <c r="G66" s="189"/>
      <c r="H66" s="189"/>
      <c r="I66" s="189"/>
      <c r="J66" s="190">
        <v>7170.57</v>
      </c>
      <c r="K66" s="189"/>
      <c r="L66" s="190">
        <v>14031.6</v>
      </c>
      <c r="M66" s="189"/>
      <c r="N66" s="192">
        <v>254370.42</v>
      </c>
      <c r="EZ66" s="160"/>
      <c r="FA66" s="169"/>
      <c r="FB66" s="169"/>
      <c r="FC66" s="169"/>
      <c r="FH66" s="172" t="s">
        <v>370</v>
      </c>
      <c r="FI66" s="169"/>
    </row>
    <row r="67" spans="1:166" s="123" customFormat="1" ht="15" x14ac:dyDescent="0.25">
      <c r="A67" s="184"/>
      <c r="B67" s="174"/>
      <c r="C67" s="341" t="s">
        <v>269</v>
      </c>
      <c r="D67" s="341"/>
      <c r="E67" s="341"/>
      <c r="F67" s="176"/>
      <c r="G67" s="177"/>
      <c r="H67" s="177"/>
      <c r="I67" s="177"/>
      <c r="J67" s="186"/>
      <c r="K67" s="177"/>
      <c r="L67" s="178">
        <v>2676.41</v>
      </c>
      <c r="M67" s="177"/>
      <c r="N67" s="181">
        <v>153438.57999999999</v>
      </c>
      <c r="EZ67" s="160"/>
      <c r="FA67" s="169"/>
      <c r="FB67" s="169"/>
      <c r="FC67" s="169"/>
      <c r="FG67" s="172" t="s">
        <v>269</v>
      </c>
      <c r="FI67" s="169"/>
    </row>
    <row r="68" spans="1:166" s="123" customFormat="1" ht="15" x14ac:dyDescent="0.25">
      <c r="A68" s="184"/>
      <c r="B68" s="174" t="s">
        <v>371</v>
      </c>
      <c r="C68" s="341" t="s">
        <v>372</v>
      </c>
      <c r="D68" s="341"/>
      <c r="E68" s="341"/>
      <c r="F68" s="176" t="s">
        <v>373</v>
      </c>
      <c r="G68" s="193">
        <v>108</v>
      </c>
      <c r="H68" s="177"/>
      <c r="I68" s="193">
        <v>108</v>
      </c>
      <c r="J68" s="186"/>
      <c r="K68" s="177"/>
      <c r="L68" s="178">
        <v>2890.52</v>
      </c>
      <c r="M68" s="177"/>
      <c r="N68" s="181">
        <v>165713.67000000001</v>
      </c>
      <c r="EZ68" s="160"/>
      <c r="FA68" s="169"/>
      <c r="FB68" s="169"/>
      <c r="FC68" s="169"/>
      <c r="FG68" s="172" t="s">
        <v>372</v>
      </c>
      <c r="FI68" s="169"/>
    </row>
    <row r="69" spans="1:166" s="123" customFormat="1" ht="15" x14ac:dyDescent="0.25">
      <c r="A69" s="184"/>
      <c r="B69" s="174" t="s">
        <v>374</v>
      </c>
      <c r="C69" s="341" t="s">
        <v>375</v>
      </c>
      <c r="D69" s="341"/>
      <c r="E69" s="341"/>
      <c r="F69" s="176" t="s">
        <v>373</v>
      </c>
      <c r="G69" s="193">
        <v>55</v>
      </c>
      <c r="H69" s="177"/>
      <c r="I69" s="193">
        <v>55</v>
      </c>
      <c r="J69" s="186"/>
      <c r="K69" s="177"/>
      <c r="L69" s="178">
        <v>1472.03</v>
      </c>
      <c r="M69" s="177"/>
      <c r="N69" s="181">
        <v>84391.22</v>
      </c>
      <c r="EZ69" s="160"/>
      <c r="FA69" s="169"/>
      <c r="FB69" s="169"/>
      <c r="FC69" s="169"/>
      <c r="FG69" s="172" t="s">
        <v>375</v>
      </c>
      <c r="FI69" s="169"/>
    </row>
    <row r="70" spans="1:166" s="123" customFormat="1" ht="15" x14ac:dyDescent="0.25">
      <c r="A70" s="194"/>
      <c r="B70" s="195"/>
      <c r="C70" s="343" t="s">
        <v>376</v>
      </c>
      <c r="D70" s="343"/>
      <c r="E70" s="343"/>
      <c r="F70" s="163"/>
      <c r="G70" s="164"/>
      <c r="H70" s="164"/>
      <c r="I70" s="164"/>
      <c r="J70" s="167"/>
      <c r="K70" s="164"/>
      <c r="L70" s="199">
        <v>18394.150000000001</v>
      </c>
      <c r="M70" s="189"/>
      <c r="N70" s="197">
        <v>504475.31</v>
      </c>
      <c r="EZ70" s="160"/>
      <c r="FA70" s="169"/>
      <c r="FB70" s="169"/>
      <c r="FC70" s="169"/>
      <c r="FI70" s="169" t="s">
        <v>376</v>
      </c>
    </row>
    <row r="71" spans="1:166" s="123" customFormat="1" ht="57" x14ac:dyDescent="0.25">
      <c r="A71" s="161" t="s">
        <v>216</v>
      </c>
      <c r="B71" s="162" t="s">
        <v>377</v>
      </c>
      <c r="C71" s="343" t="s">
        <v>105</v>
      </c>
      <c r="D71" s="343"/>
      <c r="E71" s="343"/>
      <c r="F71" s="163" t="s">
        <v>104</v>
      </c>
      <c r="G71" s="164">
        <v>190.0624</v>
      </c>
      <c r="H71" s="165">
        <v>1</v>
      </c>
      <c r="I71" s="201">
        <v>190.0624</v>
      </c>
      <c r="J71" s="199">
        <v>1152.8399999999999</v>
      </c>
      <c r="K71" s="164"/>
      <c r="L71" s="199">
        <v>219111.54</v>
      </c>
      <c r="M71" s="200">
        <v>9.1</v>
      </c>
      <c r="N71" s="197">
        <v>1993915.01</v>
      </c>
      <c r="EZ71" s="160"/>
      <c r="FA71" s="169" t="s">
        <v>105</v>
      </c>
      <c r="FB71" s="169" t="s">
        <v>259</v>
      </c>
      <c r="FC71" s="169" t="s">
        <v>259</v>
      </c>
      <c r="FI71" s="169"/>
    </row>
    <row r="72" spans="1:166" s="123" customFormat="1" ht="15" x14ac:dyDescent="0.25">
      <c r="A72" s="170"/>
      <c r="B72" s="171"/>
      <c r="C72" s="341" t="s">
        <v>378</v>
      </c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4"/>
      <c r="EZ72" s="160"/>
      <c r="FA72" s="169"/>
      <c r="FB72" s="169"/>
      <c r="FC72" s="169"/>
      <c r="FI72" s="169"/>
      <c r="FJ72" s="172" t="s">
        <v>378</v>
      </c>
    </row>
    <row r="73" spans="1:166" s="123" customFormat="1" ht="15" x14ac:dyDescent="0.25">
      <c r="A73" s="194"/>
      <c r="B73" s="195"/>
      <c r="C73" s="343" t="s">
        <v>376</v>
      </c>
      <c r="D73" s="343"/>
      <c r="E73" s="343"/>
      <c r="F73" s="163"/>
      <c r="G73" s="164"/>
      <c r="H73" s="164"/>
      <c r="I73" s="164"/>
      <c r="J73" s="167"/>
      <c r="K73" s="164"/>
      <c r="L73" s="199">
        <v>219111.54</v>
      </c>
      <c r="M73" s="189"/>
      <c r="N73" s="197">
        <v>1993915.01</v>
      </c>
      <c r="EZ73" s="160"/>
      <c r="FA73" s="169"/>
      <c r="FB73" s="169"/>
      <c r="FC73" s="169"/>
      <c r="FI73" s="169" t="s">
        <v>376</v>
      </c>
    </row>
    <row r="74" spans="1:166" s="123" customFormat="1" ht="23.25" x14ac:dyDescent="0.25">
      <c r="A74" s="161" t="s">
        <v>217</v>
      </c>
      <c r="B74" s="162" t="s">
        <v>382</v>
      </c>
      <c r="C74" s="343" t="s">
        <v>383</v>
      </c>
      <c r="D74" s="343"/>
      <c r="E74" s="343"/>
      <c r="F74" s="163" t="s">
        <v>104</v>
      </c>
      <c r="G74" s="164">
        <v>7.9871999999999996</v>
      </c>
      <c r="H74" s="165">
        <v>1</v>
      </c>
      <c r="I74" s="201">
        <v>7.9871999999999996</v>
      </c>
      <c r="J74" s="167"/>
      <c r="K74" s="164"/>
      <c r="L74" s="167"/>
      <c r="M74" s="164"/>
      <c r="N74" s="168"/>
      <c r="EZ74" s="160"/>
      <c r="FA74" s="169" t="s">
        <v>383</v>
      </c>
      <c r="FB74" s="169" t="s">
        <v>259</v>
      </c>
      <c r="FC74" s="169" t="s">
        <v>259</v>
      </c>
      <c r="FI74" s="169"/>
    </row>
    <row r="75" spans="1:166" s="123" customFormat="1" ht="15" x14ac:dyDescent="0.25">
      <c r="A75" s="170"/>
      <c r="B75" s="171"/>
      <c r="C75" s="341" t="s">
        <v>384</v>
      </c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4"/>
      <c r="EZ75" s="160"/>
      <c r="FA75" s="169"/>
      <c r="FB75" s="169"/>
      <c r="FC75" s="169"/>
      <c r="FD75" s="172" t="s">
        <v>384</v>
      </c>
      <c r="FI75" s="169"/>
    </row>
    <row r="76" spans="1:166" s="123" customFormat="1" ht="68.25" x14ac:dyDescent="0.25">
      <c r="A76" s="173"/>
      <c r="B76" s="174" t="s">
        <v>361</v>
      </c>
      <c r="C76" s="340" t="s">
        <v>362</v>
      </c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6"/>
      <c r="EZ76" s="160"/>
      <c r="FA76" s="169"/>
      <c r="FB76" s="169"/>
      <c r="FC76" s="169"/>
      <c r="FE76" s="172" t="s">
        <v>362</v>
      </c>
      <c r="FI76" s="169"/>
    </row>
    <row r="77" spans="1:166" s="123" customFormat="1" ht="15" x14ac:dyDescent="0.25">
      <c r="A77" s="175"/>
      <c r="B77" s="174" t="s">
        <v>213</v>
      </c>
      <c r="C77" s="341" t="s">
        <v>363</v>
      </c>
      <c r="D77" s="341"/>
      <c r="E77" s="341"/>
      <c r="F77" s="176"/>
      <c r="G77" s="177"/>
      <c r="H77" s="177"/>
      <c r="I77" s="177"/>
      <c r="J77" s="180">
        <v>23.81</v>
      </c>
      <c r="K77" s="179">
        <v>1.1499999999999999</v>
      </c>
      <c r="L77" s="180">
        <v>218.7</v>
      </c>
      <c r="M77" s="179">
        <v>57.33</v>
      </c>
      <c r="N77" s="181">
        <v>12538.07</v>
      </c>
      <c r="EZ77" s="160"/>
      <c r="FA77" s="169"/>
      <c r="FB77" s="169"/>
      <c r="FC77" s="169"/>
      <c r="FF77" s="172" t="s">
        <v>363</v>
      </c>
      <c r="FI77" s="169"/>
    </row>
    <row r="78" spans="1:166" s="123" customFormat="1" ht="15" x14ac:dyDescent="0.25">
      <c r="A78" s="175"/>
      <c r="B78" s="174" t="s">
        <v>214</v>
      </c>
      <c r="C78" s="341" t="s">
        <v>364</v>
      </c>
      <c r="D78" s="341"/>
      <c r="E78" s="341"/>
      <c r="F78" s="176"/>
      <c r="G78" s="177"/>
      <c r="H78" s="177"/>
      <c r="I78" s="177"/>
      <c r="J78" s="180">
        <v>14.41</v>
      </c>
      <c r="K78" s="179">
        <v>1.1499999999999999</v>
      </c>
      <c r="L78" s="180">
        <v>132.36000000000001</v>
      </c>
      <c r="M78" s="179">
        <v>14.04</v>
      </c>
      <c r="N78" s="181">
        <v>1858.33</v>
      </c>
      <c r="EZ78" s="160"/>
      <c r="FA78" s="169"/>
      <c r="FB78" s="169"/>
      <c r="FC78" s="169"/>
      <c r="FF78" s="172" t="s">
        <v>364</v>
      </c>
      <c r="FI78" s="169"/>
    </row>
    <row r="79" spans="1:166" s="123" customFormat="1" ht="15" x14ac:dyDescent="0.25">
      <c r="A79" s="175"/>
      <c r="B79" s="174" t="s">
        <v>215</v>
      </c>
      <c r="C79" s="341" t="s">
        <v>365</v>
      </c>
      <c r="D79" s="341"/>
      <c r="E79" s="341"/>
      <c r="F79" s="176"/>
      <c r="G79" s="177"/>
      <c r="H79" s="177"/>
      <c r="I79" s="177"/>
      <c r="J79" s="180">
        <v>1.97</v>
      </c>
      <c r="K79" s="179">
        <v>1.1499999999999999</v>
      </c>
      <c r="L79" s="180">
        <v>18.100000000000001</v>
      </c>
      <c r="M79" s="179">
        <v>57.33</v>
      </c>
      <c r="N79" s="181">
        <v>1037.67</v>
      </c>
      <c r="EZ79" s="160"/>
      <c r="FA79" s="169"/>
      <c r="FB79" s="169"/>
      <c r="FC79" s="169"/>
      <c r="FF79" s="172" t="s">
        <v>365</v>
      </c>
      <c r="FI79" s="169"/>
    </row>
    <row r="80" spans="1:166" s="123" customFormat="1" ht="15" x14ac:dyDescent="0.25">
      <c r="A80" s="175"/>
      <c r="B80" s="174" t="s">
        <v>216</v>
      </c>
      <c r="C80" s="341" t="s">
        <v>366</v>
      </c>
      <c r="D80" s="341"/>
      <c r="E80" s="341"/>
      <c r="F80" s="176"/>
      <c r="G80" s="177"/>
      <c r="H80" s="177"/>
      <c r="I80" s="177"/>
      <c r="J80" s="180">
        <v>25.72</v>
      </c>
      <c r="K80" s="177"/>
      <c r="L80" s="180">
        <v>205.43</v>
      </c>
      <c r="M80" s="183">
        <v>9.1</v>
      </c>
      <c r="N80" s="181">
        <v>1869.41</v>
      </c>
      <c r="EZ80" s="160"/>
      <c r="FA80" s="169"/>
      <c r="FB80" s="169"/>
      <c r="FC80" s="169"/>
      <c r="FF80" s="172" t="s">
        <v>366</v>
      </c>
      <c r="FI80" s="169"/>
    </row>
    <row r="81" spans="1:165" s="123" customFormat="1" ht="15" x14ac:dyDescent="0.25">
      <c r="A81" s="184"/>
      <c r="B81" s="174"/>
      <c r="C81" s="341" t="s">
        <v>367</v>
      </c>
      <c r="D81" s="341"/>
      <c r="E81" s="341"/>
      <c r="F81" s="176" t="s">
        <v>368</v>
      </c>
      <c r="G81" s="183">
        <v>2.4</v>
      </c>
      <c r="H81" s="179">
        <v>1.1499999999999999</v>
      </c>
      <c r="I81" s="202">
        <v>22.044671999999998</v>
      </c>
      <c r="J81" s="186"/>
      <c r="K81" s="177"/>
      <c r="L81" s="186"/>
      <c r="M81" s="177"/>
      <c r="N81" s="187"/>
      <c r="EZ81" s="160"/>
      <c r="FA81" s="169"/>
      <c r="FB81" s="169"/>
      <c r="FC81" s="169"/>
      <c r="FG81" s="172" t="s">
        <v>367</v>
      </c>
      <c r="FI81" s="169"/>
    </row>
    <row r="82" spans="1:165" s="123" customFormat="1" ht="15" x14ac:dyDescent="0.25">
      <c r="A82" s="184"/>
      <c r="B82" s="174"/>
      <c r="C82" s="341" t="s">
        <v>369</v>
      </c>
      <c r="D82" s="341"/>
      <c r="E82" s="341"/>
      <c r="F82" s="176" t="s">
        <v>368</v>
      </c>
      <c r="G82" s="179">
        <v>0.17</v>
      </c>
      <c r="H82" s="179">
        <v>1.1499999999999999</v>
      </c>
      <c r="I82" s="185">
        <v>1.5614976</v>
      </c>
      <c r="J82" s="186"/>
      <c r="K82" s="177"/>
      <c r="L82" s="186"/>
      <c r="M82" s="177"/>
      <c r="N82" s="187"/>
      <c r="EZ82" s="160"/>
      <c r="FA82" s="169"/>
      <c r="FB82" s="169"/>
      <c r="FC82" s="169"/>
      <c r="FG82" s="172" t="s">
        <v>369</v>
      </c>
      <c r="FI82" s="169"/>
    </row>
    <row r="83" spans="1:165" s="123" customFormat="1" ht="15" x14ac:dyDescent="0.25">
      <c r="A83" s="170"/>
      <c r="B83" s="174"/>
      <c r="C83" s="345" t="s">
        <v>370</v>
      </c>
      <c r="D83" s="345"/>
      <c r="E83" s="345"/>
      <c r="F83" s="188"/>
      <c r="G83" s="189"/>
      <c r="H83" s="189"/>
      <c r="I83" s="189"/>
      <c r="J83" s="191">
        <v>63.94</v>
      </c>
      <c r="K83" s="189"/>
      <c r="L83" s="191">
        <v>556.49</v>
      </c>
      <c r="M83" s="189"/>
      <c r="N83" s="192">
        <v>16265.81</v>
      </c>
      <c r="EZ83" s="160"/>
      <c r="FA83" s="169"/>
      <c r="FB83" s="169"/>
      <c r="FC83" s="169"/>
      <c r="FH83" s="172" t="s">
        <v>370</v>
      </c>
      <c r="FI83" s="169"/>
    </row>
    <row r="84" spans="1:165" s="123" customFormat="1" ht="15" x14ac:dyDescent="0.25">
      <c r="A84" s="184"/>
      <c r="B84" s="174"/>
      <c r="C84" s="341" t="s">
        <v>269</v>
      </c>
      <c r="D84" s="341"/>
      <c r="E84" s="341"/>
      <c r="F84" s="176"/>
      <c r="G84" s="177"/>
      <c r="H84" s="177"/>
      <c r="I84" s="177"/>
      <c r="J84" s="186"/>
      <c r="K84" s="177"/>
      <c r="L84" s="180">
        <v>236.8</v>
      </c>
      <c r="M84" s="177"/>
      <c r="N84" s="181">
        <v>13575.74</v>
      </c>
      <c r="EZ84" s="160"/>
      <c r="FA84" s="169"/>
      <c r="FB84" s="169"/>
      <c r="FC84" s="169"/>
      <c r="FG84" s="172" t="s">
        <v>269</v>
      </c>
      <c r="FI84" s="169"/>
    </row>
    <row r="85" spans="1:165" s="123" customFormat="1" ht="23.25" x14ac:dyDescent="0.25">
      <c r="A85" s="184"/>
      <c r="B85" s="174" t="s">
        <v>385</v>
      </c>
      <c r="C85" s="341" t="s">
        <v>386</v>
      </c>
      <c r="D85" s="341"/>
      <c r="E85" s="341"/>
      <c r="F85" s="176" t="s">
        <v>373</v>
      </c>
      <c r="G85" s="193">
        <v>93</v>
      </c>
      <c r="H85" s="177"/>
      <c r="I85" s="193">
        <v>93</v>
      </c>
      <c r="J85" s="186"/>
      <c r="K85" s="177"/>
      <c r="L85" s="180">
        <v>220.22</v>
      </c>
      <c r="M85" s="177"/>
      <c r="N85" s="181">
        <v>12625.44</v>
      </c>
      <c r="EZ85" s="160"/>
      <c r="FA85" s="169"/>
      <c r="FB85" s="169"/>
      <c r="FC85" s="169"/>
      <c r="FG85" s="172" t="s">
        <v>386</v>
      </c>
      <c r="FI85" s="169"/>
    </row>
    <row r="86" spans="1:165" s="123" customFormat="1" ht="23.25" x14ac:dyDescent="0.25">
      <c r="A86" s="184"/>
      <c r="B86" s="174" t="s">
        <v>387</v>
      </c>
      <c r="C86" s="341" t="s">
        <v>388</v>
      </c>
      <c r="D86" s="341"/>
      <c r="E86" s="341"/>
      <c r="F86" s="176" t="s">
        <v>373</v>
      </c>
      <c r="G86" s="193">
        <v>62</v>
      </c>
      <c r="H86" s="177"/>
      <c r="I86" s="193">
        <v>62</v>
      </c>
      <c r="J86" s="186"/>
      <c r="K86" s="177"/>
      <c r="L86" s="180">
        <v>146.82</v>
      </c>
      <c r="M86" s="177"/>
      <c r="N86" s="181">
        <v>8416.9599999999991</v>
      </c>
      <c r="EZ86" s="160"/>
      <c r="FA86" s="169"/>
      <c r="FB86" s="169"/>
      <c r="FC86" s="169"/>
      <c r="FG86" s="172" t="s">
        <v>388</v>
      </c>
      <c r="FI86" s="169"/>
    </row>
    <row r="87" spans="1:165" s="123" customFormat="1" ht="15" x14ac:dyDescent="0.25">
      <c r="A87" s="194"/>
      <c r="B87" s="195"/>
      <c r="C87" s="343" t="s">
        <v>376</v>
      </c>
      <c r="D87" s="343"/>
      <c r="E87" s="343"/>
      <c r="F87" s="163"/>
      <c r="G87" s="164"/>
      <c r="H87" s="164"/>
      <c r="I87" s="164"/>
      <c r="J87" s="167"/>
      <c r="K87" s="164"/>
      <c r="L87" s="196">
        <v>923.53</v>
      </c>
      <c r="M87" s="189"/>
      <c r="N87" s="197">
        <v>37308.21</v>
      </c>
      <c r="EZ87" s="160"/>
      <c r="FA87" s="169"/>
      <c r="FB87" s="169"/>
      <c r="FC87" s="169"/>
      <c r="FI87" s="169" t="s">
        <v>376</v>
      </c>
    </row>
    <row r="88" spans="1:165" s="123" customFormat="1" ht="34.5" x14ac:dyDescent="0.25">
      <c r="A88" s="161" t="s">
        <v>218</v>
      </c>
      <c r="B88" s="162" t="s">
        <v>389</v>
      </c>
      <c r="C88" s="343" t="s">
        <v>103</v>
      </c>
      <c r="D88" s="343"/>
      <c r="E88" s="343"/>
      <c r="F88" s="163" t="s">
        <v>104</v>
      </c>
      <c r="G88" s="164">
        <v>7.9871999999999996</v>
      </c>
      <c r="H88" s="165">
        <v>1</v>
      </c>
      <c r="I88" s="201">
        <v>7.9871999999999996</v>
      </c>
      <c r="J88" s="199">
        <v>1799.14</v>
      </c>
      <c r="K88" s="164"/>
      <c r="L88" s="199">
        <v>14370.09</v>
      </c>
      <c r="M88" s="200">
        <v>9.1</v>
      </c>
      <c r="N88" s="197">
        <v>130767.82</v>
      </c>
      <c r="EZ88" s="160"/>
      <c r="FA88" s="169" t="s">
        <v>103</v>
      </c>
      <c r="FB88" s="169" t="s">
        <v>259</v>
      </c>
      <c r="FC88" s="169" t="s">
        <v>259</v>
      </c>
      <c r="FI88" s="169"/>
    </row>
    <row r="89" spans="1:165" s="123" customFormat="1" ht="15" x14ac:dyDescent="0.25">
      <c r="A89" s="194"/>
      <c r="B89" s="195"/>
      <c r="C89" s="343" t="s">
        <v>376</v>
      </c>
      <c r="D89" s="343"/>
      <c r="E89" s="343"/>
      <c r="F89" s="163"/>
      <c r="G89" s="164"/>
      <c r="H89" s="164"/>
      <c r="I89" s="164"/>
      <c r="J89" s="167"/>
      <c r="K89" s="164"/>
      <c r="L89" s="199">
        <v>14370.09</v>
      </c>
      <c r="M89" s="189"/>
      <c r="N89" s="197">
        <v>130767.82</v>
      </c>
      <c r="EZ89" s="160"/>
      <c r="FA89" s="169"/>
      <c r="FB89" s="169"/>
      <c r="FC89" s="169"/>
      <c r="FI89" s="169" t="s">
        <v>376</v>
      </c>
    </row>
    <row r="90" spans="1:165" s="123" customFormat="1" ht="23.25" x14ac:dyDescent="0.25">
      <c r="A90" s="161" t="s">
        <v>219</v>
      </c>
      <c r="B90" s="162" t="s">
        <v>390</v>
      </c>
      <c r="C90" s="343" t="s">
        <v>391</v>
      </c>
      <c r="D90" s="343"/>
      <c r="E90" s="343"/>
      <c r="F90" s="163" t="s">
        <v>65</v>
      </c>
      <c r="G90" s="164">
        <v>4</v>
      </c>
      <c r="H90" s="165">
        <v>1</v>
      </c>
      <c r="I90" s="165">
        <v>4</v>
      </c>
      <c r="J90" s="167"/>
      <c r="K90" s="164"/>
      <c r="L90" s="167"/>
      <c r="M90" s="164"/>
      <c r="N90" s="168"/>
      <c r="EZ90" s="160"/>
      <c r="FA90" s="169" t="s">
        <v>391</v>
      </c>
      <c r="FB90" s="169" t="s">
        <v>259</v>
      </c>
      <c r="FC90" s="169" t="s">
        <v>259</v>
      </c>
      <c r="FI90" s="169"/>
    </row>
    <row r="91" spans="1:165" s="123" customFormat="1" ht="15" x14ac:dyDescent="0.25">
      <c r="A91" s="170"/>
      <c r="B91" s="171"/>
      <c r="C91" s="341" t="s">
        <v>392</v>
      </c>
      <c r="D91" s="341"/>
      <c r="E91" s="341"/>
      <c r="F91" s="341"/>
      <c r="G91" s="341"/>
      <c r="H91" s="341"/>
      <c r="I91" s="341"/>
      <c r="J91" s="341"/>
      <c r="K91" s="341"/>
      <c r="L91" s="341"/>
      <c r="M91" s="341"/>
      <c r="N91" s="344"/>
      <c r="EZ91" s="160"/>
      <c r="FA91" s="169"/>
      <c r="FB91" s="169"/>
      <c r="FC91" s="169"/>
      <c r="FD91" s="172" t="s">
        <v>392</v>
      </c>
      <c r="FI91" s="169"/>
    </row>
    <row r="92" spans="1:165" s="123" customFormat="1" ht="68.25" x14ac:dyDescent="0.25">
      <c r="A92" s="173"/>
      <c r="B92" s="174" t="s">
        <v>361</v>
      </c>
      <c r="C92" s="340" t="s">
        <v>362</v>
      </c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6"/>
      <c r="EZ92" s="160"/>
      <c r="FA92" s="169"/>
      <c r="FB92" s="169"/>
      <c r="FC92" s="169"/>
      <c r="FE92" s="172" t="s">
        <v>362</v>
      </c>
      <c r="FI92" s="169"/>
    </row>
    <row r="93" spans="1:165" s="123" customFormat="1" ht="15" x14ac:dyDescent="0.25">
      <c r="A93" s="175"/>
      <c r="B93" s="174" t="s">
        <v>213</v>
      </c>
      <c r="C93" s="341" t="s">
        <v>363</v>
      </c>
      <c r="D93" s="341"/>
      <c r="E93" s="341"/>
      <c r="F93" s="176"/>
      <c r="G93" s="177"/>
      <c r="H93" s="177"/>
      <c r="I93" s="177"/>
      <c r="J93" s="180">
        <v>11.01</v>
      </c>
      <c r="K93" s="179">
        <v>1.1499999999999999</v>
      </c>
      <c r="L93" s="180">
        <v>50.65</v>
      </c>
      <c r="M93" s="179">
        <v>57.33</v>
      </c>
      <c r="N93" s="181">
        <v>2903.76</v>
      </c>
      <c r="EZ93" s="160"/>
      <c r="FA93" s="169"/>
      <c r="FB93" s="169"/>
      <c r="FC93" s="169"/>
      <c r="FF93" s="172" t="s">
        <v>363</v>
      </c>
      <c r="FI93" s="169"/>
    </row>
    <row r="94" spans="1:165" s="123" customFormat="1" ht="15" x14ac:dyDescent="0.25">
      <c r="A94" s="175"/>
      <c r="B94" s="174" t="s">
        <v>214</v>
      </c>
      <c r="C94" s="341" t="s">
        <v>364</v>
      </c>
      <c r="D94" s="341"/>
      <c r="E94" s="341"/>
      <c r="F94" s="176"/>
      <c r="G94" s="177"/>
      <c r="H94" s="177"/>
      <c r="I94" s="177"/>
      <c r="J94" s="180">
        <v>2.11</v>
      </c>
      <c r="K94" s="179">
        <v>1.1499999999999999</v>
      </c>
      <c r="L94" s="180">
        <v>9.7100000000000009</v>
      </c>
      <c r="M94" s="179">
        <v>14.04</v>
      </c>
      <c r="N94" s="182">
        <v>136.33000000000001</v>
      </c>
      <c r="EZ94" s="160"/>
      <c r="FA94" s="169"/>
      <c r="FB94" s="169"/>
      <c r="FC94" s="169"/>
      <c r="FF94" s="172" t="s">
        <v>364</v>
      </c>
      <c r="FI94" s="169"/>
    </row>
    <row r="95" spans="1:165" s="123" customFormat="1" ht="15" x14ac:dyDescent="0.25">
      <c r="A95" s="175"/>
      <c r="B95" s="174" t="s">
        <v>216</v>
      </c>
      <c r="C95" s="341" t="s">
        <v>366</v>
      </c>
      <c r="D95" s="341"/>
      <c r="E95" s="341"/>
      <c r="F95" s="176"/>
      <c r="G95" s="177"/>
      <c r="H95" s="177"/>
      <c r="I95" s="177"/>
      <c r="J95" s="180">
        <v>2.3199999999999998</v>
      </c>
      <c r="K95" s="177"/>
      <c r="L95" s="180">
        <v>9.2799999999999994</v>
      </c>
      <c r="M95" s="183">
        <v>9.1</v>
      </c>
      <c r="N95" s="182">
        <v>84.45</v>
      </c>
      <c r="EZ95" s="160"/>
      <c r="FA95" s="169"/>
      <c r="FB95" s="169"/>
      <c r="FC95" s="169"/>
      <c r="FF95" s="172" t="s">
        <v>366</v>
      </c>
      <c r="FI95" s="169"/>
    </row>
    <row r="96" spans="1:165" s="123" customFormat="1" ht="15" x14ac:dyDescent="0.25">
      <c r="A96" s="184"/>
      <c r="B96" s="174"/>
      <c r="C96" s="341" t="s">
        <v>367</v>
      </c>
      <c r="D96" s="341"/>
      <c r="E96" s="341"/>
      <c r="F96" s="176" t="s">
        <v>368</v>
      </c>
      <c r="G96" s="179">
        <v>1.1100000000000001</v>
      </c>
      <c r="H96" s="179">
        <v>1.1499999999999999</v>
      </c>
      <c r="I96" s="203">
        <v>5.1059999999999999</v>
      </c>
      <c r="J96" s="186"/>
      <c r="K96" s="177"/>
      <c r="L96" s="186"/>
      <c r="M96" s="177"/>
      <c r="N96" s="187"/>
      <c r="EZ96" s="160"/>
      <c r="FA96" s="169"/>
      <c r="FB96" s="169"/>
      <c r="FC96" s="169"/>
      <c r="FG96" s="172" t="s">
        <v>367</v>
      </c>
      <c r="FI96" s="169"/>
    </row>
    <row r="97" spans="1:165" s="123" customFormat="1" ht="15" x14ac:dyDescent="0.25">
      <c r="A97" s="170"/>
      <c r="B97" s="174"/>
      <c r="C97" s="345" t="s">
        <v>370</v>
      </c>
      <c r="D97" s="345"/>
      <c r="E97" s="345"/>
      <c r="F97" s="188"/>
      <c r="G97" s="189"/>
      <c r="H97" s="189"/>
      <c r="I97" s="189"/>
      <c r="J97" s="191">
        <v>15.44</v>
      </c>
      <c r="K97" s="189"/>
      <c r="L97" s="191">
        <v>69.64</v>
      </c>
      <c r="M97" s="189"/>
      <c r="N97" s="192">
        <v>3124.54</v>
      </c>
      <c r="EZ97" s="160"/>
      <c r="FA97" s="169"/>
      <c r="FB97" s="169"/>
      <c r="FC97" s="169"/>
      <c r="FH97" s="172" t="s">
        <v>370</v>
      </c>
      <c r="FI97" s="169"/>
    </row>
    <row r="98" spans="1:165" s="123" customFormat="1" ht="15" x14ac:dyDescent="0.25">
      <c r="A98" s="184"/>
      <c r="B98" s="174"/>
      <c r="C98" s="341" t="s">
        <v>269</v>
      </c>
      <c r="D98" s="341"/>
      <c r="E98" s="341"/>
      <c r="F98" s="176"/>
      <c r="G98" s="177"/>
      <c r="H98" s="177"/>
      <c r="I98" s="177"/>
      <c r="J98" s="186"/>
      <c r="K98" s="177"/>
      <c r="L98" s="180">
        <v>50.65</v>
      </c>
      <c r="M98" s="177"/>
      <c r="N98" s="181">
        <v>2903.76</v>
      </c>
      <c r="EZ98" s="160"/>
      <c r="FA98" s="169"/>
      <c r="FB98" s="169"/>
      <c r="FC98" s="169"/>
      <c r="FG98" s="172" t="s">
        <v>269</v>
      </c>
      <c r="FI98" s="169"/>
    </row>
    <row r="99" spans="1:165" s="123" customFormat="1" ht="23.25" x14ac:dyDescent="0.25">
      <c r="A99" s="184"/>
      <c r="B99" s="174" t="s">
        <v>385</v>
      </c>
      <c r="C99" s="341" t="s">
        <v>386</v>
      </c>
      <c r="D99" s="341"/>
      <c r="E99" s="341"/>
      <c r="F99" s="176" t="s">
        <v>373</v>
      </c>
      <c r="G99" s="193">
        <v>93</v>
      </c>
      <c r="H99" s="177"/>
      <c r="I99" s="193">
        <v>93</v>
      </c>
      <c r="J99" s="186"/>
      <c r="K99" s="177"/>
      <c r="L99" s="180">
        <v>47.1</v>
      </c>
      <c r="M99" s="177"/>
      <c r="N99" s="181">
        <v>2700.5</v>
      </c>
      <c r="EZ99" s="160"/>
      <c r="FA99" s="169"/>
      <c r="FB99" s="169"/>
      <c r="FC99" s="169"/>
      <c r="FG99" s="172" t="s">
        <v>386</v>
      </c>
      <c r="FI99" s="169"/>
    </row>
    <row r="100" spans="1:165" s="123" customFormat="1" ht="23.25" x14ac:dyDescent="0.25">
      <c r="A100" s="184"/>
      <c r="B100" s="174" t="s">
        <v>387</v>
      </c>
      <c r="C100" s="341" t="s">
        <v>388</v>
      </c>
      <c r="D100" s="341"/>
      <c r="E100" s="341"/>
      <c r="F100" s="176" t="s">
        <v>373</v>
      </c>
      <c r="G100" s="193">
        <v>62</v>
      </c>
      <c r="H100" s="177"/>
      <c r="I100" s="193">
        <v>62</v>
      </c>
      <c r="J100" s="186"/>
      <c r="K100" s="177"/>
      <c r="L100" s="180">
        <v>31.4</v>
      </c>
      <c r="M100" s="177"/>
      <c r="N100" s="181">
        <v>1800.33</v>
      </c>
      <c r="EZ100" s="160"/>
      <c r="FA100" s="169"/>
      <c r="FB100" s="169"/>
      <c r="FC100" s="169"/>
      <c r="FG100" s="172" t="s">
        <v>388</v>
      </c>
      <c r="FI100" s="169"/>
    </row>
    <row r="101" spans="1:165" s="123" customFormat="1" ht="15" x14ac:dyDescent="0.25">
      <c r="A101" s="194"/>
      <c r="B101" s="195"/>
      <c r="C101" s="343" t="s">
        <v>376</v>
      </c>
      <c r="D101" s="343"/>
      <c r="E101" s="343"/>
      <c r="F101" s="163"/>
      <c r="G101" s="164"/>
      <c r="H101" s="164"/>
      <c r="I101" s="164"/>
      <c r="J101" s="167"/>
      <c r="K101" s="164"/>
      <c r="L101" s="196">
        <v>148.13999999999999</v>
      </c>
      <c r="M101" s="189"/>
      <c r="N101" s="197">
        <v>7625.37</v>
      </c>
      <c r="EZ101" s="160"/>
      <c r="FA101" s="169"/>
      <c r="FB101" s="169"/>
      <c r="FC101" s="169"/>
      <c r="FI101" s="169" t="s">
        <v>376</v>
      </c>
    </row>
    <row r="102" spans="1:165" s="123" customFormat="1" ht="23.25" x14ac:dyDescent="0.25">
      <c r="A102" s="161" t="s">
        <v>220</v>
      </c>
      <c r="B102" s="162" t="s">
        <v>393</v>
      </c>
      <c r="C102" s="343" t="s">
        <v>133</v>
      </c>
      <c r="D102" s="343"/>
      <c r="E102" s="343"/>
      <c r="F102" s="163" t="s">
        <v>65</v>
      </c>
      <c r="G102" s="164">
        <v>4</v>
      </c>
      <c r="H102" s="165">
        <v>1</v>
      </c>
      <c r="I102" s="165">
        <v>4</v>
      </c>
      <c r="J102" s="196">
        <v>428.27</v>
      </c>
      <c r="K102" s="164"/>
      <c r="L102" s="199">
        <v>1713.08</v>
      </c>
      <c r="M102" s="200">
        <v>9.1</v>
      </c>
      <c r="N102" s="197">
        <v>15589.03</v>
      </c>
      <c r="EZ102" s="160"/>
      <c r="FA102" s="169" t="s">
        <v>133</v>
      </c>
      <c r="FB102" s="169" t="s">
        <v>259</v>
      </c>
      <c r="FC102" s="169" t="s">
        <v>259</v>
      </c>
      <c r="FI102" s="169"/>
    </row>
    <row r="103" spans="1:165" s="123" customFormat="1" ht="15" x14ac:dyDescent="0.25">
      <c r="A103" s="170"/>
      <c r="B103" s="171"/>
      <c r="C103" s="341" t="s">
        <v>392</v>
      </c>
      <c r="D103" s="341"/>
      <c r="E103" s="341"/>
      <c r="F103" s="341"/>
      <c r="G103" s="341"/>
      <c r="H103" s="341"/>
      <c r="I103" s="341"/>
      <c r="J103" s="341"/>
      <c r="K103" s="341"/>
      <c r="L103" s="341"/>
      <c r="M103" s="341"/>
      <c r="N103" s="344"/>
      <c r="EZ103" s="160"/>
      <c r="FA103" s="169"/>
      <c r="FB103" s="169"/>
      <c r="FC103" s="169"/>
      <c r="FD103" s="172" t="s">
        <v>392</v>
      </c>
      <c r="FI103" s="169"/>
    </row>
    <row r="104" spans="1:165" s="123" customFormat="1" ht="15" x14ac:dyDescent="0.25">
      <c r="A104" s="194"/>
      <c r="B104" s="195"/>
      <c r="C104" s="343" t="s">
        <v>376</v>
      </c>
      <c r="D104" s="343"/>
      <c r="E104" s="343"/>
      <c r="F104" s="163"/>
      <c r="G104" s="164"/>
      <c r="H104" s="164"/>
      <c r="I104" s="164"/>
      <c r="J104" s="167"/>
      <c r="K104" s="164"/>
      <c r="L104" s="199">
        <v>1713.08</v>
      </c>
      <c r="M104" s="189"/>
      <c r="N104" s="197">
        <v>15589.03</v>
      </c>
      <c r="EZ104" s="160"/>
      <c r="FA104" s="169"/>
      <c r="FB104" s="169"/>
      <c r="FC104" s="169"/>
      <c r="FI104" s="169" t="s">
        <v>376</v>
      </c>
    </row>
    <row r="105" spans="1:165" s="123" customFormat="1" ht="34.5" x14ac:dyDescent="0.25">
      <c r="A105" s="161" t="s">
        <v>221</v>
      </c>
      <c r="B105" s="162" t="s">
        <v>394</v>
      </c>
      <c r="C105" s="343" t="s">
        <v>395</v>
      </c>
      <c r="D105" s="343"/>
      <c r="E105" s="343"/>
      <c r="F105" s="163" t="s">
        <v>110</v>
      </c>
      <c r="G105" s="164">
        <v>0.01</v>
      </c>
      <c r="H105" s="165">
        <v>1</v>
      </c>
      <c r="I105" s="204">
        <v>0.01</v>
      </c>
      <c r="J105" s="167"/>
      <c r="K105" s="164"/>
      <c r="L105" s="167"/>
      <c r="M105" s="164"/>
      <c r="N105" s="168"/>
      <c r="EZ105" s="160"/>
      <c r="FA105" s="169" t="s">
        <v>395</v>
      </c>
      <c r="FB105" s="169" t="s">
        <v>259</v>
      </c>
      <c r="FC105" s="169" t="s">
        <v>259</v>
      </c>
      <c r="FI105" s="169"/>
    </row>
    <row r="106" spans="1:165" s="123" customFormat="1" ht="15" x14ac:dyDescent="0.25">
      <c r="A106" s="170"/>
      <c r="B106" s="171"/>
      <c r="C106" s="341" t="s">
        <v>396</v>
      </c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4"/>
      <c r="EZ106" s="160"/>
      <c r="FA106" s="169"/>
      <c r="FB106" s="169"/>
      <c r="FC106" s="169"/>
      <c r="FD106" s="172" t="s">
        <v>396</v>
      </c>
      <c r="FI106" s="169"/>
    </row>
    <row r="107" spans="1:165" s="123" customFormat="1" ht="68.25" x14ac:dyDescent="0.25">
      <c r="A107" s="173"/>
      <c r="B107" s="174" t="s">
        <v>361</v>
      </c>
      <c r="C107" s="340" t="s">
        <v>362</v>
      </c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6"/>
      <c r="EZ107" s="160"/>
      <c r="FA107" s="169"/>
      <c r="FB107" s="169"/>
      <c r="FC107" s="169"/>
      <c r="FE107" s="172" t="s">
        <v>362</v>
      </c>
      <c r="FI107" s="169"/>
    </row>
    <row r="108" spans="1:165" s="123" customFormat="1" ht="15" x14ac:dyDescent="0.25">
      <c r="A108" s="175"/>
      <c r="B108" s="174" t="s">
        <v>213</v>
      </c>
      <c r="C108" s="341" t="s">
        <v>363</v>
      </c>
      <c r="D108" s="341"/>
      <c r="E108" s="341"/>
      <c r="F108" s="176"/>
      <c r="G108" s="177"/>
      <c r="H108" s="177"/>
      <c r="I108" s="177"/>
      <c r="J108" s="180">
        <v>605.63</v>
      </c>
      <c r="K108" s="179">
        <v>1.1499999999999999</v>
      </c>
      <c r="L108" s="180">
        <v>6.96</v>
      </c>
      <c r="M108" s="179">
        <v>57.33</v>
      </c>
      <c r="N108" s="182">
        <v>399.02</v>
      </c>
      <c r="EZ108" s="160"/>
      <c r="FA108" s="169"/>
      <c r="FB108" s="169"/>
      <c r="FC108" s="169"/>
      <c r="FF108" s="172" t="s">
        <v>363</v>
      </c>
      <c r="FI108" s="169"/>
    </row>
    <row r="109" spans="1:165" s="123" customFormat="1" ht="15" x14ac:dyDescent="0.25">
      <c r="A109" s="175"/>
      <c r="B109" s="174" t="s">
        <v>214</v>
      </c>
      <c r="C109" s="341" t="s">
        <v>364</v>
      </c>
      <c r="D109" s="341"/>
      <c r="E109" s="341"/>
      <c r="F109" s="176"/>
      <c r="G109" s="177"/>
      <c r="H109" s="177"/>
      <c r="I109" s="177"/>
      <c r="J109" s="180">
        <v>116.3</v>
      </c>
      <c r="K109" s="179">
        <v>1.1499999999999999</v>
      </c>
      <c r="L109" s="180">
        <v>1.34</v>
      </c>
      <c r="M109" s="179">
        <v>14.04</v>
      </c>
      <c r="N109" s="182">
        <v>18.809999999999999</v>
      </c>
      <c r="EZ109" s="160"/>
      <c r="FA109" s="169"/>
      <c r="FB109" s="169"/>
      <c r="FC109" s="169"/>
      <c r="FF109" s="172" t="s">
        <v>364</v>
      </c>
      <c r="FI109" s="169"/>
    </row>
    <row r="110" spans="1:165" s="123" customFormat="1" ht="15" x14ac:dyDescent="0.25">
      <c r="A110" s="175"/>
      <c r="B110" s="174" t="s">
        <v>215</v>
      </c>
      <c r="C110" s="341" t="s">
        <v>365</v>
      </c>
      <c r="D110" s="341"/>
      <c r="E110" s="341"/>
      <c r="F110" s="176"/>
      <c r="G110" s="177"/>
      <c r="H110" s="177"/>
      <c r="I110" s="177"/>
      <c r="J110" s="180">
        <v>3.94</v>
      </c>
      <c r="K110" s="179">
        <v>1.1499999999999999</v>
      </c>
      <c r="L110" s="180">
        <v>0.05</v>
      </c>
      <c r="M110" s="179">
        <v>57.33</v>
      </c>
      <c r="N110" s="182">
        <v>2.87</v>
      </c>
      <c r="EZ110" s="160"/>
      <c r="FA110" s="169"/>
      <c r="FB110" s="169"/>
      <c r="FC110" s="169"/>
      <c r="FF110" s="172" t="s">
        <v>365</v>
      </c>
      <c r="FI110" s="169"/>
    </row>
    <row r="111" spans="1:165" s="123" customFormat="1" ht="15" x14ac:dyDescent="0.25">
      <c r="A111" s="175"/>
      <c r="B111" s="174" t="s">
        <v>216</v>
      </c>
      <c r="C111" s="341" t="s">
        <v>366</v>
      </c>
      <c r="D111" s="341"/>
      <c r="E111" s="341"/>
      <c r="F111" s="176"/>
      <c r="G111" s="177"/>
      <c r="H111" s="177"/>
      <c r="I111" s="177"/>
      <c r="J111" s="180">
        <v>188.48</v>
      </c>
      <c r="K111" s="177"/>
      <c r="L111" s="180">
        <v>1.88</v>
      </c>
      <c r="M111" s="183">
        <v>9.1</v>
      </c>
      <c r="N111" s="182">
        <v>17.11</v>
      </c>
      <c r="EZ111" s="160"/>
      <c r="FA111" s="169"/>
      <c r="FB111" s="169"/>
      <c r="FC111" s="169"/>
      <c r="FF111" s="172" t="s">
        <v>366</v>
      </c>
      <c r="FI111" s="169"/>
    </row>
    <row r="112" spans="1:165" s="123" customFormat="1" ht="15" x14ac:dyDescent="0.25">
      <c r="A112" s="184"/>
      <c r="B112" s="174"/>
      <c r="C112" s="341" t="s">
        <v>367</v>
      </c>
      <c r="D112" s="341"/>
      <c r="E112" s="341"/>
      <c r="F112" s="176" t="s">
        <v>368</v>
      </c>
      <c r="G112" s="193">
        <v>71</v>
      </c>
      <c r="H112" s="179">
        <v>1.1499999999999999</v>
      </c>
      <c r="I112" s="205">
        <v>0.8165</v>
      </c>
      <c r="J112" s="186"/>
      <c r="K112" s="177"/>
      <c r="L112" s="186"/>
      <c r="M112" s="177"/>
      <c r="N112" s="187"/>
      <c r="EZ112" s="160"/>
      <c r="FA112" s="169"/>
      <c r="FB112" s="169"/>
      <c r="FC112" s="169"/>
      <c r="FG112" s="172" t="s">
        <v>367</v>
      </c>
      <c r="FI112" s="169"/>
    </row>
    <row r="113" spans="1:165" s="123" customFormat="1" ht="15" x14ac:dyDescent="0.25">
      <c r="A113" s="184"/>
      <c r="B113" s="174"/>
      <c r="C113" s="341" t="s">
        <v>369</v>
      </c>
      <c r="D113" s="341"/>
      <c r="E113" s="341"/>
      <c r="F113" s="176" t="s">
        <v>368</v>
      </c>
      <c r="G113" s="179">
        <v>0.34</v>
      </c>
      <c r="H113" s="179">
        <v>1.1499999999999999</v>
      </c>
      <c r="I113" s="206">
        <v>3.9100000000000003E-3</v>
      </c>
      <c r="J113" s="186"/>
      <c r="K113" s="177"/>
      <c r="L113" s="186"/>
      <c r="M113" s="177"/>
      <c r="N113" s="187"/>
      <c r="EZ113" s="160"/>
      <c r="FA113" s="169"/>
      <c r="FB113" s="169"/>
      <c r="FC113" s="169"/>
      <c r="FG113" s="172" t="s">
        <v>369</v>
      </c>
      <c r="FI113" s="169"/>
    </row>
    <row r="114" spans="1:165" s="123" customFormat="1" ht="15" x14ac:dyDescent="0.25">
      <c r="A114" s="170"/>
      <c r="B114" s="174"/>
      <c r="C114" s="345" t="s">
        <v>370</v>
      </c>
      <c r="D114" s="345"/>
      <c r="E114" s="345"/>
      <c r="F114" s="188"/>
      <c r="G114" s="189"/>
      <c r="H114" s="189"/>
      <c r="I114" s="189"/>
      <c r="J114" s="191">
        <v>910.41</v>
      </c>
      <c r="K114" s="189"/>
      <c r="L114" s="191">
        <v>10.18</v>
      </c>
      <c r="M114" s="189"/>
      <c r="N114" s="207">
        <v>434.94</v>
      </c>
      <c r="EZ114" s="160"/>
      <c r="FA114" s="169"/>
      <c r="FB114" s="169"/>
      <c r="FC114" s="169"/>
      <c r="FH114" s="172" t="s">
        <v>370</v>
      </c>
      <c r="FI114" s="169"/>
    </row>
    <row r="115" spans="1:165" s="123" customFormat="1" ht="15" x14ac:dyDescent="0.25">
      <c r="A115" s="184"/>
      <c r="B115" s="174"/>
      <c r="C115" s="341" t="s">
        <v>269</v>
      </c>
      <c r="D115" s="341"/>
      <c r="E115" s="341"/>
      <c r="F115" s="176"/>
      <c r="G115" s="177"/>
      <c r="H115" s="177"/>
      <c r="I115" s="177"/>
      <c r="J115" s="186"/>
      <c r="K115" s="177"/>
      <c r="L115" s="180">
        <v>7.01</v>
      </c>
      <c r="M115" s="177"/>
      <c r="N115" s="182">
        <v>401.89</v>
      </c>
      <c r="EZ115" s="160"/>
      <c r="FA115" s="169"/>
      <c r="FB115" s="169"/>
      <c r="FC115" s="169"/>
      <c r="FG115" s="172" t="s">
        <v>269</v>
      </c>
      <c r="FI115" s="169"/>
    </row>
    <row r="116" spans="1:165" s="123" customFormat="1" ht="23.25" x14ac:dyDescent="0.25">
      <c r="A116" s="184"/>
      <c r="B116" s="174" t="s">
        <v>397</v>
      </c>
      <c r="C116" s="341" t="s">
        <v>398</v>
      </c>
      <c r="D116" s="341"/>
      <c r="E116" s="341"/>
      <c r="F116" s="176" t="s">
        <v>373</v>
      </c>
      <c r="G116" s="193">
        <v>110</v>
      </c>
      <c r="H116" s="177"/>
      <c r="I116" s="193">
        <v>110</v>
      </c>
      <c r="J116" s="186"/>
      <c r="K116" s="177"/>
      <c r="L116" s="180">
        <v>7.71</v>
      </c>
      <c r="M116" s="177"/>
      <c r="N116" s="182">
        <v>442.08</v>
      </c>
      <c r="EZ116" s="160"/>
      <c r="FA116" s="169"/>
      <c r="FB116" s="169"/>
      <c r="FC116" s="169"/>
      <c r="FG116" s="172" t="s">
        <v>398</v>
      </c>
      <c r="FI116" s="169"/>
    </row>
    <row r="117" spans="1:165" s="123" customFormat="1" ht="23.25" x14ac:dyDescent="0.25">
      <c r="A117" s="184"/>
      <c r="B117" s="174" t="s">
        <v>399</v>
      </c>
      <c r="C117" s="341" t="s">
        <v>400</v>
      </c>
      <c r="D117" s="341"/>
      <c r="E117" s="341"/>
      <c r="F117" s="176" t="s">
        <v>373</v>
      </c>
      <c r="G117" s="193">
        <v>73</v>
      </c>
      <c r="H117" s="177"/>
      <c r="I117" s="193">
        <v>73</v>
      </c>
      <c r="J117" s="186"/>
      <c r="K117" s="177"/>
      <c r="L117" s="180">
        <v>5.12</v>
      </c>
      <c r="M117" s="177"/>
      <c r="N117" s="182">
        <v>293.38</v>
      </c>
      <c r="EZ117" s="160"/>
      <c r="FA117" s="169"/>
      <c r="FB117" s="169"/>
      <c r="FC117" s="169"/>
      <c r="FG117" s="172" t="s">
        <v>400</v>
      </c>
      <c r="FI117" s="169"/>
    </row>
    <row r="118" spans="1:165" s="123" customFormat="1" ht="15" x14ac:dyDescent="0.25">
      <c r="A118" s="194"/>
      <c r="B118" s="195"/>
      <c r="C118" s="343" t="s">
        <v>376</v>
      </c>
      <c r="D118" s="343"/>
      <c r="E118" s="343"/>
      <c r="F118" s="163"/>
      <c r="G118" s="164"/>
      <c r="H118" s="164"/>
      <c r="I118" s="164"/>
      <c r="J118" s="167"/>
      <c r="K118" s="164"/>
      <c r="L118" s="196">
        <v>23.01</v>
      </c>
      <c r="M118" s="189"/>
      <c r="N118" s="197">
        <v>1170.4000000000001</v>
      </c>
      <c r="EZ118" s="160"/>
      <c r="FA118" s="169"/>
      <c r="FB118" s="169"/>
      <c r="FC118" s="169"/>
      <c r="FI118" s="169" t="s">
        <v>376</v>
      </c>
    </row>
    <row r="119" spans="1:165" s="123" customFormat="1" ht="23.25" x14ac:dyDescent="0.25">
      <c r="A119" s="161" t="s">
        <v>222</v>
      </c>
      <c r="B119" s="162" t="s">
        <v>401</v>
      </c>
      <c r="C119" s="343" t="s">
        <v>115</v>
      </c>
      <c r="D119" s="343"/>
      <c r="E119" s="343"/>
      <c r="F119" s="163" t="s">
        <v>65</v>
      </c>
      <c r="G119" s="164">
        <v>1</v>
      </c>
      <c r="H119" s="165">
        <v>1</v>
      </c>
      <c r="I119" s="165">
        <v>1</v>
      </c>
      <c r="J119" s="199">
        <v>8948.2999999999993</v>
      </c>
      <c r="K119" s="164"/>
      <c r="L119" s="199">
        <v>8948.2999999999993</v>
      </c>
      <c r="M119" s="200">
        <v>9.1</v>
      </c>
      <c r="N119" s="197">
        <v>81429.53</v>
      </c>
      <c r="EZ119" s="160"/>
      <c r="FA119" s="169" t="s">
        <v>115</v>
      </c>
      <c r="FB119" s="169" t="s">
        <v>259</v>
      </c>
      <c r="FC119" s="169" t="s">
        <v>259</v>
      </c>
      <c r="FI119" s="169"/>
    </row>
    <row r="120" spans="1:165" s="123" customFormat="1" ht="15" x14ac:dyDescent="0.25">
      <c r="A120" s="194"/>
      <c r="B120" s="195"/>
      <c r="C120" s="343" t="s">
        <v>376</v>
      </c>
      <c r="D120" s="343"/>
      <c r="E120" s="343"/>
      <c r="F120" s="163"/>
      <c r="G120" s="164"/>
      <c r="H120" s="164"/>
      <c r="I120" s="164"/>
      <c r="J120" s="167"/>
      <c r="K120" s="164"/>
      <c r="L120" s="199">
        <v>8948.2999999999993</v>
      </c>
      <c r="M120" s="189"/>
      <c r="N120" s="197">
        <v>81429.53</v>
      </c>
      <c r="EZ120" s="160"/>
      <c r="FA120" s="169"/>
      <c r="FB120" s="169"/>
      <c r="FC120" s="169"/>
      <c r="FI120" s="169" t="s">
        <v>376</v>
      </c>
    </row>
    <row r="121" spans="1:165" s="123" customFormat="1" ht="23.25" x14ac:dyDescent="0.25">
      <c r="A121" s="161" t="s">
        <v>223</v>
      </c>
      <c r="B121" s="162" t="s">
        <v>390</v>
      </c>
      <c r="C121" s="343" t="s">
        <v>391</v>
      </c>
      <c r="D121" s="343"/>
      <c r="E121" s="343"/>
      <c r="F121" s="163" t="s">
        <v>65</v>
      </c>
      <c r="G121" s="164">
        <v>1</v>
      </c>
      <c r="H121" s="165">
        <v>1</v>
      </c>
      <c r="I121" s="165">
        <v>1</v>
      </c>
      <c r="J121" s="167"/>
      <c r="K121" s="164"/>
      <c r="L121" s="167"/>
      <c r="M121" s="164"/>
      <c r="N121" s="168"/>
      <c r="EZ121" s="160"/>
      <c r="FA121" s="169" t="s">
        <v>391</v>
      </c>
      <c r="FB121" s="169" t="s">
        <v>259</v>
      </c>
      <c r="FC121" s="169" t="s">
        <v>259</v>
      </c>
      <c r="FI121" s="169"/>
    </row>
    <row r="122" spans="1:165" s="123" customFormat="1" ht="68.25" x14ac:dyDescent="0.25">
      <c r="A122" s="173"/>
      <c r="B122" s="174" t="s">
        <v>361</v>
      </c>
      <c r="C122" s="340" t="s">
        <v>362</v>
      </c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6"/>
      <c r="EZ122" s="160"/>
      <c r="FA122" s="169"/>
      <c r="FB122" s="169"/>
      <c r="FC122" s="169"/>
      <c r="FE122" s="172" t="s">
        <v>362</v>
      </c>
      <c r="FI122" s="169"/>
    </row>
    <row r="123" spans="1:165" s="123" customFormat="1" ht="15" x14ac:dyDescent="0.25">
      <c r="A123" s="175"/>
      <c r="B123" s="174" t="s">
        <v>213</v>
      </c>
      <c r="C123" s="341" t="s">
        <v>363</v>
      </c>
      <c r="D123" s="341"/>
      <c r="E123" s="341"/>
      <c r="F123" s="176"/>
      <c r="G123" s="177"/>
      <c r="H123" s="177"/>
      <c r="I123" s="177"/>
      <c r="J123" s="180">
        <v>11.01</v>
      </c>
      <c r="K123" s="179">
        <v>1.1499999999999999</v>
      </c>
      <c r="L123" s="180">
        <v>12.66</v>
      </c>
      <c r="M123" s="179">
        <v>57.33</v>
      </c>
      <c r="N123" s="182">
        <v>725.8</v>
      </c>
      <c r="EZ123" s="160"/>
      <c r="FA123" s="169"/>
      <c r="FB123" s="169"/>
      <c r="FC123" s="169"/>
      <c r="FF123" s="172" t="s">
        <v>363</v>
      </c>
      <c r="FI123" s="169"/>
    </row>
    <row r="124" spans="1:165" s="123" customFormat="1" ht="15" x14ac:dyDescent="0.25">
      <c r="A124" s="175"/>
      <c r="B124" s="174" t="s">
        <v>214</v>
      </c>
      <c r="C124" s="341" t="s">
        <v>364</v>
      </c>
      <c r="D124" s="341"/>
      <c r="E124" s="341"/>
      <c r="F124" s="176"/>
      <c r="G124" s="177"/>
      <c r="H124" s="177"/>
      <c r="I124" s="177"/>
      <c r="J124" s="180">
        <v>2.11</v>
      </c>
      <c r="K124" s="179">
        <v>1.1499999999999999</v>
      </c>
      <c r="L124" s="180">
        <v>2.4300000000000002</v>
      </c>
      <c r="M124" s="179">
        <v>14.04</v>
      </c>
      <c r="N124" s="182">
        <v>34.119999999999997</v>
      </c>
      <c r="EZ124" s="160"/>
      <c r="FA124" s="169"/>
      <c r="FB124" s="169"/>
      <c r="FC124" s="169"/>
      <c r="FF124" s="172" t="s">
        <v>364</v>
      </c>
      <c r="FI124" s="169"/>
    </row>
    <row r="125" spans="1:165" s="123" customFormat="1" ht="15" x14ac:dyDescent="0.25">
      <c r="A125" s="175"/>
      <c r="B125" s="174" t="s">
        <v>216</v>
      </c>
      <c r="C125" s="341" t="s">
        <v>366</v>
      </c>
      <c r="D125" s="341"/>
      <c r="E125" s="341"/>
      <c r="F125" s="176"/>
      <c r="G125" s="177"/>
      <c r="H125" s="177"/>
      <c r="I125" s="177"/>
      <c r="J125" s="180">
        <v>2.3199999999999998</v>
      </c>
      <c r="K125" s="177"/>
      <c r="L125" s="180">
        <v>2.3199999999999998</v>
      </c>
      <c r="M125" s="183">
        <v>9.1</v>
      </c>
      <c r="N125" s="182">
        <v>21.11</v>
      </c>
      <c r="EZ125" s="160"/>
      <c r="FA125" s="169"/>
      <c r="FB125" s="169"/>
      <c r="FC125" s="169"/>
      <c r="FF125" s="172" t="s">
        <v>366</v>
      </c>
      <c r="FI125" s="169"/>
    </row>
    <row r="126" spans="1:165" s="123" customFormat="1" ht="15" x14ac:dyDescent="0.25">
      <c r="A126" s="184"/>
      <c r="B126" s="174"/>
      <c r="C126" s="341" t="s">
        <v>367</v>
      </c>
      <c r="D126" s="341"/>
      <c r="E126" s="341"/>
      <c r="F126" s="176" t="s">
        <v>368</v>
      </c>
      <c r="G126" s="179">
        <v>1.1100000000000001</v>
      </c>
      <c r="H126" s="179">
        <v>1.1499999999999999</v>
      </c>
      <c r="I126" s="205">
        <v>1.2765</v>
      </c>
      <c r="J126" s="186"/>
      <c r="K126" s="177"/>
      <c r="L126" s="186"/>
      <c r="M126" s="177"/>
      <c r="N126" s="187"/>
      <c r="EZ126" s="160"/>
      <c r="FA126" s="169"/>
      <c r="FB126" s="169"/>
      <c r="FC126" s="169"/>
      <c r="FG126" s="172" t="s">
        <v>367</v>
      </c>
      <c r="FI126" s="169"/>
    </row>
    <row r="127" spans="1:165" s="123" customFormat="1" ht="15" x14ac:dyDescent="0.25">
      <c r="A127" s="170"/>
      <c r="B127" s="174"/>
      <c r="C127" s="345" t="s">
        <v>370</v>
      </c>
      <c r="D127" s="345"/>
      <c r="E127" s="345"/>
      <c r="F127" s="188"/>
      <c r="G127" s="189"/>
      <c r="H127" s="189"/>
      <c r="I127" s="189"/>
      <c r="J127" s="191">
        <v>15.44</v>
      </c>
      <c r="K127" s="189"/>
      <c r="L127" s="191">
        <v>17.41</v>
      </c>
      <c r="M127" s="189"/>
      <c r="N127" s="207">
        <v>781.03</v>
      </c>
      <c r="EZ127" s="160"/>
      <c r="FA127" s="169"/>
      <c r="FB127" s="169"/>
      <c r="FC127" s="169"/>
      <c r="FH127" s="172" t="s">
        <v>370</v>
      </c>
      <c r="FI127" s="169"/>
    </row>
    <row r="128" spans="1:165" s="123" customFormat="1" ht="15" x14ac:dyDescent="0.25">
      <c r="A128" s="184"/>
      <c r="B128" s="174"/>
      <c r="C128" s="341" t="s">
        <v>269</v>
      </c>
      <c r="D128" s="341"/>
      <c r="E128" s="341"/>
      <c r="F128" s="176"/>
      <c r="G128" s="177"/>
      <c r="H128" s="177"/>
      <c r="I128" s="177"/>
      <c r="J128" s="186"/>
      <c r="K128" s="177"/>
      <c r="L128" s="180">
        <v>12.66</v>
      </c>
      <c r="M128" s="177"/>
      <c r="N128" s="182">
        <v>725.8</v>
      </c>
      <c r="EZ128" s="160"/>
      <c r="FA128" s="169"/>
      <c r="FB128" s="169"/>
      <c r="FC128" s="169"/>
      <c r="FG128" s="172" t="s">
        <v>269</v>
      </c>
      <c r="FI128" s="169"/>
    </row>
    <row r="129" spans="1:165" s="123" customFormat="1" ht="23.25" x14ac:dyDescent="0.25">
      <c r="A129" s="184"/>
      <c r="B129" s="174" t="s">
        <v>385</v>
      </c>
      <c r="C129" s="341" t="s">
        <v>386</v>
      </c>
      <c r="D129" s="341"/>
      <c r="E129" s="341"/>
      <c r="F129" s="176" t="s">
        <v>373</v>
      </c>
      <c r="G129" s="193">
        <v>93</v>
      </c>
      <c r="H129" s="177"/>
      <c r="I129" s="193">
        <v>93</v>
      </c>
      <c r="J129" s="186"/>
      <c r="K129" s="177"/>
      <c r="L129" s="180">
        <v>11.77</v>
      </c>
      <c r="M129" s="177"/>
      <c r="N129" s="182">
        <v>674.99</v>
      </c>
      <c r="EZ129" s="160"/>
      <c r="FA129" s="169"/>
      <c r="FB129" s="169"/>
      <c r="FC129" s="169"/>
      <c r="FG129" s="172" t="s">
        <v>386</v>
      </c>
      <c r="FI129" s="169"/>
    </row>
    <row r="130" spans="1:165" s="123" customFormat="1" ht="23.25" x14ac:dyDescent="0.25">
      <c r="A130" s="184"/>
      <c r="B130" s="174" t="s">
        <v>387</v>
      </c>
      <c r="C130" s="341" t="s">
        <v>388</v>
      </c>
      <c r="D130" s="341"/>
      <c r="E130" s="341"/>
      <c r="F130" s="176" t="s">
        <v>373</v>
      </c>
      <c r="G130" s="193">
        <v>62</v>
      </c>
      <c r="H130" s="177"/>
      <c r="I130" s="193">
        <v>62</v>
      </c>
      <c r="J130" s="186"/>
      <c r="K130" s="177"/>
      <c r="L130" s="180">
        <v>7.85</v>
      </c>
      <c r="M130" s="177"/>
      <c r="N130" s="182">
        <v>450</v>
      </c>
      <c r="EZ130" s="160"/>
      <c r="FA130" s="169"/>
      <c r="FB130" s="169"/>
      <c r="FC130" s="169"/>
      <c r="FG130" s="172" t="s">
        <v>388</v>
      </c>
      <c r="FI130" s="169"/>
    </row>
    <row r="131" spans="1:165" s="123" customFormat="1" ht="15" x14ac:dyDescent="0.25">
      <c r="A131" s="194"/>
      <c r="B131" s="195"/>
      <c r="C131" s="343" t="s">
        <v>376</v>
      </c>
      <c r="D131" s="343"/>
      <c r="E131" s="343"/>
      <c r="F131" s="163"/>
      <c r="G131" s="164"/>
      <c r="H131" s="164"/>
      <c r="I131" s="164"/>
      <c r="J131" s="167"/>
      <c r="K131" s="164"/>
      <c r="L131" s="196">
        <v>37.03</v>
      </c>
      <c r="M131" s="189"/>
      <c r="N131" s="197">
        <v>1906.02</v>
      </c>
      <c r="EZ131" s="160"/>
      <c r="FA131" s="169"/>
      <c r="FB131" s="169"/>
      <c r="FC131" s="169"/>
      <c r="FI131" s="169" t="s">
        <v>376</v>
      </c>
    </row>
    <row r="132" spans="1:165" s="123" customFormat="1" ht="34.5" x14ac:dyDescent="0.25">
      <c r="A132" s="161" t="s">
        <v>224</v>
      </c>
      <c r="B132" s="162" t="s">
        <v>393</v>
      </c>
      <c r="C132" s="343" t="s">
        <v>134</v>
      </c>
      <c r="D132" s="343"/>
      <c r="E132" s="343"/>
      <c r="F132" s="163" t="s">
        <v>65</v>
      </c>
      <c r="G132" s="164">
        <v>1</v>
      </c>
      <c r="H132" s="165">
        <v>1</v>
      </c>
      <c r="I132" s="165">
        <v>1</v>
      </c>
      <c r="J132" s="196">
        <v>428.27</v>
      </c>
      <c r="K132" s="164"/>
      <c r="L132" s="196">
        <v>428.27</v>
      </c>
      <c r="M132" s="200">
        <v>9.1</v>
      </c>
      <c r="N132" s="197">
        <v>3897.26</v>
      </c>
      <c r="EZ132" s="160"/>
      <c r="FA132" s="169" t="s">
        <v>134</v>
      </c>
      <c r="FB132" s="169" t="s">
        <v>259</v>
      </c>
      <c r="FC132" s="169" t="s">
        <v>259</v>
      </c>
      <c r="FI132" s="169"/>
    </row>
    <row r="133" spans="1:165" s="123" customFormat="1" ht="15" x14ac:dyDescent="0.25">
      <c r="A133" s="194"/>
      <c r="B133" s="195"/>
      <c r="C133" s="343" t="s">
        <v>376</v>
      </c>
      <c r="D133" s="343"/>
      <c r="E133" s="343"/>
      <c r="F133" s="163"/>
      <c r="G133" s="164"/>
      <c r="H133" s="164"/>
      <c r="I133" s="164"/>
      <c r="J133" s="167"/>
      <c r="K133" s="164"/>
      <c r="L133" s="196">
        <v>428.27</v>
      </c>
      <c r="M133" s="189"/>
      <c r="N133" s="197">
        <v>3897.26</v>
      </c>
      <c r="EZ133" s="160"/>
      <c r="FA133" s="169"/>
      <c r="FB133" s="169"/>
      <c r="FC133" s="169"/>
      <c r="FI133" s="169" t="s">
        <v>376</v>
      </c>
    </row>
    <row r="134" spans="1:165" s="123" customFormat="1" ht="23.25" x14ac:dyDescent="0.25">
      <c r="A134" s="161" t="s">
        <v>225</v>
      </c>
      <c r="B134" s="162" t="s">
        <v>402</v>
      </c>
      <c r="C134" s="343" t="s">
        <v>403</v>
      </c>
      <c r="D134" s="343"/>
      <c r="E134" s="343"/>
      <c r="F134" s="163" t="s">
        <v>359</v>
      </c>
      <c r="G134" s="164">
        <v>0.16064999999999999</v>
      </c>
      <c r="H134" s="165">
        <v>1</v>
      </c>
      <c r="I134" s="208">
        <v>0.16064999999999999</v>
      </c>
      <c r="J134" s="167"/>
      <c r="K134" s="164"/>
      <c r="L134" s="167"/>
      <c r="M134" s="164"/>
      <c r="N134" s="168"/>
      <c r="EZ134" s="160"/>
      <c r="FA134" s="169" t="s">
        <v>403</v>
      </c>
      <c r="FB134" s="169" t="s">
        <v>259</v>
      </c>
      <c r="FC134" s="169" t="s">
        <v>259</v>
      </c>
      <c r="FI134" s="169"/>
    </row>
    <row r="135" spans="1:165" s="123" customFormat="1" ht="15" x14ac:dyDescent="0.25">
      <c r="A135" s="170"/>
      <c r="B135" s="171"/>
      <c r="C135" s="341" t="s">
        <v>404</v>
      </c>
      <c r="D135" s="341"/>
      <c r="E135" s="341"/>
      <c r="F135" s="341"/>
      <c r="G135" s="341"/>
      <c r="H135" s="341"/>
      <c r="I135" s="341"/>
      <c r="J135" s="341"/>
      <c r="K135" s="341"/>
      <c r="L135" s="341"/>
      <c r="M135" s="341"/>
      <c r="N135" s="344"/>
      <c r="EZ135" s="160"/>
      <c r="FA135" s="169"/>
      <c r="FB135" s="169"/>
      <c r="FC135" s="169"/>
      <c r="FD135" s="172" t="s">
        <v>404</v>
      </c>
      <c r="FI135" s="169"/>
    </row>
    <row r="136" spans="1:165" s="123" customFormat="1" ht="68.25" x14ac:dyDescent="0.25">
      <c r="A136" s="173"/>
      <c r="B136" s="174" t="s">
        <v>361</v>
      </c>
      <c r="C136" s="340" t="s">
        <v>362</v>
      </c>
      <c r="D136" s="340"/>
      <c r="E136" s="340"/>
      <c r="F136" s="340"/>
      <c r="G136" s="340"/>
      <c r="H136" s="340"/>
      <c r="I136" s="340"/>
      <c r="J136" s="340"/>
      <c r="K136" s="340"/>
      <c r="L136" s="340"/>
      <c r="M136" s="340"/>
      <c r="N136" s="346"/>
      <c r="EZ136" s="160"/>
      <c r="FA136" s="169"/>
      <c r="FB136" s="169"/>
      <c r="FC136" s="169"/>
      <c r="FE136" s="172" t="s">
        <v>362</v>
      </c>
      <c r="FI136" s="169"/>
    </row>
    <row r="137" spans="1:165" s="123" customFormat="1" ht="15" x14ac:dyDescent="0.25">
      <c r="A137" s="175"/>
      <c r="B137" s="174" t="s">
        <v>213</v>
      </c>
      <c r="C137" s="341" t="s">
        <v>363</v>
      </c>
      <c r="D137" s="341"/>
      <c r="E137" s="341"/>
      <c r="F137" s="176"/>
      <c r="G137" s="177"/>
      <c r="H137" s="177"/>
      <c r="I137" s="177"/>
      <c r="J137" s="178">
        <v>1271.93</v>
      </c>
      <c r="K137" s="179">
        <v>1.1499999999999999</v>
      </c>
      <c r="L137" s="180">
        <v>234.99</v>
      </c>
      <c r="M137" s="179">
        <v>57.33</v>
      </c>
      <c r="N137" s="181">
        <v>13471.98</v>
      </c>
      <c r="EZ137" s="160"/>
      <c r="FA137" s="169"/>
      <c r="FB137" s="169"/>
      <c r="FC137" s="169"/>
      <c r="FF137" s="172" t="s">
        <v>363</v>
      </c>
      <c r="FI137" s="169"/>
    </row>
    <row r="138" spans="1:165" s="123" customFormat="1" ht="15" x14ac:dyDescent="0.25">
      <c r="A138" s="175"/>
      <c r="B138" s="174" t="s">
        <v>214</v>
      </c>
      <c r="C138" s="341" t="s">
        <v>364</v>
      </c>
      <c r="D138" s="341"/>
      <c r="E138" s="341"/>
      <c r="F138" s="176"/>
      <c r="G138" s="177"/>
      <c r="H138" s="177"/>
      <c r="I138" s="177"/>
      <c r="J138" s="180">
        <v>56.61</v>
      </c>
      <c r="K138" s="179">
        <v>1.1499999999999999</v>
      </c>
      <c r="L138" s="180">
        <v>10.46</v>
      </c>
      <c r="M138" s="179">
        <v>14.04</v>
      </c>
      <c r="N138" s="182">
        <v>146.86000000000001</v>
      </c>
      <c r="EZ138" s="160"/>
      <c r="FA138" s="169"/>
      <c r="FB138" s="169"/>
      <c r="FC138" s="169"/>
      <c r="FF138" s="172" t="s">
        <v>364</v>
      </c>
      <c r="FI138" s="169"/>
    </row>
    <row r="139" spans="1:165" s="123" customFormat="1" ht="15" x14ac:dyDescent="0.25">
      <c r="A139" s="175"/>
      <c r="B139" s="174" t="s">
        <v>215</v>
      </c>
      <c r="C139" s="341" t="s">
        <v>365</v>
      </c>
      <c r="D139" s="341"/>
      <c r="E139" s="341"/>
      <c r="F139" s="176"/>
      <c r="G139" s="177"/>
      <c r="H139" s="177"/>
      <c r="I139" s="177"/>
      <c r="J139" s="180">
        <v>8.34</v>
      </c>
      <c r="K139" s="179">
        <v>1.1499999999999999</v>
      </c>
      <c r="L139" s="180">
        <v>1.54</v>
      </c>
      <c r="M139" s="179">
        <v>57.33</v>
      </c>
      <c r="N139" s="182">
        <v>88.29</v>
      </c>
      <c r="EZ139" s="160"/>
      <c r="FA139" s="169"/>
      <c r="FB139" s="169"/>
      <c r="FC139" s="169"/>
      <c r="FF139" s="172" t="s">
        <v>365</v>
      </c>
      <c r="FI139" s="169"/>
    </row>
    <row r="140" spans="1:165" s="123" customFormat="1" ht="15" x14ac:dyDescent="0.25">
      <c r="A140" s="184"/>
      <c r="B140" s="174"/>
      <c r="C140" s="341" t="s">
        <v>367</v>
      </c>
      <c r="D140" s="341"/>
      <c r="E140" s="341"/>
      <c r="F140" s="176" t="s">
        <v>368</v>
      </c>
      <c r="G140" s="179">
        <v>119.43</v>
      </c>
      <c r="H140" s="179">
        <v>1.1499999999999999</v>
      </c>
      <c r="I140" s="185">
        <v>22.064393899999999</v>
      </c>
      <c r="J140" s="186"/>
      <c r="K140" s="177"/>
      <c r="L140" s="186"/>
      <c r="M140" s="177"/>
      <c r="N140" s="187"/>
      <c r="EZ140" s="160"/>
      <c r="FA140" s="169"/>
      <c r="FB140" s="169"/>
      <c r="FC140" s="169"/>
      <c r="FG140" s="172" t="s">
        <v>367</v>
      </c>
      <c r="FI140" s="169"/>
    </row>
    <row r="141" spans="1:165" s="123" customFormat="1" ht="15" x14ac:dyDescent="0.25">
      <c r="A141" s="184"/>
      <c r="B141" s="174"/>
      <c r="C141" s="341" t="s">
        <v>369</v>
      </c>
      <c r="D141" s="341"/>
      <c r="E141" s="341"/>
      <c r="F141" s="176" t="s">
        <v>368</v>
      </c>
      <c r="G141" s="179">
        <v>0.68</v>
      </c>
      <c r="H141" s="179">
        <v>1.1499999999999999</v>
      </c>
      <c r="I141" s="185">
        <v>0.1256283</v>
      </c>
      <c r="J141" s="186"/>
      <c r="K141" s="177"/>
      <c r="L141" s="186"/>
      <c r="M141" s="177"/>
      <c r="N141" s="187"/>
      <c r="EZ141" s="160"/>
      <c r="FA141" s="169"/>
      <c r="FB141" s="169"/>
      <c r="FC141" s="169"/>
      <c r="FG141" s="172" t="s">
        <v>369</v>
      </c>
      <c r="FI141" s="169"/>
    </row>
    <row r="142" spans="1:165" s="123" customFormat="1" ht="15" x14ac:dyDescent="0.25">
      <c r="A142" s="170"/>
      <c r="B142" s="174"/>
      <c r="C142" s="345" t="s">
        <v>370</v>
      </c>
      <c r="D142" s="345"/>
      <c r="E142" s="345"/>
      <c r="F142" s="188"/>
      <c r="G142" s="189"/>
      <c r="H142" s="189"/>
      <c r="I142" s="189"/>
      <c r="J142" s="190">
        <v>1328.54</v>
      </c>
      <c r="K142" s="189"/>
      <c r="L142" s="191">
        <v>245.45</v>
      </c>
      <c r="M142" s="189"/>
      <c r="N142" s="192">
        <v>13618.84</v>
      </c>
      <c r="EZ142" s="160"/>
      <c r="FA142" s="169"/>
      <c r="FB142" s="169"/>
      <c r="FC142" s="169"/>
      <c r="FH142" s="172" t="s">
        <v>370</v>
      </c>
      <c r="FI142" s="169"/>
    </row>
    <row r="143" spans="1:165" s="123" customFormat="1" ht="15" x14ac:dyDescent="0.25">
      <c r="A143" s="184"/>
      <c r="B143" s="174"/>
      <c r="C143" s="341" t="s">
        <v>269</v>
      </c>
      <c r="D143" s="341"/>
      <c r="E143" s="341"/>
      <c r="F143" s="176"/>
      <c r="G143" s="177"/>
      <c r="H143" s="177"/>
      <c r="I143" s="177"/>
      <c r="J143" s="186"/>
      <c r="K143" s="177"/>
      <c r="L143" s="180">
        <v>236.53</v>
      </c>
      <c r="M143" s="177"/>
      <c r="N143" s="181">
        <v>13560.27</v>
      </c>
      <c r="EZ143" s="160"/>
      <c r="FA143" s="169"/>
      <c r="FB143" s="169"/>
      <c r="FC143" s="169"/>
      <c r="FG143" s="172" t="s">
        <v>269</v>
      </c>
      <c r="FI143" s="169"/>
    </row>
    <row r="144" spans="1:165" s="123" customFormat="1" ht="23.25" x14ac:dyDescent="0.25">
      <c r="A144" s="184"/>
      <c r="B144" s="174" t="s">
        <v>385</v>
      </c>
      <c r="C144" s="341" t="s">
        <v>386</v>
      </c>
      <c r="D144" s="341"/>
      <c r="E144" s="341"/>
      <c r="F144" s="176" t="s">
        <v>373</v>
      </c>
      <c r="G144" s="193">
        <v>93</v>
      </c>
      <c r="H144" s="177"/>
      <c r="I144" s="193">
        <v>93</v>
      </c>
      <c r="J144" s="186"/>
      <c r="K144" s="177"/>
      <c r="L144" s="180">
        <v>219.97</v>
      </c>
      <c r="M144" s="177"/>
      <c r="N144" s="181">
        <v>12611.05</v>
      </c>
      <c r="EZ144" s="160"/>
      <c r="FA144" s="169"/>
      <c r="FB144" s="169"/>
      <c r="FC144" s="169"/>
      <c r="FG144" s="172" t="s">
        <v>386</v>
      </c>
      <c r="FI144" s="169"/>
    </row>
    <row r="145" spans="1:165" s="123" customFormat="1" ht="23.25" x14ac:dyDescent="0.25">
      <c r="A145" s="184"/>
      <c r="B145" s="174" t="s">
        <v>387</v>
      </c>
      <c r="C145" s="341" t="s">
        <v>388</v>
      </c>
      <c r="D145" s="341"/>
      <c r="E145" s="341"/>
      <c r="F145" s="176" t="s">
        <v>373</v>
      </c>
      <c r="G145" s="193">
        <v>62</v>
      </c>
      <c r="H145" s="177"/>
      <c r="I145" s="193">
        <v>62</v>
      </c>
      <c r="J145" s="186"/>
      <c r="K145" s="177"/>
      <c r="L145" s="180">
        <v>146.65</v>
      </c>
      <c r="M145" s="177"/>
      <c r="N145" s="181">
        <v>8407.3700000000008</v>
      </c>
      <c r="EZ145" s="160"/>
      <c r="FA145" s="169"/>
      <c r="FB145" s="169"/>
      <c r="FC145" s="169"/>
      <c r="FG145" s="172" t="s">
        <v>388</v>
      </c>
      <c r="FI145" s="169"/>
    </row>
    <row r="146" spans="1:165" s="123" customFormat="1" ht="15" x14ac:dyDescent="0.25">
      <c r="A146" s="194"/>
      <c r="B146" s="195"/>
      <c r="C146" s="343" t="s">
        <v>376</v>
      </c>
      <c r="D146" s="343"/>
      <c r="E146" s="343"/>
      <c r="F146" s="163"/>
      <c r="G146" s="164"/>
      <c r="H146" s="164"/>
      <c r="I146" s="164"/>
      <c r="J146" s="167"/>
      <c r="K146" s="164"/>
      <c r="L146" s="196">
        <v>612.07000000000005</v>
      </c>
      <c r="M146" s="189"/>
      <c r="N146" s="197">
        <v>34637.26</v>
      </c>
      <c r="EZ146" s="160"/>
      <c r="FA146" s="169"/>
      <c r="FB146" s="169"/>
      <c r="FC146" s="169"/>
      <c r="FI146" s="169" t="s">
        <v>376</v>
      </c>
    </row>
    <row r="147" spans="1:165" s="123" customFormat="1" ht="34.5" x14ac:dyDescent="0.25">
      <c r="A147" s="161" t="s">
        <v>226</v>
      </c>
      <c r="B147" s="162" t="s">
        <v>405</v>
      </c>
      <c r="C147" s="343" t="s">
        <v>116</v>
      </c>
      <c r="D147" s="343"/>
      <c r="E147" s="343"/>
      <c r="F147" s="163" t="s">
        <v>65</v>
      </c>
      <c r="G147" s="164">
        <v>1</v>
      </c>
      <c r="H147" s="165">
        <v>1</v>
      </c>
      <c r="I147" s="165">
        <v>1</v>
      </c>
      <c r="J147" s="199">
        <v>11688.87</v>
      </c>
      <c r="K147" s="164"/>
      <c r="L147" s="199">
        <v>11688.87</v>
      </c>
      <c r="M147" s="200">
        <v>9.1</v>
      </c>
      <c r="N147" s="197">
        <v>106368.72</v>
      </c>
      <c r="EZ147" s="160"/>
      <c r="FA147" s="169" t="s">
        <v>116</v>
      </c>
      <c r="FB147" s="169" t="s">
        <v>259</v>
      </c>
      <c r="FC147" s="169" t="s">
        <v>259</v>
      </c>
      <c r="FI147" s="169"/>
    </row>
    <row r="148" spans="1:165" s="123" customFormat="1" ht="15" x14ac:dyDescent="0.25">
      <c r="A148" s="194"/>
      <c r="B148" s="195"/>
      <c r="C148" s="343" t="s">
        <v>376</v>
      </c>
      <c r="D148" s="343"/>
      <c r="E148" s="343"/>
      <c r="F148" s="163"/>
      <c r="G148" s="164"/>
      <c r="H148" s="164"/>
      <c r="I148" s="164"/>
      <c r="J148" s="167"/>
      <c r="K148" s="164"/>
      <c r="L148" s="199">
        <v>11688.87</v>
      </c>
      <c r="M148" s="189"/>
      <c r="N148" s="197">
        <v>106368.72</v>
      </c>
      <c r="EZ148" s="160"/>
      <c r="FA148" s="169"/>
      <c r="FB148" s="169"/>
      <c r="FC148" s="169"/>
      <c r="FI148" s="169" t="s">
        <v>376</v>
      </c>
    </row>
    <row r="149" spans="1:165" s="123" customFormat="1" ht="34.5" x14ac:dyDescent="0.25">
      <c r="A149" s="161" t="s">
        <v>227</v>
      </c>
      <c r="B149" s="162" t="s">
        <v>406</v>
      </c>
      <c r="C149" s="343" t="s">
        <v>407</v>
      </c>
      <c r="D149" s="343"/>
      <c r="E149" s="343"/>
      <c r="F149" s="163" t="s">
        <v>63</v>
      </c>
      <c r="G149" s="164">
        <v>7.0000000000000007E-2</v>
      </c>
      <c r="H149" s="165">
        <v>1</v>
      </c>
      <c r="I149" s="204">
        <v>7.0000000000000007E-2</v>
      </c>
      <c r="J149" s="167"/>
      <c r="K149" s="164"/>
      <c r="L149" s="167"/>
      <c r="M149" s="164"/>
      <c r="N149" s="168"/>
      <c r="EZ149" s="160"/>
      <c r="FA149" s="169" t="s">
        <v>407</v>
      </c>
      <c r="FB149" s="169" t="s">
        <v>259</v>
      </c>
      <c r="FC149" s="169" t="s">
        <v>259</v>
      </c>
      <c r="FI149" s="169"/>
    </row>
    <row r="150" spans="1:165" s="123" customFormat="1" ht="68.25" x14ac:dyDescent="0.25">
      <c r="A150" s="173"/>
      <c r="B150" s="174" t="s">
        <v>361</v>
      </c>
      <c r="C150" s="340" t="s">
        <v>362</v>
      </c>
      <c r="D150" s="340"/>
      <c r="E150" s="340"/>
      <c r="F150" s="340"/>
      <c r="G150" s="340"/>
      <c r="H150" s="340"/>
      <c r="I150" s="340"/>
      <c r="J150" s="340"/>
      <c r="K150" s="340"/>
      <c r="L150" s="340"/>
      <c r="M150" s="340"/>
      <c r="N150" s="346"/>
      <c r="EZ150" s="160"/>
      <c r="FA150" s="169"/>
      <c r="FB150" s="169"/>
      <c r="FC150" s="169"/>
      <c r="FE150" s="172" t="s">
        <v>362</v>
      </c>
      <c r="FI150" s="169"/>
    </row>
    <row r="151" spans="1:165" s="123" customFormat="1" ht="15" x14ac:dyDescent="0.25">
      <c r="A151" s="175"/>
      <c r="B151" s="174" t="s">
        <v>213</v>
      </c>
      <c r="C151" s="341" t="s">
        <v>363</v>
      </c>
      <c r="D151" s="341"/>
      <c r="E151" s="341"/>
      <c r="F151" s="176"/>
      <c r="G151" s="177"/>
      <c r="H151" s="177"/>
      <c r="I151" s="177"/>
      <c r="J151" s="180">
        <v>98.29</v>
      </c>
      <c r="K151" s="179">
        <v>1.1499999999999999</v>
      </c>
      <c r="L151" s="180">
        <v>7.91</v>
      </c>
      <c r="M151" s="179">
        <v>57.33</v>
      </c>
      <c r="N151" s="182">
        <v>453.48</v>
      </c>
      <c r="EZ151" s="160"/>
      <c r="FA151" s="169"/>
      <c r="FB151" s="169"/>
      <c r="FC151" s="169"/>
      <c r="FF151" s="172" t="s">
        <v>363</v>
      </c>
      <c r="FI151" s="169"/>
    </row>
    <row r="152" spans="1:165" s="123" customFormat="1" ht="15" x14ac:dyDescent="0.25">
      <c r="A152" s="175"/>
      <c r="B152" s="174" t="s">
        <v>214</v>
      </c>
      <c r="C152" s="341" t="s">
        <v>364</v>
      </c>
      <c r="D152" s="341"/>
      <c r="E152" s="341"/>
      <c r="F152" s="176"/>
      <c r="G152" s="177"/>
      <c r="H152" s="177"/>
      <c r="I152" s="177"/>
      <c r="J152" s="180">
        <v>40.47</v>
      </c>
      <c r="K152" s="179">
        <v>1.1499999999999999</v>
      </c>
      <c r="L152" s="180">
        <v>3.26</v>
      </c>
      <c r="M152" s="179">
        <v>14.04</v>
      </c>
      <c r="N152" s="182">
        <v>45.77</v>
      </c>
      <c r="EZ152" s="160"/>
      <c r="FA152" s="169"/>
      <c r="FB152" s="169"/>
      <c r="FC152" s="169"/>
      <c r="FF152" s="172" t="s">
        <v>364</v>
      </c>
      <c r="FI152" s="169"/>
    </row>
    <row r="153" spans="1:165" s="123" customFormat="1" ht="15" x14ac:dyDescent="0.25">
      <c r="A153" s="175"/>
      <c r="B153" s="174" t="s">
        <v>215</v>
      </c>
      <c r="C153" s="341" t="s">
        <v>365</v>
      </c>
      <c r="D153" s="341"/>
      <c r="E153" s="341"/>
      <c r="F153" s="176"/>
      <c r="G153" s="177"/>
      <c r="H153" s="177"/>
      <c r="I153" s="177"/>
      <c r="J153" s="180">
        <v>6.38</v>
      </c>
      <c r="K153" s="179">
        <v>1.1499999999999999</v>
      </c>
      <c r="L153" s="180">
        <v>0.51</v>
      </c>
      <c r="M153" s="179">
        <v>57.33</v>
      </c>
      <c r="N153" s="182">
        <v>29.24</v>
      </c>
      <c r="EZ153" s="160"/>
      <c r="FA153" s="169"/>
      <c r="FB153" s="169"/>
      <c r="FC153" s="169"/>
      <c r="FF153" s="172" t="s">
        <v>365</v>
      </c>
      <c r="FI153" s="169"/>
    </row>
    <row r="154" spans="1:165" s="123" customFormat="1" ht="15" x14ac:dyDescent="0.25">
      <c r="A154" s="184"/>
      <c r="B154" s="174"/>
      <c r="C154" s="341" t="s">
        <v>367</v>
      </c>
      <c r="D154" s="341"/>
      <c r="E154" s="341"/>
      <c r="F154" s="176" t="s">
        <v>368</v>
      </c>
      <c r="G154" s="179">
        <v>10.58</v>
      </c>
      <c r="H154" s="179">
        <v>1.1499999999999999</v>
      </c>
      <c r="I154" s="206">
        <v>0.85168999999999995</v>
      </c>
      <c r="J154" s="186"/>
      <c r="K154" s="177"/>
      <c r="L154" s="186"/>
      <c r="M154" s="177"/>
      <c r="N154" s="187"/>
      <c r="EZ154" s="160"/>
      <c r="FA154" s="169"/>
      <c r="FB154" s="169"/>
      <c r="FC154" s="169"/>
      <c r="FG154" s="172" t="s">
        <v>367</v>
      </c>
      <c r="FI154" s="169"/>
    </row>
    <row r="155" spans="1:165" s="123" customFormat="1" ht="15" x14ac:dyDescent="0.25">
      <c r="A155" s="184"/>
      <c r="B155" s="174"/>
      <c r="C155" s="341" t="s">
        <v>369</v>
      </c>
      <c r="D155" s="341"/>
      <c r="E155" s="341"/>
      <c r="F155" s="176" t="s">
        <v>368</v>
      </c>
      <c r="G155" s="179">
        <v>0.55000000000000004</v>
      </c>
      <c r="H155" s="179">
        <v>1.1499999999999999</v>
      </c>
      <c r="I155" s="202">
        <v>4.4275000000000002E-2</v>
      </c>
      <c r="J155" s="186"/>
      <c r="K155" s="177"/>
      <c r="L155" s="186"/>
      <c r="M155" s="177"/>
      <c r="N155" s="187"/>
      <c r="EZ155" s="160"/>
      <c r="FA155" s="169"/>
      <c r="FB155" s="169"/>
      <c r="FC155" s="169"/>
      <c r="FG155" s="172" t="s">
        <v>369</v>
      </c>
      <c r="FI155" s="169"/>
    </row>
    <row r="156" spans="1:165" s="123" customFormat="1" ht="15" x14ac:dyDescent="0.25">
      <c r="A156" s="170"/>
      <c r="B156" s="174"/>
      <c r="C156" s="345" t="s">
        <v>370</v>
      </c>
      <c r="D156" s="345"/>
      <c r="E156" s="345"/>
      <c r="F156" s="188"/>
      <c r="G156" s="189"/>
      <c r="H156" s="189"/>
      <c r="I156" s="189"/>
      <c r="J156" s="191">
        <v>138.76</v>
      </c>
      <c r="K156" s="189"/>
      <c r="L156" s="191">
        <v>11.17</v>
      </c>
      <c r="M156" s="189"/>
      <c r="N156" s="207">
        <v>499.25</v>
      </c>
      <c r="EZ156" s="160"/>
      <c r="FA156" s="169"/>
      <c r="FB156" s="169"/>
      <c r="FC156" s="169"/>
      <c r="FH156" s="172" t="s">
        <v>370</v>
      </c>
      <c r="FI156" s="169"/>
    </row>
    <row r="157" spans="1:165" s="123" customFormat="1" ht="15" x14ac:dyDescent="0.25">
      <c r="A157" s="184"/>
      <c r="B157" s="174"/>
      <c r="C157" s="341" t="s">
        <v>269</v>
      </c>
      <c r="D157" s="341"/>
      <c r="E157" s="341"/>
      <c r="F157" s="176"/>
      <c r="G157" s="177"/>
      <c r="H157" s="177"/>
      <c r="I157" s="177"/>
      <c r="J157" s="186"/>
      <c r="K157" s="177"/>
      <c r="L157" s="180">
        <v>8.42</v>
      </c>
      <c r="M157" s="177"/>
      <c r="N157" s="182">
        <v>482.72</v>
      </c>
      <c r="EZ157" s="160"/>
      <c r="FA157" s="169"/>
      <c r="FB157" s="169"/>
      <c r="FC157" s="169"/>
      <c r="FG157" s="172" t="s">
        <v>269</v>
      </c>
      <c r="FI157" s="169"/>
    </row>
    <row r="158" spans="1:165" s="123" customFormat="1" ht="15" x14ac:dyDescent="0.25">
      <c r="A158" s="184"/>
      <c r="B158" s="174" t="s">
        <v>408</v>
      </c>
      <c r="C158" s="341" t="s">
        <v>409</v>
      </c>
      <c r="D158" s="341"/>
      <c r="E158" s="341"/>
      <c r="F158" s="176" t="s">
        <v>373</v>
      </c>
      <c r="G158" s="193">
        <v>97</v>
      </c>
      <c r="H158" s="177"/>
      <c r="I158" s="193">
        <v>97</v>
      </c>
      <c r="J158" s="186"/>
      <c r="K158" s="177"/>
      <c r="L158" s="180">
        <v>8.17</v>
      </c>
      <c r="M158" s="177"/>
      <c r="N158" s="182">
        <v>468.24</v>
      </c>
      <c r="EZ158" s="160"/>
      <c r="FA158" s="169"/>
      <c r="FB158" s="169"/>
      <c r="FC158" s="169"/>
      <c r="FG158" s="172" t="s">
        <v>409</v>
      </c>
      <c r="FI158" s="169"/>
    </row>
    <row r="159" spans="1:165" s="123" customFormat="1" ht="15" x14ac:dyDescent="0.25">
      <c r="A159" s="184"/>
      <c r="B159" s="174" t="s">
        <v>410</v>
      </c>
      <c r="C159" s="341" t="s">
        <v>411</v>
      </c>
      <c r="D159" s="341"/>
      <c r="E159" s="341"/>
      <c r="F159" s="176" t="s">
        <v>373</v>
      </c>
      <c r="G159" s="193">
        <v>55</v>
      </c>
      <c r="H159" s="177"/>
      <c r="I159" s="193">
        <v>55</v>
      </c>
      <c r="J159" s="186"/>
      <c r="K159" s="177"/>
      <c r="L159" s="180">
        <v>4.63</v>
      </c>
      <c r="M159" s="177"/>
      <c r="N159" s="182">
        <v>265.5</v>
      </c>
      <c r="EZ159" s="160"/>
      <c r="FA159" s="169"/>
      <c r="FB159" s="169"/>
      <c r="FC159" s="169"/>
      <c r="FG159" s="172" t="s">
        <v>411</v>
      </c>
      <c r="FI159" s="169"/>
    </row>
    <row r="160" spans="1:165" s="123" customFormat="1" ht="15" x14ac:dyDescent="0.25">
      <c r="A160" s="194"/>
      <c r="B160" s="195"/>
      <c r="C160" s="343" t="s">
        <v>376</v>
      </c>
      <c r="D160" s="343"/>
      <c r="E160" s="343"/>
      <c r="F160" s="163"/>
      <c r="G160" s="164"/>
      <c r="H160" s="164"/>
      <c r="I160" s="164"/>
      <c r="J160" s="167"/>
      <c r="K160" s="164"/>
      <c r="L160" s="196">
        <v>23.97</v>
      </c>
      <c r="M160" s="189"/>
      <c r="N160" s="197">
        <v>1232.99</v>
      </c>
      <c r="EZ160" s="160"/>
      <c r="FA160" s="169"/>
      <c r="FB160" s="169"/>
      <c r="FC160" s="169"/>
      <c r="FI160" s="169" t="s">
        <v>376</v>
      </c>
    </row>
    <row r="161" spans="1:168" s="123" customFormat="1" ht="34.5" x14ac:dyDescent="0.25">
      <c r="A161" s="161" t="s">
        <v>228</v>
      </c>
      <c r="B161" s="162" t="s">
        <v>412</v>
      </c>
      <c r="C161" s="343" t="s">
        <v>161</v>
      </c>
      <c r="D161" s="343"/>
      <c r="E161" s="343"/>
      <c r="F161" s="163" t="s">
        <v>63</v>
      </c>
      <c r="G161" s="164">
        <v>7.1400000000000005E-2</v>
      </c>
      <c r="H161" s="165">
        <v>1</v>
      </c>
      <c r="I161" s="201">
        <v>7.1400000000000005E-2</v>
      </c>
      <c r="J161" s="196">
        <v>701.99</v>
      </c>
      <c r="K161" s="164"/>
      <c r="L161" s="196">
        <v>50.12</v>
      </c>
      <c r="M161" s="200">
        <v>9.1</v>
      </c>
      <c r="N161" s="209">
        <v>456.09</v>
      </c>
      <c r="EZ161" s="160"/>
      <c r="FA161" s="169" t="s">
        <v>161</v>
      </c>
      <c r="FB161" s="169" t="s">
        <v>259</v>
      </c>
      <c r="FC161" s="169" t="s">
        <v>259</v>
      </c>
      <c r="FI161" s="169"/>
    </row>
    <row r="162" spans="1:168" s="123" customFormat="1" ht="15" x14ac:dyDescent="0.25">
      <c r="A162" s="194"/>
      <c r="B162" s="195"/>
      <c r="C162" s="343" t="s">
        <v>376</v>
      </c>
      <c r="D162" s="343"/>
      <c r="E162" s="343"/>
      <c r="F162" s="163"/>
      <c r="G162" s="164"/>
      <c r="H162" s="164"/>
      <c r="I162" s="164"/>
      <c r="J162" s="167"/>
      <c r="K162" s="164"/>
      <c r="L162" s="196">
        <v>50.12</v>
      </c>
      <c r="M162" s="189"/>
      <c r="N162" s="209">
        <v>456.09</v>
      </c>
      <c r="EZ162" s="160"/>
      <c r="FA162" s="169"/>
      <c r="FB162" s="169"/>
      <c r="FC162" s="169"/>
      <c r="FI162" s="169" t="s">
        <v>376</v>
      </c>
    </row>
    <row r="163" spans="1:168" s="123" customFormat="1" ht="0" hidden="1" customHeight="1" x14ac:dyDescent="0.25">
      <c r="A163" s="210"/>
      <c r="B163" s="211"/>
      <c r="C163" s="211"/>
      <c r="D163" s="211"/>
      <c r="E163" s="211"/>
      <c r="F163" s="212"/>
      <c r="G163" s="212"/>
      <c r="H163" s="212"/>
      <c r="I163" s="212"/>
      <c r="J163" s="213"/>
      <c r="K163" s="212"/>
      <c r="L163" s="213"/>
      <c r="M163" s="177"/>
      <c r="N163" s="213"/>
      <c r="EZ163" s="160"/>
      <c r="FA163" s="169"/>
      <c r="FB163" s="169"/>
      <c r="FC163" s="169"/>
      <c r="FI163" s="169"/>
    </row>
    <row r="164" spans="1:168" s="123" customFormat="1" ht="15" x14ac:dyDescent="0.25">
      <c r="A164" s="214"/>
      <c r="B164" s="215"/>
      <c r="C164" s="343" t="s">
        <v>413</v>
      </c>
      <c r="D164" s="343"/>
      <c r="E164" s="343"/>
      <c r="F164" s="343"/>
      <c r="G164" s="343"/>
      <c r="H164" s="343"/>
      <c r="I164" s="343"/>
      <c r="J164" s="343"/>
      <c r="K164" s="343"/>
      <c r="L164" s="216"/>
      <c r="M164" s="217"/>
      <c r="N164" s="218"/>
      <c r="EZ164" s="160"/>
      <c r="FA164" s="169"/>
      <c r="FB164" s="169"/>
      <c r="FC164" s="169"/>
      <c r="FI164" s="169"/>
      <c r="FK164" s="169" t="s">
        <v>413</v>
      </c>
    </row>
    <row r="165" spans="1:168" s="123" customFormat="1" ht="15" x14ac:dyDescent="0.25">
      <c r="A165" s="219"/>
      <c r="B165" s="174"/>
      <c r="C165" s="341" t="s">
        <v>414</v>
      </c>
      <c r="D165" s="341"/>
      <c r="E165" s="341"/>
      <c r="F165" s="341"/>
      <c r="G165" s="341"/>
      <c r="H165" s="341"/>
      <c r="I165" s="341"/>
      <c r="J165" s="341"/>
      <c r="K165" s="341"/>
      <c r="L165" s="220">
        <v>277520.98</v>
      </c>
      <c r="M165" s="221"/>
      <c r="N165" s="222">
        <v>2682700.5299999998</v>
      </c>
      <c r="EZ165" s="160"/>
      <c r="FA165" s="169"/>
      <c r="FB165" s="169"/>
      <c r="FC165" s="169"/>
      <c r="FI165" s="169"/>
      <c r="FK165" s="169"/>
      <c r="FL165" s="172" t="s">
        <v>414</v>
      </c>
    </row>
    <row r="166" spans="1:168" s="123" customFormat="1" ht="15" x14ac:dyDescent="0.25">
      <c r="A166" s="219"/>
      <c r="B166" s="174"/>
      <c r="C166" s="341" t="s">
        <v>415</v>
      </c>
      <c r="D166" s="341"/>
      <c r="E166" s="341"/>
      <c r="F166" s="341"/>
      <c r="G166" s="341"/>
      <c r="H166" s="341"/>
      <c r="I166" s="341"/>
      <c r="J166" s="341"/>
      <c r="K166" s="341"/>
      <c r="L166" s="223"/>
      <c r="M166" s="221"/>
      <c r="N166" s="224"/>
      <c r="EZ166" s="160"/>
      <c r="FA166" s="169"/>
      <c r="FB166" s="169"/>
      <c r="FC166" s="169"/>
      <c r="FI166" s="169"/>
      <c r="FK166" s="169"/>
      <c r="FL166" s="172" t="s">
        <v>415</v>
      </c>
    </row>
    <row r="167" spans="1:168" s="123" customFormat="1" ht="15" x14ac:dyDescent="0.25">
      <c r="A167" s="219"/>
      <c r="B167" s="174"/>
      <c r="C167" s="341" t="s">
        <v>416</v>
      </c>
      <c r="D167" s="341"/>
      <c r="E167" s="341"/>
      <c r="F167" s="341"/>
      <c r="G167" s="341"/>
      <c r="H167" s="341"/>
      <c r="I167" s="341"/>
      <c r="J167" s="341"/>
      <c r="K167" s="341"/>
      <c r="L167" s="220">
        <v>3189.81</v>
      </c>
      <c r="M167" s="221"/>
      <c r="N167" s="222">
        <v>182871.81</v>
      </c>
      <c r="EZ167" s="160"/>
      <c r="FA167" s="169"/>
      <c r="FB167" s="169"/>
      <c r="FC167" s="169"/>
      <c r="FI167" s="169"/>
      <c r="FK167" s="169"/>
      <c r="FL167" s="172" t="s">
        <v>416</v>
      </c>
    </row>
    <row r="168" spans="1:168" s="123" customFormat="1" ht="15" x14ac:dyDescent="0.25">
      <c r="A168" s="219"/>
      <c r="B168" s="174"/>
      <c r="C168" s="341" t="s">
        <v>417</v>
      </c>
      <c r="D168" s="341"/>
      <c r="E168" s="341"/>
      <c r="F168" s="341"/>
      <c r="G168" s="341"/>
      <c r="H168" s="341"/>
      <c r="I168" s="341"/>
      <c r="J168" s="341"/>
      <c r="K168" s="341"/>
      <c r="L168" s="225">
        <v>691.31</v>
      </c>
      <c r="M168" s="221"/>
      <c r="N168" s="222">
        <v>9705.99</v>
      </c>
      <c r="EZ168" s="160"/>
      <c r="FA168" s="169"/>
      <c r="FB168" s="169"/>
      <c r="FC168" s="169"/>
      <c r="FI168" s="169"/>
      <c r="FK168" s="169"/>
      <c r="FL168" s="172" t="s">
        <v>417</v>
      </c>
    </row>
    <row r="169" spans="1:168" s="123" customFormat="1" ht="15" x14ac:dyDescent="0.25">
      <c r="A169" s="219"/>
      <c r="B169" s="174"/>
      <c r="C169" s="341" t="s">
        <v>418</v>
      </c>
      <c r="D169" s="341"/>
      <c r="E169" s="341"/>
      <c r="F169" s="341"/>
      <c r="G169" s="341"/>
      <c r="H169" s="341"/>
      <c r="I169" s="341"/>
      <c r="J169" s="341"/>
      <c r="K169" s="341"/>
      <c r="L169" s="225">
        <v>126.4</v>
      </c>
      <c r="M169" s="221"/>
      <c r="N169" s="222">
        <v>7246.51</v>
      </c>
      <c r="EZ169" s="160"/>
      <c r="FA169" s="169"/>
      <c r="FB169" s="169"/>
      <c r="FC169" s="169"/>
      <c r="FI169" s="169"/>
      <c r="FK169" s="169"/>
      <c r="FL169" s="172" t="s">
        <v>418</v>
      </c>
    </row>
    <row r="170" spans="1:168" s="123" customFormat="1" ht="15" x14ac:dyDescent="0.25">
      <c r="A170" s="219"/>
      <c r="B170" s="174"/>
      <c r="C170" s="341" t="s">
        <v>419</v>
      </c>
      <c r="D170" s="341"/>
      <c r="E170" s="341"/>
      <c r="F170" s="341"/>
      <c r="G170" s="341"/>
      <c r="H170" s="341"/>
      <c r="I170" s="341"/>
      <c r="J170" s="341"/>
      <c r="K170" s="341"/>
      <c r="L170" s="220">
        <v>273639.86</v>
      </c>
      <c r="M170" s="221"/>
      <c r="N170" s="222">
        <v>2490122.73</v>
      </c>
      <c r="EZ170" s="160"/>
      <c r="FA170" s="169"/>
      <c r="FB170" s="169"/>
      <c r="FC170" s="169"/>
      <c r="FI170" s="169"/>
      <c r="FK170" s="169"/>
      <c r="FL170" s="172" t="s">
        <v>419</v>
      </c>
    </row>
    <row r="171" spans="1:168" s="123" customFormat="1" ht="15" x14ac:dyDescent="0.25">
      <c r="A171" s="219"/>
      <c r="B171" s="174"/>
      <c r="C171" s="341" t="s">
        <v>420</v>
      </c>
      <c r="D171" s="341"/>
      <c r="E171" s="341"/>
      <c r="F171" s="341"/>
      <c r="G171" s="341"/>
      <c r="H171" s="341"/>
      <c r="I171" s="341"/>
      <c r="J171" s="341"/>
      <c r="K171" s="341"/>
      <c r="L171" s="220">
        <v>282883.94</v>
      </c>
      <c r="M171" s="221"/>
      <c r="N171" s="222">
        <v>2990159.44</v>
      </c>
      <c r="EZ171" s="160"/>
      <c r="FA171" s="169"/>
      <c r="FB171" s="169"/>
      <c r="FC171" s="169"/>
      <c r="FI171" s="169"/>
      <c r="FK171" s="169"/>
      <c r="FL171" s="172" t="s">
        <v>420</v>
      </c>
    </row>
    <row r="172" spans="1:168" s="123" customFormat="1" ht="15" x14ac:dyDescent="0.25">
      <c r="A172" s="219"/>
      <c r="B172" s="174"/>
      <c r="C172" s="341" t="s">
        <v>415</v>
      </c>
      <c r="D172" s="341"/>
      <c r="E172" s="341"/>
      <c r="F172" s="341"/>
      <c r="G172" s="341"/>
      <c r="H172" s="341"/>
      <c r="I172" s="341"/>
      <c r="J172" s="341"/>
      <c r="K172" s="341"/>
      <c r="L172" s="223"/>
      <c r="M172" s="221"/>
      <c r="N172" s="224"/>
      <c r="EZ172" s="160"/>
      <c r="FA172" s="169"/>
      <c r="FB172" s="169"/>
      <c r="FC172" s="169"/>
      <c r="FI172" s="169"/>
      <c r="FK172" s="169"/>
      <c r="FL172" s="172" t="s">
        <v>415</v>
      </c>
    </row>
    <row r="173" spans="1:168" s="123" customFormat="1" ht="15" x14ac:dyDescent="0.25">
      <c r="A173" s="219"/>
      <c r="B173" s="174"/>
      <c r="C173" s="341" t="s">
        <v>421</v>
      </c>
      <c r="D173" s="341"/>
      <c r="E173" s="341"/>
      <c r="F173" s="341"/>
      <c r="G173" s="341"/>
      <c r="H173" s="341"/>
      <c r="I173" s="341"/>
      <c r="J173" s="341"/>
      <c r="K173" s="341"/>
      <c r="L173" s="220">
        <v>3189.81</v>
      </c>
      <c r="M173" s="221"/>
      <c r="N173" s="222">
        <v>182871.81</v>
      </c>
      <c r="EZ173" s="160"/>
      <c r="FA173" s="169"/>
      <c r="FB173" s="169"/>
      <c r="FC173" s="169"/>
      <c r="FI173" s="169"/>
      <c r="FK173" s="169"/>
      <c r="FL173" s="172" t="s">
        <v>421</v>
      </c>
    </row>
    <row r="174" spans="1:168" s="123" customFormat="1" ht="15" x14ac:dyDescent="0.25">
      <c r="A174" s="219"/>
      <c r="B174" s="174"/>
      <c r="C174" s="341" t="s">
        <v>422</v>
      </c>
      <c r="D174" s="341"/>
      <c r="E174" s="341"/>
      <c r="F174" s="341"/>
      <c r="G174" s="341"/>
      <c r="H174" s="341"/>
      <c r="I174" s="341"/>
      <c r="J174" s="341"/>
      <c r="K174" s="341"/>
      <c r="L174" s="225">
        <v>691.31</v>
      </c>
      <c r="M174" s="221"/>
      <c r="N174" s="222">
        <v>9705.99</v>
      </c>
      <c r="EZ174" s="160"/>
      <c r="FA174" s="169"/>
      <c r="FB174" s="169"/>
      <c r="FC174" s="169"/>
      <c r="FI174" s="169"/>
      <c r="FK174" s="169"/>
      <c r="FL174" s="172" t="s">
        <v>422</v>
      </c>
    </row>
    <row r="175" spans="1:168" s="123" customFormat="1" ht="15" x14ac:dyDescent="0.25">
      <c r="A175" s="219"/>
      <c r="B175" s="174"/>
      <c r="C175" s="341" t="s">
        <v>423</v>
      </c>
      <c r="D175" s="341"/>
      <c r="E175" s="341"/>
      <c r="F175" s="341"/>
      <c r="G175" s="341"/>
      <c r="H175" s="341"/>
      <c r="I175" s="341"/>
      <c r="J175" s="341"/>
      <c r="K175" s="341"/>
      <c r="L175" s="225">
        <v>126.4</v>
      </c>
      <c r="M175" s="221"/>
      <c r="N175" s="222">
        <v>7246.51</v>
      </c>
      <c r="EZ175" s="160"/>
      <c r="FA175" s="169"/>
      <c r="FB175" s="169"/>
      <c r="FC175" s="169"/>
      <c r="FI175" s="169"/>
      <c r="FK175" s="169"/>
      <c r="FL175" s="172" t="s">
        <v>423</v>
      </c>
    </row>
    <row r="176" spans="1:168" s="123" customFormat="1" ht="15" x14ac:dyDescent="0.25">
      <c r="A176" s="219"/>
      <c r="B176" s="174"/>
      <c r="C176" s="341" t="s">
        <v>424</v>
      </c>
      <c r="D176" s="341"/>
      <c r="E176" s="341"/>
      <c r="F176" s="341"/>
      <c r="G176" s="341"/>
      <c r="H176" s="341"/>
      <c r="I176" s="341"/>
      <c r="J176" s="341"/>
      <c r="K176" s="341"/>
      <c r="L176" s="220">
        <v>273639.86</v>
      </c>
      <c r="M176" s="221"/>
      <c r="N176" s="222">
        <v>2490122.73</v>
      </c>
      <c r="EZ176" s="160"/>
      <c r="FA176" s="169"/>
      <c r="FB176" s="169"/>
      <c r="FC176" s="169"/>
      <c r="FI176" s="169"/>
      <c r="FK176" s="169"/>
      <c r="FL176" s="172" t="s">
        <v>424</v>
      </c>
    </row>
    <row r="177" spans="1:169" s="123" customFormat="1" ht="15" x14ac:dyDescent="0.25">
      <c r="A177" s="219"/>
      <c r="B177" s="174"/>
      <c r="C177" s="341" t="s">
        <v>425</v>
      </c>
      <c r="D177" s="341"/>
      <c r="E177" s="341"/>
      <c r="F177" s="341"/>
      <c r="G177" s="341"/>
      <c r="H177" s="341"/>
      <c r="I177" s="341"/>
      <c r="J177" s="341"/>
      <c r="K177" s="341"/>
      <c r="L177" s="220">
        <v>3500.21</v>
      </c>
      <c r="M177" s="221"/>
      <c r="N177" s="222">
        <v>200667.89</v>
      </c>
      <c r="EZ177" s="160"/>
      <c r="FA177" s="169"/>
      <c r="FB177" s="169"/>
      <c r="FC177" s="169"/>
      <c r="FI177" s="169"/>
      <c r="FK177" s="169"/>
      <c r="FL177" s="172" t="s">
        <v>425</v>
      </c>
    </row>
    <row r="178" spans="1:169" s="123" customFormat="1" ht="15" x14ac:dyDescent="0.25">
      <c r="A178" s="219"/>
      <c r="B178" s="174"/>
      <c r="C178" s="341" t="s">
        <v>426</v>
      </c>
      <c r="D178" s="341"/>
      <c r="E178" s="341"/>
      <c r="F178" s="341"/>
      <c r="G178" s="341"/>
      <c r="H178" s="341"/>
      <c r="I178" s="341"/>
      <c r="J178" s="341"/>
      <c r="K178" s="341"/>
      <c r="L178" s="220">
        <v>1862.75</v>
      </c>
      <c r="M178" s="221"/>
      <c r="N178" s="222">
        <v>106791.02</v>
      </c>
      <c r="EZ178" s="160"/>
      <c r="FA178" s="169"/>
      <c r="FB178" s="169"/>
      <c r="FC178" s="169"/>
      <c r="FI178" s="169"/>
      <c r="FK178" s="169"/>
      <c r="FL178" s="172" t="s">
        <v>426</v>
      </c>
    </row>
    <row r="179" spans="1:169" s="123" customFormat="1" ht="15" x14ac:dyDescent="0.25">
      <c r="A179" s="219"/>
      <c r="B179" s="174"/>
      <c r="C179" s="341" t="s">
        <v>427</v>
      </c>
      <c r="D179" s="341"/>
      <c r="E179" s="341"/>
      <c r="F179" s="341"/>
      <c r="G179" s="341"/>
      <c r="H179" s="341"/>
      <c r="I179" s="341"/>
      <c r="J179" s="341"/>
      <c r="K179" s="341"/>
      <c r="L179" s="220">
        <v>3316.21</v>
      </c>
      <c r="M179" s="221"/>
      <c r="N179" s="222">
        <v>190118.32</v>
      </c>
      <c r="EZ179" s="160"/>
      <c r="FA179" s="169"/>
      <c r="FB179" s="169"/>
      <c r="FC179" s="169"/>
      <c r="FI179" s="169"/>
      <c r="FK179" s="169"/>
      <c r="FL179" s="172" t="s">
        <v>427</v>
      </c>
    </row>
    <row r="180" spans="1:169" s="123" customFormat="1" ht="15" x14ac:dyDescent="0.25">
      <c r="A180" s="219"/>
      <c r="B180" s="174"/>
      <c r="C180" s="341" t="s">
        <v>428</v>
      </c>
      <c r="D180" s="341"/>
      <c r="E180" s="341"/>
      <c r="F180" s="341"/>
      <c r="G180" s="341"/>
      <c r="H180" s="341"/>
      <c r="I180" s="341"/>
      <c r="J180" s="341"/>
      <c r="K180" s="341"/>
      <c r="L180" s="220">
        <v>3500.21</v>
      </c>
      <c r="M180" s="221"/>
      <c r="N180" s="222">
        <v>200667.89</v>
      </c>
      <c r="EZ180" s="160"/>
      <c r="FA180" s="169"/>
      <c r="FB180" s="169"/>
      <c r="FC180" s="169"/>
      <c r="FI180" s="169"/>
      <c r="FK180" s="169"/>
      <c r="FL180" s="172" t="s">
        <v>428</v>
      </c>
    </row>
    <row r="181" spans="1:169" s="123" customFormat="1" ht="15" x14ac:dyDescent="0.25">
      <c r="A181" s="219"/>
      <c r="B181" s="174"/>
      <c r="C181" s="341" t="s">
        <v>429</v>
      </c>
      <c r="D181" s="341"/>
      <c r="E181" s="341"/>
      <c r="F181" s="341"/>
      <c r="G181" s="341"/>
      <c r="H181" s="341"/>
      <c r="I181" s="341"/>
      <c r="J181" s="341"/>
      <c r="K181" s="341"/>
      <c r="L181" s="220">
        <v>1862.75</v>
      </c>
      <c r="M181" s="221"/>
      <c r="N181" s="222">
        <v>106791.02</v>
      </c>
      <c r="EZ181" s="160"/>
      <c r="FA181" s="169"/>
      <c r="FB181" s="169"/>
      <c r="FC181" s="169"/>
      <c r="FI181" s="169"/>
      <c r="FK181" s="169"/>
      <c r="FL181" s="172" t="s">
        <v>429</v>
      </c>
    </row>
    <row r="182" spans="1:169" s="123" customFormat="1" ht="15" x14ac:dyDescent="0.25">
      <c r="A182" s="219"/>
      <c r="B182" s="226"/>
      <c r="C182" s="342" t="s">
        <v>430</v>
      </c>
      <c r="D182" s="342"/>
      <c r="E182" s="342"/>
      <c r="F182" s="342"/>
      <c r="G182" s="342"/>
      <c r="H182" s="342"/>
      <c r="I182" s="342"/>
      <c r="J182" s="342"/>
      <c r="K182" s="342"/>
      <c r="L182" s="227">
        <v>282883.94</v>
      </c>
      <c r="M182" s="228"/>
      <c r="N182" s="229">
        <v>2990159.44</v>
      </c>
      <c r="EZ182" s="160"/>
      <c r="FA182" s="169"/>
      <c r="FB182" s="169"/>
      <c r="FC182" s="169"/>
      <c r="FI182" s="169"/>
      <c r="FK182" s="169"/>
      <c r="FM182" s="169" t="s">
        <v>430</v>
      </c>
    </row>
    <row r="183" spans="1:169" s="123" customFormat="1" ht="15" x14ac:dyDescent="0.25">
      <c r="A183" s="219"/>
      <c r="B183" s="174"/>
      <c r="C183" s="341" t="s">
        <v>431</v>
      </c>
      <c r="D183" s="341"/>
      <c r="E183" s="341"/>
      <c r="F183" s="341"/>
      <c r="G183" s="341"/>
      <c r="H183" s="341"/>
      <c r="I183" s="341"/>
      <c r="J183" s="341"/>
      <c r="K183" s="341"/>
      <c r="L183" s="223"/>
      <c r="M183" s="221"/>
      <c r="N183" s="224"/>
      <c r="EZ183" s="160"/>
      <c r="FA183" s="169"/>
      <c r="FB183" s="169"/>
      <c r="FC183" s="169"/>
      <c r="FI183" s="169"/>
      <c r="FK183" s="169"/>
      <c r="FL183" s="172" t="s">
        <v>431</v>
      </c>
      <c r="FM183" s="169"/>
    </row>
    <row r="184" spans="1:169" s="123" customFormat="1" ht="15" x14ac:dyDescent="0.25">
      <c r="A184" s="219"/>
      <c r="B184" s="174"/>
      <c r="C184" s="341" t="s">
        <v>432</v>
      </c>
      <c r="D184" s="341"/>
      <c r="E184" s="341"/>
      <c r="F184" s="341"/>
      <c r="G184" s="341"/>
      <c r="H184" s="341"/>
      <c r="I184" s="341"/>
      <c r="J184" s="341"/>
      <c r="K184" s="341"/>
      <c r="L184" s="223"/>
      <c r="M184" s="221"/>
      <c r="N184" s="224"/>
      <c r="EZ184" s="160"/>
      <c r="FA184" s="169"/>
      <c r="FB184" s="169"/>
      <c r="FC184" s="169"/>
      <c r="FI184" s="169"/>
      <c r="FK184" s="169"/>
      <c r="FL184" s="172" t="s">
        <v>432</v>
      </c>
      <c r="FM184" s="169"/>
    </row>
    <row r="185" spans="1:169" s="123" customFormat="1" ht="15" x14ac:dyDescent="0.25">
      <c r="A185" s="219"/>
      <c r="B185" s="174"/>
      <c r="C185" s="341" t="s">
        <v>433</v>
      </c>
      <c r="D185" s="341"/>
      <c r="E185" s="341"/>
      <c r="F185" s="341"/>
      <c r="G185" s="341"/>
      <c r="H185" s="341"/>
      <c r="I185" s="341"/>
      <c r="J185" s="341"/>
      <c r="K185" s="341"/>
      <c r="L185" s="223"/>
      <c r="M185" s="221"/>
      <c r="N185" s="224"/>
      <c r="EZ185" s="160"/>
      <c r="FA185" s="169"/>
      <c r="FB185" s="169"/>
      <c r="FC185" s="169"/>
      <c r="FI185" s="169"/>
      <c r="FK185" s="169"/>
      <c r="FL185" s="172" t="s">
        <v>433</v>
      </c>
      <c r="FM185" s="169"/>
    </row>
    <row r="186" spans="1:169" s="123" customFormat="1" ht="15" x14ac:dyDescent="0.25">
      <c r="A186" s="347" t="s">
        <v>434</v>
      </c>
      <c r="B186" s="348"/>
      <c r="C186" s="348"/>
      <c r="D186" s="348"/>
      <c r="E186" s="348"/>
      <c r="F186" s="348"/>
      <c r="G186" s="348"/>
      <c r="H186" s="348"/>
      <c r="I186" s="348"/>
      <c r="J186" s="348"/>
      <c r="K186" s="348"/>
      <c r="L186" s="348"/>
      <c r="M186" s="348"/>
      <c r="N186" s="349"/>
      <c r="EZ186" s="160" t="s">
        <v>434</v>
      </c>
      <c r="FA186" s="169"/>
      <c r="FB186" s="169"/>
      <c r="FC186" s="169"/>
      <c r="FI186" s="169"/>
      <c r="FK186" s="169"/>
      <c r="FM186" s="169"/>
    </row>
    <row r="187" spans="1:169" s="123" customFormat="1" ht="45.75" x14ac:dyDescent="0.25">
      <c r="A187" s="161" t="s">
        <v>229</v>
      </c>
      <c r="B187" s="162" t="s">
        <v>435</v>
      </c>
      <c r="C187" s="343" t="s">
        <v>436</v>
      </c>
      <c r="D187" s="343"/>
      <c r="E187" s="343"/>
      <c r="F187" s="163" t="s">
        <v>359</v>
      </c>
      <c r="G187" s="164">
        <v>7.6094220000000004</v>
      </c>
      <c r="H187" s="165">
        <v>1</v>
      </c>
      <c r="I187" s="166">
        <v>7.6094220000000004</v>
      </c>
      <c r="J187" s="167"/>
      <c r="K187" s="164"/>
      <c r="L187" s="167"/>
      <c r="M187" s="164"/>
      <c r="N187" s="168"/>
      <c r="EZ187" s="160"/>
      <c r="FA187" s="169" t="s">
        <v>436</v>
      </c>
      <c r="FB187" s="169" t="s">
        <v>259</v>
      </c>
      <c r="FC187" s="169" t="s">
        <v>259</v>
      </c>
      <c r="FI187" s="169"/>
      <c r="FK187" s="169"/>
      <c r="FM187" s="169"/>
    </row>
    <row r="188" spans="1:169" s="123" customFormat="1" ht="57" x14ac:dyDescent="0.25">
      <c r="A188" s="170"/>
      <c r="B188" s="171"/>
      <c r="C188" s="341" t="s">
        <v>437</v>
      </c>
      <c r="D188" s="341"/>
      <c r="E188" s="341"/>
      <c r="F188" s="341"/>
      <c r="G188" s="341"/>
      <c r="H188" s="341"/>
      <c r="I188" s="341"/>
      <c r="J188" s="341"/>
      <c r="K188" s="341"/>
      <c r="L188" s="341"/>
      <c r="M188" s="341"/>
      <c r="N188" s="344"/>
      <c r="EZ188" s="160"/>
      <c r="FA188" s="169"/>
      <c r="FB188" s="169"/>
      <c r="FC188" s="169"/>
      <c r="FD188" s="172" t="s">
        <v>437</v>
      </c>
      <c r="FI188" s="169"/>
      <c r="FK188" s="169"/>
      <c r="FM188" s="169"/>
    </row>
    <row r="189" spans="1:169" s="123" customFormat="1" ht="68.25" x14ac:dyDescent="0.25">
      <c r="A189" s="173"/>
      <c r="B189" s="174" t="s">
        <v>361</v>
      </c>
      <c r="C189" s="340" t="s">
        <v>362</v>
      </c>
      <c r="D189" s="340"/>
      <c r="E189" s="340"/>
      <c r="F189" s="340"/>
      <c r="G189" s="340"/>
      <c r="H189" s="340"/>
      <c r="I189" s="340"/>
      <c r="J189" s="340"/>
      <c r="K189" s="340"/>
      <c r="L189" s="340"/>
      <c r="M189" s="340"/>
      <c r="N189" s="346"/>
      <c r="EZ189" s="160"/>
      <c r="FA189" s="169"/>
      <c r="FB189" s="169"/>
      <c r="FC189" s="169"/>
      <c r="FE189" s="172" t="s">
        <v>362</v>
      </c>
      <c r="FI189" s="169"/>
      <c r="FK189" s="169"/>
      <c r="FM189" s="169"/>
    </row>
    <row r="190" spans="1:169" s="123" customFormat="1" ht="15" x14ac:dyDescent="0.25">
      <c r="A190" s="175"/>
      <c r="B190" s="174" t="s">
        <v>213</v>
      </c>
      <c r="C190" s="341" t="s">
        <v>363</v>
      </c>
      <c r="D190" s="341"/>
      <c r="E190" s="341"/>
      <c r="F190" s="176"/>
      <c r="G190" s="177"/>
      <c r="H190" s="177"/>
      <c r="I190" s="177"/>
      <c r="J190" s="178">
        <v>1428.8</v>
      </c>
      <c r="K190" s="179">
        <v>1.1499999999999999</v>
      </c>
      <c r="L190" s="178">
        <v>12503.19</v>
      </c>
      <c r="M190" s="179">
        <v>57.33</v>
      </c>
      <c r="N190" s="181">
        <v>716807.88</v>
      </c>
      <c r="EZ190" s="160"/>
      <c r="FA190" s="169"/>
      <c r="FB190" s="169"/>
      <c r="FC190" s="169"/>
      <c r="FF190" s="172" t="s">
        <v>363</v>
      </c>
      <c r="FI190" s="169"/>
      <c r="FK190" s="169"/>
      <c r="FM190" s="169"/>
    </row>
    <row r="191" spans="1:169" s="123" customFormat="1" ht="15" x14ac:dyDescent="0.25">
      <c r="A191" s="175"/>
      <c r="B191" s="174" t="s">
        <v>214</v>
      </c>
      <c r="C191" s="341" t="s">
        <v>364</v>
      </c>
      <c r="D191" s="341"/>
      <c r="E191" s="341"/>
      <c r="F191" s="176"/>
      <c r="G191" s="177"/>
      <c r="H191" s="177"/>
      <c r="I191" s="177"/>
      <c r="J191" s="178">
        <v>5157.63</v>
      </c>
      <c r="K191" s="179">
        <v>1.1499999999999999</v>
      </c>
      <c r="L191" s="178">
        <v>45133.57</v>
      </c>
      <c r="M191" s="179">
        <v>14.04</v>
      </c>
      <c r="N191" s="181">
        <v>633675.31999999995</v>
      </c>
      <c r="EZ191" s="160"/>
      <c r="FA191" s="169"/>
      <c r="FB191" s="169"/>
      <c r="FC191" s="169"/>
      <c r="FF191" s="172" t="s">
        <v>364</v>
      </c>
      <c r="FI191" s="169"/>
      <c r="FK191" s="169"/>
      <c r="FM191" s="169"/>
    </row>
    <row r="192" spans="1:169" s="123" customFormat="1" ht="15" x14ac:dyDescent="0.25">
      <c r="A192" s="175"/>
      <c r="B192" s="174" t="s">
        <v>215</v>
      </c>
      <c r="C192" s="341" t="s">
        <v>365</v>
      </c>
      <c r="D192" s="341"/>
      <c r="E192" s="341"/>
      <c r="F192" s="176"/>
      <c r="G192" s="177"/>
      <c r="H192" s="177"/>
      <c r="I192" s="177"/>
      <c r="J192" s="180">
        <v>453.43</v>
      </c>
      <c r="K192" s="179">
        <v>1.1499999999999999</v>
      </c>
      <c r="L192" s="178">
        <v>3967.89</v>
      </c>
      <c r="M192" s="179">
        <v>57.33</v>
      </c>
      <c r="N192" s="181">
        <v>227479.13</v>
      </c>
      <c r="EZ192" s="160"/>
      <c r="FA192" s="169"/>
      <c r="FB192" s="169"/>
      <c r="FC192" s="169"/>
      <c r="FF192" s="172" t="s">
        <v>365</v>
      </c>
      <c r="FI192" s="169"/>
      <c r="FK192" s="169"/>
      <c r="FM192" s="169"/>
    </row>
    <row r="193" spans="1:169" s="123" customFormat="1" ht="15" x14ac:dyDescent="0.25">
      <c r="A193" s="175"/>
      <c r="B193" s="174" t="s">
        <v>216</v>
      </c>
      <c r="C193" s="341" t="s">
        <v>366</v>
      </c>
      <c r="D193" s="341"/>
      <c r="E193" s="341"/>
      <c r="F193" s="176"/>
      <c r="G193" s="177"/>
      <c r="H193" s="177"/>
      <c r="I193" s="177"/>
      <c r="J193" s="180">
        <v>427.44</v>
      </c>
      <c r="K193" s="177"/>
      <c r="L193" s="178">
        <v>3252.57</v>
      </c>
      <c r="M193" s="183">
        <v>9.1</v>
      </c>
      <c r="N193" s="181">
        <v>29598.39</v>
      </c>
      <c r="EZ193" s="160"/>
      <c r="FA193" s="169"/>
      <c r="FB193" s="169"/>
      <c r="FC193" s="169"/>
      <c r="FF193" s="172" t="s">
        <v>366</v>
      </c>
      <c r="FI193" s="169"/>
      <c r="FK193" s="169"/>
      <c r="FM193" s="169"/>
    </row>
    <row r="194" spans="1:169" s="123" customFormat="1" ht="15" x14ac:dyDescent="0.25">
      <c r="A194" s="184"/>
      <c r="B194" s="174"/>
      <c r="C194" s="341" t="s">
        <v>367</v>
      </c>
      <c r="D194" s="341"/>
      <c r="E194" s="341"/>
      <c r="F194" s="176" t="s">
        <v>368</v>
      </c>
      <c r="G194" s="193">
        <v>152</v>
      </c>
      <c r="H194" s="179">
        <v>1.1499999999999999</v>
      </c>
      <c r="I194" s="185">
        <v>1330.1269655999999</v>
      </c>
      <c r="J194" s="186"/>
      <c r="K194" s="177"/>
      <c r="L194" s="186"/>
      <c r="M194" s="177"/>
      <c r="N194" s="187"/>
      <c r="EZ194" s="160"/>
      <c r="FA194" s="169"/>
      <c r="FB194" s="169"/>
      <c r="FC194" s="169"/>
      <c r="FG194" s="172" t="s">
        <v>367</v>
      </c>
      <c r="FI194" s="169"/>
      <c r="FK194" s="169"/>
      <c r="FM194" s="169"/>
    </row>
    <row r="195" spans="1:169" s="123" customFormat="1" ht="15" x14ac:dyDescent="0.25">
      <c r="A195" s="184"/>
      <c r="B195" s="174"/>
      <c r="C195" s="341" t="s">
        <v>369</v>
      </c>
      <c r="D195" s="341"/>
      <c r="E195" s="341"/>
      <c r="F195" s="176" t="s">
        <v>368</v>
      </c>
      <c r="G195" s="179">
        <v>36.14</v>
      </c>
      <c r="H195" s="179">
        <v>1.1499999999999999</v>
      </c>
      <c r="I195" s="185">
        <v>316.25518770000002</v>
      </c>
      <c r="J195" s="186"/>
      <c r="K195" s="177"/>
      <c r="L195" s="186"/>
      <c r="M195" s="177"/>
      <c r="N195" s="187"/>
      <c r="EZ195" s="160"/>
      <c r="FA195" s="169"/>
      <c r="FB195" s="169"/>
      <c r="FC195" s="169"/>
      <c r="FG195" s="172" t="s">
        <v>369</v>
      </c>
      <c r="FI195" s="169"/>
      <c r="FK195" s="169"/>
      <c r="FM195" s="169"/>
    </row>
    <row r="196" spans="1:169" s="123" customFormat="1" ht="15" x14ac:dyDescent="0.25">
      <c r="A196" s="170"/>
      <c r="B196" s="174"/>
      <c r="C196" s="345" t="s">
        <v>370</v>
      </c>
      <c r="D196" s="345"/>
      <c r="E196" s="345"/>
      <c r="F196" s="188"/>
      <c r="G196" s="189"/>
      <c r="H196" s="189"/>
      <c r="I196" s="189"/>
      <c r="J196" s="190">
        <v>7013.87</v>
      </c>
      <c r="K196" s="189"/>
      <c r="L196" s="190">
        <v>60889.33</v>
      </c>
      <c r="M196" s="189"/>
      <c r="N196" s="192">
        <v>1380081.59</v>
      </c>
      <c r="EZ196" s="160"/>
      <c r="FA196" s="169"/>
      <c r="FB196" s="169"/>
      <c r="FC196" s="169"/>
      <c r="FH196" s="172" t="s">
        <v>370</v>
      </c>
      <c r="FI196" s="169"/>
      <c r="FK196" s="169"/>
      <c r="FM196" s="169"/>
    </row>
    <row r="197" spans="1:169" s="123" customFormat="1" ht="15" x14ac:dyDescent="0.25">
      <c r="A197" s="184"/>
      <c r="B197" s="174"/>
      <c r="C197" s="341" t="s">
        <v>269</v>
      </c>
      <c r="D197" s="341"/>
      <c r="E197" s="341"/>
      <c r="F197" s="176"/>
      <c r="G197" s="177"/>
      <c r="H197" s="177"/>
      <c r="I197" s="177"/>
      <c r="J197" s="186"/>
      <c r="K197" s="177"/>
      <c r="L197" s="178">
        <v>16471.080000000002</v>
      </c>
      <c r="M197" s="177"/>
      <c r="N197" s="181">
        <v>944287.01</v>
      </c>
      <c r="EZ197" s="160"/>
      <c r="FA197" s="169"/>
      <c r="FB197" s="169"/>
      <c r="FC197" s="169"/>
      <c r="FG197" s="172" t="s">
        <v>269</v>
      </c>
      <c r="FI197" s="169"/>
      <c r="FK197" s="169"/>
      <c r="FM197" s="169"/>
    </row>
    <row r="198" spans="1:169" s="123" customFormat="1" ht="23.25" x14ac:dyDescent="0.25">
      <c r="A198" s="184"/>
      <c r="B198" s="174" t="s">
        <v>385</v>
      </c>
      <c r="C198" s="341" t="s">
        <v>386</v>
      </c>
      <c r="D198" s="341"/>
      <c r="E198" s="341"/>
      <c r="F198" s="176" t="s">
        <v>373</v>
      </c>
      <c r="G198" s="193">
        <v>93</v>
      </c>
      <c r="H198" s="177"/>
      <c r="I198" s="193">
        <v>93</v>
      </c>
      <c r="J198" s="186"/>
      <c r="K198" s="177"/>
      <c r="L198" s="178">
        <v>15318.1</v>
      </c>
      <c r="M198" s="177"/>
      <c r="N198" s="181">
        <v>878186.92</v>
      </c>
      <c r="EZ198" s="160"/>
      <c r="FA198" s="169"/>
      <c r="FB198" s="169"/>
      <c r="FC198" s="169"/>
      <c r="FG198" s="172" t="s">
        <v>386</v>
      </c>
      <c r="FI198" s="169"/>
      <c r="FK198" s="169"/>
      <c r="FM198" s="169"/>
    </row>
    <row r="199" spans="1:169" s="123" customFormat="1" ht="23.25" x14ac:dyDescent="0.25">
      <c r="A199" s="184"/>
      <c r="B199" s="174" t="s">
        <v>387</v>
      </c>
      <c r="C199" s="341" t="s">
        <v>388</v>
      </c>
      <c r="D199" s="341"/>
      <c r="E199" s="341"/>
      <c r="F199" s="176" t="s">
        <v>373</v>
      </c>
      <c r="G199" s="193">
        <v>62</v>
      </c>
      <c r="H199" s="177"/>
      <c r="I199" s="193">
        <v>62</v>
      </c>
      <c r="J199" s="186"/>
      <c r="K199" s="177"/>
      <c r="L199" s="178">
        <v>10212.07</v>
      </c>
      <c r="M199" s="177"/>
      <c r="N199" s="181">
        <v>585457.94999999995</v>
      </c>
      <c r="EZ199" s="160"/>
      <c r="FA199" s="169"/>
      <c r="FB199" s="169"/>
      <c r="FC199" s="169"/>
      <c r="FG199" s="172" t="s">
        <v>388</v>
      </c>
      <c r="FI199" s="169"/>
      <c r="FK199" s="169"/>
      <c r="FM199" s="169"/>
    </row>
    <row r="200" spans="1:169" s="123" customFormat="1" ht="15" x14ac:dyDescent="0.25">
      <c r="A200" s="194"/>
      <c r="B200" s="195"/>
      <c r="C200" s="343" t="s">
        <v>376</v>
      </c>
      <c r="D200" s="343"/>
      <c r="E200" s="343"/>
      <c r="F200" s="163"/>
      <c r="G200" s="164"/>
      <c r="H200" s="164"/>
      <c r="I200" s="164"/>
      <c r="J200" s="167"/>
      <c r="K200" s="164"/>
      <c r="L200" s="199">
        <v>86419.5</v>
      </c>
      <c r="M200" s="189"/>
      <c r="N200" s="197">
        <v>2843726.46</v>
      </c>
      <c r="EZ200" s="160"/>
      <c r="FA200" s="169"/>
      <c r="FB200" s="169"/>
      <c r="FC200" s="169"/>
      <c r="FI200" s="169" t="s">
        <v>376</v>
      </c>
      <c r="FK200" s="169"/>
      <c r="FM200" s="169"/>
    </row>
    <row r="201" spans="1:169" s="123" customFormat="1" ht="102" x14ac:dyDescent="0.25">
      <c r="A201" s="161" t="s">
        <v>230</v>
      </c>
      <c r="B201" s="162" t="s">
        <v>438</v>
      </c>
      <c r="C201" s="343" t="s">
        <v>197</v>
      </c>
      <c r="D201" s="343"/>
      <c r="E201" s="343"/>
      <c r="F201" s="163" t="s">
        <v>104</v>
      </c>
      <c r="G201" s="164">
        <v>760.94219999999996</v>
      </c>
      <c r="H201" s="165">
        <v>1</v>
      </c>
      <c r="I201" s="201">
        <v>760.94219999999996</v>
      </c>
      <c r="J201" s="196">
        <v>325.7</v>
      </c>
      <c r="K201" s="164"/>
      <c r="L201" s="199">
        <v>247838.87</v>
      </c>
      <c r="M201" s="200">
        <v>9.1</v>
      </c>
      <c r="N201" s="197">
        <v>2255333.7200000002</v>
      </c>
      <c r="EZ201" s="160"/>
      <c r="FA201" s="169" t="s">
        <v>197</v>
      </c>
      <c r="FB201" s="169" t="s">
        <v>259</v>
      </c>
      <c r="FC201" s="169" t="s">
        <v>259</v>
      </c>
      <c r="FI201" s="169"/>
      <c r="FK201" s="169"/>
      <c r="FM201" s="169"/>
    </row>
    <row r="202" spans="1:169" s="123" customFormat="1" ht="15" x14ac:dyDescent="0.25">
      <c r="A202" s="170"/>
      <c r="B202" s="171"/>
      <c r="C202" s="341" t="s">
        <v>439</v>
      </c>
      <c r="D202" s="341"/>
      <c r="E202" s="341"/>
      <c r="F202" s="341"/>
      <c r="G202" s="341"/>
      <c r="H202" s="341"/>
      <c r="I202" s="341"/>
      <c r="J202" s="341"/>
      <c r="K202" s="341"/>
      <c r="L202" s="341"/>
      <c r="M202" s="341"/>
      <c r="N202" s="344"/>
      <c r="EZ202" s="160"/>
      <c r="FA202" s="169"/>
      <c r="FB202" s="169"/>
      <c r="FC202" s="169"/>
      <c r="FD202" s="172" t="s">
        <v>439</v>
      </c>
      <c r="FI202" s="169"/>
      <c r="FK202" s="169"/>
      <c r="FM202" s="169"/>
    </row>
    <row r="203" spans="1:169" s="123" customFormat="1" ht="15" x14ac:dyDescent="0.25">
      <c r="A203" s="170"/>
      <c r="B203" s="171"/>
      <c r="C203" s="341" t="s">
        <v>440</v>
      </c>
      <c r="D203" s="341"/>
      <c r="E203" s="341"/>
      <c r="F203" s="341"/>
      <c r="G203" s="341"/>
      <c r="H203" s="341"/>
      <c r="I203" s="341"/>
      <c r="J203" s="341"/>
      <c r="K203" s="341"/>
      <c r="L203" s="341"/>
      <c r="M203" s="341"/>
      <c r="N203" s="344"/>
      <c r="EZ203" s="160"/>
      <c r="FA203" s="169"/>
      <c r="FB203" s="169"/>
      <c r="FC203" s="169"/>
      <c r="FI203" s="169"/>
      <c r="FJ203" s="172" t="s">
        <v>440</v>
      </c>
      <c r="FK203" s="169"/>
      <c r="FM203" s="169"/>
    </row>
    <row r="204" spans="1:169" s="123" customFormat="1" ht="15" x14ac:dyDescent="0.25">
      <c r="A204" s="194"/>
      <c r="B204" s="195"/>
      <c r="C204" s="343" t="s">
        <v>376</v>
      </c>
      <c r="D204" s="343"/>
      <c r="E204" s="343"/>
      <c r="F204" s="163"/>
      <c r="G204" s="164"/>
      <c r="H204" s="164"/>
      <c r="I204" s="164"/>
      <c r="J204" s="167"/>
      <c r="K204" s="164"/>
      <c r="L204" s="199">
        <v>247838.87</v>
      </c>
      <c r="M204" s="189"/>
      <c r="N204" s="197">
        <v>2255333.7200000002</v>
      </c>
      <c r="EZ204" s="160"/>
      <c r="FA204" s="169"/>
      <c r="FB204" s="169"/>
      <c r="FC204" s="169"/>
      <c r="FI204" s="169" t="s">
        <v>376</v>
      </c>
      <c r="FK204" s="169"/>
      <c r="FM204" s="169"/>
    </row>
    <row r="205" spans="1:169" s="123" customFormat="1" ht="45.75" x14ac:dyDescent="0.25">
      <c r="A205" s="161" t="s">
        <v>231</v>
      </c>
      <c r="B205" s="162" t="s">
        <v>441</v>
      </c>
      <c r="C205" s="343" t="s">
        <v>143</v>
      </c>
      <c r="D205" s="343"/>
      <c r="E205" s="343"/>
      <c r="F205" s="163" t="s">
        <v>59</v>
      </c>
      <c r="G205" s="164">
        <v>0.37928000000000001</v>
      </c>
      <c r="H205" s="165">
        <v>1</v>
      </c>
      <c r="I205" s="208">
        <v>0.37928000000000001</v>
      </c>
      <c r="J205" s="199">
        <v>10898.65</v>
      </c>
      <c r="K205" s="164"/>
      <c r="L205" s="199">
        <v>4133.6400000000003</v>
      </c>
      <c r="M205" s="200">
        <v>9.1</v>
      </c>
      <c r="N205" s="197">
        <v>37616.120000000003</v>
      </c>
      <c r="EZ205" s="160"/>
      <c r="FA205" s="169" t="s">
        <v>143</v>
      </c>
      <c r="FB205" s="169" t="s">
        <v>259</v>
      </c>
      <c r="FC205" s="169" t="s">
        <v>259</v>
      </c>
      <c r="FI205" s="169"/>
      <c r="FK205" s="169"/>
      <c r="FM205" s="169"/>
    </row>
    <row r="206" spans="1:169" s="123" customFormat="1" ht="15" x14ac:dyDescent="0.25">
      <c r="A206" s="170"/>
      <c r="B206" s="171"/>
      <c r="C206" s="341" t="s">
        <v>442</v>
      </c>
      <c r="D206" s="341"/>
      <c r="E206" s="341"/>
      <c r="F206" s="341"/>
      <c r="G206" s="341"/>
      <c r="H206" s="341"/>
      <c r="I206" s="341"/>
      <c r="J206" s="341"/>
      <c r="K206" s="341"/>
      <c r="L206" s="341"/>
      <c r="M206" s="341"/>
      <c r="N206" s="344"/>
      <c r="EZ206" s="160"/>
      <c r="FA206" s="169"/>
      <c r="FB206" s="169"/>
      <c r="FC206" s="169"/>
      <c r="FD206" s="172" t="s">
        <v>442</v>
      </c>
      <c r="FI206" s="169"/>
      <c r="FK206" s="169"/>
      <c r="FM206" s="169"/>
    </row>
    <row r="207" spans="1:169" s="123" customFormat="1" ht="15" x14ac:dyDescent="0.25">
      <c r="A207" s="194"/>
      <c r="B207" s="195"/>
      <c r="C207" s="343" t="s">
        <v>376</v>
      </c>
      <c r="D207" s="343"/>
      <c r="E207" s="343"/>
      <c r="F207" s="163"/>
      <c r="G207" s="164"/>
      <c r="H207" s="164"/>
      <c r="I207" s="164"/>
      <c r="J207" s="167"/>
      <c r="K207" s="164"/>
      <c r="L207" s="199">
        <v>4133.6400000000003</v>
      </c>
      <c r="M207" s="189"/>
      <c r="N207" s="197">
        <v>37616.120000000003</v>
      </c>
      <c r="EZ207" s="160"/>
      <c r="FA207" s="169"/>
      <c r="FB207" s="169"/>
      <c r="FC207" s="169"/>
      <c r="FI207" s="169" t="s">
        <v>376</v>
      </c>
      <c r="FK207" s="169"/>
      <c r="FM207" s="169"/>
    </row>
    <row r="208" spans="1:169" s="123" customFormat="1" ht="45.75" x14ac:dyDescent="0.25">
      <c r="A208" s="161" t="s">
        <v>232</v>
      </c>
      <c r="B208" s="162" t="s">
        <v>441</v>
      </c>
      <c r="C208" s="343" t="s">
        <v>144</v>
      </c>
      <c r="D208" s="343"/>
      <c r="E208" s="343"/>
      <c r="F208" s="163" t="s">
        <v>59</v>
      </c>
      <c r="G208" s="164">
        <v>0.42688799999999999</v>
      </c>
      <c r="H208" s="165">
        <v>1</v>
      </c>
      <c r="I208" s="166">
        <v>0.42688799999999999</v>
      </c>
      <c r="J208" s="199">
        <v>10898.65</v>
      </c>
      <c r="K208" s="164"/>
      <c r="L208" s="199">
        <v>4652.5</v>
      </c>
      <c r="M208" s="200">
        <v>9.1</v>
      </c>
      <c r="N208" s="197">
        <v>42337.75</v>
      </c>
      <c r="EZ208" s="160"/>
      <c r="FA208" s="169" t="s">
        <v>144</v>
      </c>
      <c r="FB208" s="169" t="s">
        <v>259</v>
      </c>
      <c r="FC208" s="169" t="s">
        <v>259</v>
      </c>
      <c r="FI208" s="169"/>
      <c r="FK208" s="169"/>
      <c r="FM208" s="169"/>
    </row>
    <row r="209" spans="1:169" s="123" customFormat="1" ht="15" x14ac:dyDescent="0.25">
      <c r="A209" s="170"/>
      <c r="B209" s="171"/>
      <c r="C209" s="341" t="s">
        <v>443</v>
      </c>
      <c r="D209" s="341"/>
      <c r="E209" s="341"/>
      <c r="F209" s="341"/>
      <c r="G209" s="341"/>
      <c r="H209" s="341"/>
      <c r="I209" s="341"/>
      <c r="J209" s="341"/>
      <c r="K209" s="341"/>
      <c r="L209" s="341"/>
      <c r="M209" s="341"/>
      <c r="N209" s="344"/>
      <c r="EZ209" s="160"/>
      <c r="FA209" s="169"/>
      <c r="FB209" s="169"/>
      <c r="FC209" s="169"/>
      <c r="FD209" s="172" t="s">
        <v>443</v>
      </c>
      <c r="FI209" s="169"/>
      <c r="FK209" s="169"/>
      <c r="FM209" s="169"/>
    </row>
    <row r="210" spans="1:169" s="123" customFormat="1" ht="15" x14ac:dyDescent="0.25">
      <c r="A210" s="194"/>
      <c r="B210" s="195"/>
      <c r="C210" s="343" t="s">
        <v>376</v>
      </c>
      <c r="D210" s="343"/>
      <c r="E210" s="343"/>
      <c r="F210" s="163"/>
      <c r="G210" s="164"/>
      <c r="H210" s="164"/>
      <c r="I210" s="164"/>
      <c r="J210" s="167"/>
      <c r="K210" s="164"/>
      <c r="L210" s="199">
        <v>4652.5</v>
      </c>
      <c r="M210" s="189"/>
      <c r="N210" s="197">
        <v>42337.75</v>
      </c>
      <c r="EZ210" s="160"/>
      <c r="FA210" s="169"/>
      <c r="FB210" s="169"/>
      <c r="FC210" s="169"/>
      <c r="FI210" s="169" t="s">
        <v>376</v>
      </c>
      <c r="FK210" s="169"/>
      <c r="FM210" s="169"/>
    </row>
    <row r="211" spans="1:169" s="123" customFormat="1" ht="45.75" x14ac:dyDescent="0.25">
      <c r="A211" s="161" t="s">
        <v>233</v>
      </c>
      <c r="B211" s="162" t="s">
        <v>441</v>
      </c>
      <c r="C211" s="343" t="s">
        <v>145</v>
      </c>
      <c r="D211" s="343"/>
      <c r="E211" s="343"/>
      <c r="F211" s="163" t="s">
        <v>59</v>
      </c>
      <c r="G211" s="164">
        <v>0.90132900000000005</v>
      </c>
      <c r="H211" s="165">
        <v>1</v>
      </c>
      <c r="I211" s="166">
        <v>0.90132900000000005</v>
      </c>
      <c r="J211" s="199">
        <v>10898.65</v>
      </c>
      <c r="K211" s="164"/>
      <c r="L211" s="199">
        <v>9823.27</v>
      </c>
      <c r="M211" s="200">
        <v>9.1</v>
      </c>
      <c r="N211" s="197">
        <v>89391.76</v>
      </c>
      <c r="EZ211" s="160"/>
      <c r="FA211" s="169" t="s">
        <v>145</v>
      </c>
      <c r="FB211" s="169" t="s">
        <v>259</v>
      </c>
      <c r="FC211" s="169" t="s">
        <v>259</v>
      </c>
      <c r="FI211" s="169"/>
      <c r="FK211" s="169"/>
      <c r="FM211" s="169"/>
    </row>
    <row r="212" spans="1:169" s="123" customFormat="1" ht="15" x14ac:dyDescent="0.25">
      <c r="A212" s="170"/>
      <c r="B212" s="171"/>
      <c r="C212" s="341" t="s">
        <v>444</v>
      </c>
      <c r="D212" s="341"/>
      <c r="E212" s="341"/>
      <c r="F212" s="341"/>
      <c r="G212" s="341"/>
      <c r="H212" s="341"/>
      <c r="I212" s="341"/>
      <c r="J212" s="341"/>
      <c r="K212" s="341"/>
      <c r="L212" s="341"/>
      <c r="M212" s="341"/>
      <c r="N212" s="344"/>
      <c r="EZ212" s="160"/>
      <c r="FA212" s="169"/>
      <c r="FB212" s="169"/>
      <c r="FC212" s="169"/>
      <c r="FD212" s="172" t="s">
        <v>444</v>
      </c>
      <c r="FI212" s="169"/>
      <c r="FK212" s="169"/>
      <c r="FM212" s="169"/>
    </row>
    <row r="213" spans="1:169" s="123" customFormat="1" ht="15" x14ac:dyDescent="0.25">
      <c r="A213" s="194"/>
      <c r="B213" s="195"/>
      <c r="C213" s="343" t="s">
        <v>376</v>
      </c>
      <c r="D213" s="343"/>
      <c r="E213" s="343"/>
      <c r="F213" s="163"/>
      <c r="G213" s="164"/>
      <c r="H213" s="164"/>
      <c r="I213" s="164"/>
      <c r="J213" s="167"/>
      <c r="K213" s="164"/>
      <c r="L213" s="199">
        <v>9823.27</v>
      </c>
      <c r="M213" s="189"/>
      <c r="N213" s="197">
        <v>89391.76</v>
      </c>
      <c r="EZ213" s="160"/>
      <c r="FA213" s="169"/>
      <c r="FB213" s="169"/>
      <c r="FC213" s="169"/>
      <c r="FI213" s="169" t="s">
        <v>376</v>
      </c>
      <c r="FK213" s="169"/>
      <c r="FM213" s="169"/>
    </row>
    <row r="214" spans="1:169" s="123" customFormat="1" ht="23.25" x14ac:dyDescent="0.25">
      <c r="A214" s="161" t="s">
        <v>234</v>
      </c>
      <c r="B214" s="162" t="s">
        <v>445</v>
      </c>
      <c r="C214" s="343" t="s">
        <v>446</v>
      </c>
      <c r="D214" s="343"/>
      <c r="E214" s="343"/>
      <c r="F214" s="163" t="s">
        <v>447</v>
      </c>
      <c r="G214" s="164">
        <v>994.26</v>
      </c>
      <c r="H214" s="165">
        <v>1</v>
      </c>
      <c r="I214" s="204">
        <v>994.26</v>
      </c>
      <c r="J214" s="167"/>
      <c r="K214" s="164"/>
      <c r="L214" s="167"/>
      <c r="M214" s="164"/>
      <c r="N214" s="168"/>
      <c r="EZ214" s="160"/>
      <c r="FA214" s="169" t="s">
        <v>446</v>
      </c>
      <c r="FB214" s="169" t="s">
        <v>259</v>
      </c>
      <c r="FC214" s="169" t="s">
        <v>259</v>
      </c>
      <c r="FI214" s="169"/>
      <c r="FK214" s="169"/>
      <c r="FM214" s="169"/>
    </row>
    <row r="215" spans="1:169" s="123" customFormat="1" ht="15" x14ac:dyDescent="0.25">
      <c r="A215" s="170"/>
      <c r="B215" s="171"/>
      <c r="C215" s="341" t="s">
        <v>448</v>
      </c>
      <c r="D215" s="341"/>
      <c r="E215" s="341"/>
      <c r="F215" s="341"/>
      <c r="G215" s="341"/>
      <c r="H215" s="341"/>
      <c r="I215" s="341"/>
      <c r="J215" s="341"/>
      <c r="K215" s="341"/>
      <c r="L215" s="341"/>
      <c r="M215" s="341"/>
      <c r="N215" s="344"/>
      <c r="EZ215" s="160"/>
      <c r="FA215" s="169"/>
      <c r="FB215" s="169"/>
      <c r="FC215" s="169"/>
      <c r="FD215" s="172" t="s">
        <v>448</v>
      </c>
      <c r="FI215" s="169"/>
      <c r="FK215" s="169"/>
      <c r="FM215" s="169"/>
    </row>
    <row r="216" spans="1:169" s="123" customFormat="1" ht="68.25" x14ac:dyDescent="0.25">
      <c r="A216" s="173"/>
      <c r="B216" s="174" t="s">
        <v>361</v>
      </c>
      <c r="C216" s="340" t="s">
        <v>362</v>
      </c>
      <c r="D216" s="340"/>
      <c r="E216" s="340"/>
      <c r="F216" s="340"/>
      <c r="G216" s="340"/>
      <c r="H216" s="340"/>
      <c r="I216" s="340"/>
      <c r="J216" s="340"/>
      <c r="K216" s="340"/>
      <c r="L216" s="340"/>
      <c r="M216" s="340"/>
      <c r="N216" s="346"/>
      <c r="EZ216" s="160"/>
      <c r="FA216" s="169"/>
      <c r="FB216" s="169"/>
      <c r="FC216" s="169"/>
      <c r="FE216" s="172" t="s">
        <v>362</v>
      </c>
      <c r="FI216" s="169"/>
      <c r="FK216" s="169"/>
      <c r="FM216" s="169"/>
    </row>
    <row r="217" spans="1:169" s="123" customFormat="1" ht="15" x14ac:dyDescent="0.25">
      <c r="A217" s="175"/>
      <c r="B217" s="174" t="s">
        <v>213</v>
      </c>
      <c r="C217" s="341" t="s">
        <v>363</v>
      </c>
      <c r="D217" s="341"/>
      <c r="E217" s="341"/>
      <c r="F217" s="176"/>
      <c r="G217" s="177"/>
      <c r="H217" s="177"/>
      <c r="I217" s="177"/>
      <c r="J217" s="180">
        <v>3.05</v>
      </c>
      <c r="K217" s="179">
        <v>1.1499999999999999</v>
      </c>
      <c r="L217" s="178">
        <v>3487.37</v>
      </c>
      <c r="M217" s="179">
        <v>57.33</v>
      </c>
      <c r="N217" s="181">
        <v>199930.92</v>
      </c>
      <c r="EZ217" s="160"/>
      <c r="FA217" s="169"/>
      <c r="FB217" s="169"/>
      <c r="FC217" s="169"/>
      <c r="FF217" s="172" t="s">
        <v>363</v>
      </c>
      <c r="FI217" s="169"/>
      <c r="FK217" s="169"/>
      <c r="FM217" s="169"/>
    </row>
    <row r="218" spans="1:169" s="123" customFormat="1" ht="15" x14ac:dyDescent="0.25">
      <c r="A218" s="184"/>
      <c r="B218" s="174"/>
      <c r="C218" s="341" t="s">
        <v>367</v>
      </c>
      <c r="D218" s="341"/>
      <c r="E218" s="341"/>
      <c r="F218" s="176" t="s">
        <v>368</v>
      </c>
      <c r="G218" s="179">
        <v>0.34</v>
      </c>
      <c r="H218" s="179">
        <v>1.1499999999999999</v>
      </c>
      <c r="I218" s="206">
        <v>388.75565999999998</v>
      </c>
      <c r="J218" s="186"/>
      <c r="K218" s="177"/>
      <c r="L218" s="186"/>
      <c r="M218" s="177"/>
      <c r="N218" s="187"/>
      <c r="EZ218" s="160"/>
      <c r="FA218" s="169"/>
      <c r="FB218" s="169"/>
      <c r="FC218" s="169"/>
      <c r="FG218" s="172" t="s">
        <v>367</v>
      </c>
      <c r="FI218" s="169"/>
      <c r="FK218" s="169"/>
      <c r="FM218" s="169"/>
    </row>
    <row r="219" spans="1:169" s="123" customFormat="1" ht="15" x14ac:dyDescent="0.25">
      <c r="A219" s="170"/>
      <c r="B219" s="174"/>
      <c r="C219" s="345" t="s">
        <v>370</v>
      </c>
      <c r="D219" s="345"/>
      <c r="E219" s="345"/>
      <c r="F219" s="188"/>
      <c r="G219" s="189"/>
      <c r="H219" s="189"/>
      <c r="I219" s="189"/>
      <c r="J219" s="191">
        <v>3.05</v>
      </c>
      <c r="K219" s="189"/>
      <c r="L219" s="190">
        <v>3487.37</v>
      </c>
      <c r="M219" s="189"/>
      <c r="N219" s="192">
        <v>199930.92</v>
      </c>
      <c r="EZ219" s="160"/>
      <c r="FA219" s="169"/>
      <c r="FB219" s="169"/>
      <c r="FC219" s="169"/>
      <c r="FH219" s="172" t="s">
        <v>370</v>
      </c>
      <c r="FI219" s="169"/>
      <c r="FK219" s="169"/>
      <c r="FM219" s="169"/>
    </row>
    <row r="220" spans="1:169" s="123" customFormat="1" ht="15" x14ac:dyDescent="0.25">
      <c r="A220" s="184"/>
      <c r="B220" s="174"/>
      <c r="C220" s="341" t="s">
        <v>269</v>
      </c>
      <c r="D220" s="341"/>
      <c r="E220" s="341"/>
      <c r="F220" s="176"/>
      <c r="G220" s="177"/>
      <c r="H220" s="177"/>
      <c r="I220" s="177"/>
      <c r="J220" s="186"/>
      <c r="K220" s="177"/>
      <c r="L220" s="178">
        <v>3487.37</v>
      </c>
      <c r="M220" s="177"/>
      <c r="N220" s="181">
        <v>199930.92</v>
      </c>
      <c r="EZ220" s="160"/>
      <c r="FA220" s="169"/>
      <c r="FB220" s="169"/>
      <c r="FC220" s="169"/>
      <c r="FG220" s="172" t="s">
        <v>269</v>
      </c>
      <c r="FI220" s="169"/>
      <c r="FK220" s="169"/>
      <c r="FM220" s="169"/>
    </row>
    <row r="221" spans="1:169" s="123" customFormat="1" ht="23.25" x14ac:dyDescent="0.25">
      <c r="A221" s="184"/>
      <c r="B221" s="174" t="s">
        <v>385</v>
      </c>
      <c r="C221" s="341" t="s">
        <v>386</v>
      </c>
      <c r="D221" s="341"/>
      <c r="E221" s="341"/>
      <c r="F221" s="176" t="s">
        <v>373</v>
      </c>
      <c r="G221" s="193">
        <v>93</v>
      </c>
      <c r="H221" s="177"/>
      <c r="I221" s="193">
        <v>93</v>
      </c>
      <c r="J221" s="186"/>
      <c r="K221" s="177"/>
      <c r="L221" s="178">
        <v>3243.25</v>
      </c>
      <c r="M221" s="177"/>
      <c r="N221" s="181">
        <v>185935.76</v>
      </c>
      <c r="EZ221" s="160"/>
      <c r="FA221" s="169"/>
      <c r="FB221" s="169"/>
      <c r="FC221" s="169"/>
      <c r="FG221" s="172" t="s">
        <v>386</v>
      </c>
      <c r="FI221" s="169"/>
      <c r="FK221" s="169"/>
      <c r="FM221" s="169"/>
    </row>
    <row r="222" spans="1:169" s="123" customFormat="1" ht="23.25" x14ac:dyDescent="0.25">
      <c r="A222" s="184"/>
      <c r="B222" s="174" t="s">
        <v>387</v>
      </c>
      <c r="C222" s="341" t="s">
        <v>388</v>
      </c>
      <c r="D222" s="341"/>
      <c r="E222" s="341"/>
      <c r="F222" s="176" t="s">
        <v>373</v>
      </c>
      <c r="G222" s="193">
        <v>62</v>
      </c>
      <c r="H222" s="177"/>
      <c r="I222" s="193">
        <v>62</v>
      </c>
      <c r="J222" s="186"/>
      <c r="K222" s="177"/>
      <c r="L222" s="178">
        <v>2162.17</v>
      </c>
      <c r="M222" s="177"/>
      <c r="N222" s="181">
        <v>123957.17</v>
      </c>
      <c r="EZ222" s="160"/>
      <c r="FA222" s="169"/>
      <c r="FB222" s="169"/>
      <c r="FC222" s="169"/>
      <c r="FG222" s="172" t="s">
        <v>388</v>
      </c>
      <c r="FI222" s="169"/>
      <c r="FK222" s="169"/>
      <c r="FM222" s="169"/>
    </row>
    <row r="223" spans="1:169" s="123" customFormat="1" ht="15" x14ac:dyDescent="0.25">
      <c r="A223" s="194"/>
      <c r="B223" s="195"/>
      <c r="C223" s="343" t="s">
        <v>376</v>
      </c>
      <c r="D223" s="343"/>
      <c r="E223" s="343"/>
      <c r="F223" s="163"/>
      <c r="G223" s="164"/>
      <c r="H223" s="164"/>
      <c r="I223" s="164"/>
      <c r="J223" s="167"/>
      <c r="K223" s="164"/>
      <c r="L223" s="199">
        <v>8892.7900000000009</v>
      </c>
      <c r="M223" s="189"/>
      <c r="N223" s="197">
        <v>509823.85</v>
      </c>
      <c r="EZ223" s="160"/>
      <c r="FA223" s="169"/>
      <c r="FB223" s="169"/>
      <c r="FC223" s="169"/>
      <c r="FI223" s="169" t="s">
        <v>376</v>
      </c>
      <c r="FK223" s="169"/>
      <c r="FM223" s="169"/>
    </row>
    <row r="224" spans="1:169" s="123" customFormat="1" ht="57" x14ac:dyDescent="0.25">
      <c r="A224" s="161" t="s">
        <v>235</v>
      </c>
      <c r="B224" s="162" t="s">
        <v>449</v>
      </c>
      <c r="C224" s="343" t="s">
        <v>209</v>
      </c>
      <c r="D224" s="343"/>
      <c r="E224" s="343"/>
      <c r="F224" s="163" t="s">
        <v>110</v>
      </c>
      <c r="G224" s="164">
        <v>20.5</v>
      </c>
      <c r="H224" s="165">
        <v>1</v>
      </c>
      <c r="I224" s="200">
        <v>20.5</v>
      </c>
      <c r="J224" s="196">
        <v>585.1</v>
      </c>
      <c r="K224" s="164"/>
      <c r="L224" s="199">
        <v>11994.55</v>
      </c>
      <c r="M224" s="200">
        <v>9.1</v>
      </c>
      <c r="N224" s="197">
        <v>109150.41</v>
      </c>
      <c r="EZ224" s="160"/>
      <c r="FA224" s="169" t="s">
        <v>209</v>
      </c>
      <c r="FB224" s="169" t="s">
        <v>259</v>
      </c>
      <c r="FC224" s="169" t="s">
        <v>259</v>
      </c>
      <c r="FI224" s="169"/>
      <c r="FK224" s="169"/>
      <c r="FM224" s="169"/>
    </row>
    <row r="225" spans="1:170" s="123" customFormat="1" ht="15" x14ac:dyDescent="0.25">
      <c r="A225" s="170"/>
      <c r="B225" s="171"/>
      <c r="C225" s="341" t="s">
        <v>450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4"/>
      <c r="EZ225" s="160"/>
      <c r="FA225" s="169"/>
      <c r="FB225" s="169"/>
      <c r="FC225" s="169"/>
      <c r="FD225" s="172" t="s">
        <v>450</v>
      </c>
      <c r="FI225" s="169"/>
      <c r="FK225" s="169"/>
      <c r="FM225" s="169"/>
    </row>
    <row r="226" spans="1:170" s="123" customFormat="1" ht="15" x14ac:dyDescent="0.25">
      <c r="A226" s="194"/>
      <c r="B226" s="195"/>
      <c r="C226" s="343" t="s">
        <v>376</v>
      </c>
      <c r="D226" s="343"/>
      <c r="E226" s="343"/>
      <c r="F226" s="163"/>
      <c r="G226" s="164"/>
      <c r="H226" s="164"/>
      <c r="I226" s="164"/>
      <c r="J226" s="167"/>
      <c r="K226" s="164"/>
      <c r="L226" s="199">
        <v>11994.55</v>
      </c>
      <c r="M226" s="189"/>
      <c r="N226" s="197">
        <v>109150.41</v>
      </c>
      <c r="EZ226" s="160"/>
      <c r="FA226" s="169"/>
      <c r="FB226" s="169"/>
      <c r="FC226" s="169"/>
      <c r="FI226" s="169" t="s">
        <v>376</v>
      </c>
      <c r="FK226" s="169"/>
      <c r="FM226" s="169"/>
    </row>
    <row r="227" spans="1:170" s="123" customFormat="1" ht="15" x14ac:dyDescent="0.25">
      <c r="A227" s="161" t="s">
        <v>236</v>
      </c>
      <c r="B227" s="162" t="s">
        <v>451</v>
      </c>
      <c r="C227" s="343" t="s">
        <v>156</v>
      </c>
      <c r="D227" s="343"/>
      <c r="E227" s="343"/>
      <c r="F227" s="163" t="s">
        <v>150</v>
      </c>
      <c r="G227" s="164">
        <v>848.31</v>
      </c>
      <c r="H227" s="165">
        <v>1</v>
      </c>
      <c r="I227" s="204">
        <v>848.31</v>
      </c>
      <c r="J227" s="196">
        <v>0.83</v>
      </c>
      <c r="K227" s="164"/>
      <c r="L227" s="196">
        <v>704.1</v>
      </c>
      <c r="M227" s="200">
        <v>9.1</v>
      </c>
      <c r="N227" s="197">
        <v>6407.31</v>
      </c>
      <c r="EZ227" s="160"/>
      <c r="FA227" s="169" t="s">
        <v>156</v>
      </c>
      <c r="FB227" s="169" t="s">
        <v>259</v>
      </c>
      <c r="FC227" s="169" t="s">
        <v>259</v>
      </c>
      <c r="FI227" s="169"/>
      <c r="FK227" s="169"/>
      <c r="FM227" s="169"/>
    </row>
    <row r="228" spans="1:170" s="123" customFormat="1" ht="15" x14ac:dyDescent="0.25">
      <c r="A228" s="194"/>
      <c r="B228" s="195"/>
      <c r="C228" s="343" t="s">
        <v>376</v>
      </c>
      <c r="D228" s="343"/>
      <c r="E228" s="343"/>
      <c r="F228" s="163"/>
      <c r="G228" s="164"/>
      <c r="H228" s="164"/>
      <c r="I228" s="164"/>
      <c r="J228" s="167"/>
      <c r="K228" s="164"/>
      <c r="L228" s="196">
        <v>704.1</v>
      </c>
      <c r="M228" s="189"/>
      <c r="N228" s="197">
        <v>6407.31</v>
      </c>
      <c r="EZ228" s="160"/>
      <c r="FA228" s="169"/>
      <c r="FB228" s="169"/>
      <c r="FC228" s="169"/>
      <c r="FI228" s="169" t="s">
        <v>376</v>
      </c>
      <c r="FK228" s="169"/>
      <c r="FM228" s="169"/>
    </row>
    <row r="229" spans="1:170" s="123" customFormat="1" ht="15" x14ac:dyDescent="0.25">
      <c r="A229" s="350" t="s">
        <v>452</v>
      </c>
      <c r="B229" s="351"/>
      <c r="C229" s="351"/>
      <c r="D229" s="351"/>
      <c r="E229" s="351"/>
      <c r="F229" s="351"/>
      <c r="G229" s="351"/>
      <c r="H229" s="351"/>
      <c r="I229" s="351"/>
      <c r="J229" s="351"/>
      <c r="K229" s="351"/>
      <c r="L229" s="351"/>
      <c r="M229" s="351"/>
      <c r="N229" s="352"/>
      <c r="EZ229" s="160"/>
      <c r="FA229" s="169"/>
      <c r="FB229" s="169"/>
      <c r="FC229" s="169"/>
      <c r="FI229" s="169"/>
      <c r="FK229" s="169"/>
      <c r="FM229" s="169"/>
      <c r="FN229" s="169" t="s">
        <v>452</v>
      </c>
    </row>
    <row r="230" spans="1:170" s="123" customFormat="1" ht="45.75" x14ac:dyDescent="0.25">
      <c r="A230" s="161" t="s">
        <v>237</v>
      </c>
      <c r="B230" s="162" t="s">
        <v>453</v>
      </c>
      <c r="C230" s="343" t="s">
        <v>454</v>
      </c>
      <c r="D230" s="343"/>
      <c r="E230" s="343"/>
      <c r="F230" s="163" t="s">
        <v>155</v>
      </c>
      <c r="G230" s="164">
        <v>2.1309999999999998</v>
      </c>
      <c r="H230" s="165">
        <v>1</v>
      </c>
      <c r="I230" s="198">
        <v>2.1309999999999998</v>
      </c>
      <c r="J230" s="167"/>
      <c r="K230" s="164"/>
      <c r="L230" s="167"/>
      <c r="M230" s="164"/>
      <c r="N230" s="168"/>
      <c r="EZ230" s="160"/>
      <c r="FA230" s="169" t="s">
        <v>454</v>
      </c>
      <c r="FB230" s="169" t="s">
        <v>259</v>
      </c>
      <c r="FC230" s="169" t="s">
        <v>259</v>
      </c>
      <c r="FI230" s="169"/>
      <c r="FK230" s="169"/>
      <c r="FM230" s="169"/>
      <c r="FN230" s="169"/>
    </row>
    <row r="231" spans="1:170" s="123" customFormat="1" ht="15" x14ac:dyDescent="0.25">
      <c r="A231" s="170"/>
      <c r="B231" s="171"/>
      <c r="C231" s="341" t="s">
        <v>455</v>
      </c>
      <c r="D231" s="341"/>
      <c r="E231" s="341"/>
      <c r="F231" s="341"/>
      <c r="G231" s="341"/>
      <c r="H231" s="341"/>
      <c r="I231" s="341"/>
      <c r="J231" s="341"/>
      <c r="K231" s="341"/>
      <c r="L231" s="341"/>
      <c r="M231" s="341"/>
      <c r="N231" s="344"/>
      <c r="EZ231" s="160"/>
      <c r="FA231" s="169"/>
      <c r="FB231" s="169"/>
      <c r="FC231" s="169"/>
      <c r="FD231" s="172" t="s">
        <v>455</v>
      </c>
      <c r="FI231" s="169"/>
      <c r="FK231" s="169"/>
      <c r="FM231" s="169"/>
      <c r="FN231" s="169"/>
    </row>
    <row r="232" spans="1:170" s="123" customFormat="1" ht="68.25" x14ac:dyDescent="0.25">
      <c r="A232" s="173"/>
      <c r="B232" s="174" t="s">
        <v>361</v>
      </c>
      <c r="C232" s="340" t="s">
        <v>362</v>
      </c>
      <c r="D232" s="340"/>
      <c r="E232" s="340"/>
      <c r="F232" s="340"/>
      <c r="G232" s="340"/>
      <c r="H232" s="340"/>
      <c r="I232" s="340"/>
      <c r="J232" s="340"/>
      <c r="K232" s="340"/>
      <c r="L232" s="340"/>
      <c r="M232" s="340"/>
      <c r="N232" s="346"/>
      <c r="EZ232" s="160"/>
      <c r="FA232" s="169"/>
      <c r="FB232" s="169"/>
      <c r="FC232" s="169"/>
      <c r="FE232" s="172" t="s">
        <v>362</v>
      </c>
      <c r="FI232" s="169"/>
      <c r="FK232" s="169"/>
      <c r="FM232" s="169"/>
      <c r="FN232" s="169"/>
    </row>
    <row r="233" spans="1:170" s="123" customFormat="1" ht="15" x14ac:dyDescent="0.25">
      <c r="A233" s="175"/>
      <c r="B233" s="174" t="s">
        <v>213</v>
      </c>
      <c r="C233" s="341" t="s">
        <v>363</v>
      </c>
      <c r="D233" s="341"/>
      <c r="E233" s="341"/>
      <c r="F233" s="176"/>
      <c r="G233" s="177"/>
      <c r="H233" s="177"/>
      <c r="I233" s="177"/>
      <c r="J233" s="180">
        <v>71.959999999999994</v>
      </c>
      <c r="K233" s="179">
        <v>1.1499999999999999</v>
      </c>
      <c r="L233" s="180">
        <v>176.35</v>
      </c>
      <c r="M233" s="179">
        <v>57.33</v>
      </c>
      <c r="N233" s="181">
        <v>10110.15</v>
      </c>
      <c r="EZ233" s="160"/>
      <c r="FA233" s="169"/>
      <c r="FB233" s="169"/>
      <c r="FC233" s="169"/>
      <c r="FF233" s="172" t="s">
        <v>363</v>
      </c>
      <c r="FI233" s="169"/>
      <c r="FK233" s="169"/>
      <c r="FM233" s="169"/>
      <c r="FN233" s="169"/>
    </row>
    <row r="234" spans="1:170" s="123" customFormat="1" ht="15" x14ac:dyDescent="0.25">
      <c r="A234" s="175"/>
      <c r="B234" s="174" t="s">
        <v>214</v>
      </c>
      <c r="C234" s="341" t="s">
        <v>364</v>
      </c>
      <c r="D234" s="341"/>
      <c r="E234" s="341"/>
      <c r="F234" s="176"/>
      <c r="G234" s="177"/>
      <c r="H234" s="177"/>
      <c r="I234" s="177"/>
      <c r="J234" s="180">
        <v>0.66</v>
      </c>
      <c r="K234" s="179">
        <v>1.1499999999999999</v>
      </c>
      <c r="L234" s="180">
        <v>1.62</v>
      </c>
      <c r="M234" s="179">
        <v>14.04</v>
      </c>
      <c r="N234" s="182">
        <v>22.74</v>
      </c>
      <c r="EZ234" s="160"/>
      <c r="FA234" s="169"/>
      <c r="FB234" s="169"/>
      <c r="FC234" s="169"/>
      <c r="FF234" s="172" t="s">
        <v>364</v>
      </c>
      <c r="FI234" s="169"/>
      <c r="FK234" s="169"/>
      <c r="FM234" s="169"/>
      <c r="FN234" s="169"/>
    </row>
    <row r="235" spans="1:170" s="123" customFormat="1" ht="15" x14ac:dyDescent="0.25">
      <c r="A235" s="175"/>
      <c r="B235" s="174" t="s">
        <v>215</v>
      </c>
      <c r="C235" s="341" t="s">
        <v>365</v>
      </c>
      <c r="D235" s="341"/>
      <c r="E235" s="341"/>
      <c r="F235" s="176"/>
      <c r="G235" s="177"/>
      <c r="H235" s="177"/>
      <c r="I235" s="177"/>
      <c r="J235" s="180">
        <v>0.12</v>
      </c>
      <c r="K235" s="179">
        <v>1.1499999999999999</v>
      </c>
      <c r="L235" s="180">
        <v>0.28999999999999998</v>
      </c>
      <c r="M235" s="179">
        <v>57.33</v>
      </c>
      <c r="N235" s="182">
        <v>16.63</v>
      </c>
      <c r="EZ235" s="160"/>
      <c r="FA235" s="169"/>
      <c r="FB235" s="169"/>
      <c r="FC235" s="169"/>
      <c r="FF235" s="172" t="s">
        <v>365</v>
      </c>
      <c r="FI235" s="169"/>
      <c r="FK235" s="169"/>
      <c r="FM235" s="169"/>
      <c r="FN235" s="169"/>
    </row>
    <row r="236" spans="1:170" s="123" customFormat="1" ht="15" x14ac:dyDescent="0.25">
      <c r="A236" s="184"/>
      <c r="B236" s="174"/>
      <c r="C236" s="341" t="s">
        <v>367</v>
      </c>
      <c r="D236" s="341"/>
      <c r="E236" s="341"/>
      <c r="F236" s="176" t="s">
        <v>368</v>
      </c>
      <c r="G236" s="179">
        <v>7.48</v>
      </c>
      <c r="H236" s="179">
        <v>1.1499999999999999</v>
      </c>
      <c r="I236" s="202">
        <v>18.330862</v>
      </c>
      <c r="J236" s="186"/>
      <c r="K236" s="177"/>
      <c r="L236" s="186"/>
      <c r="M236" s="177"/>
      <c r="N236" s="187"/>
      <c r="EZ236" s="160"/>
      <c r="FA236" s="169"/>
      <c r="FB236" s="169"/>
      <c r="FC236" s="169"/>
      <c r="FG236" s="172" t="s">
        <v>367</v>
      </c>
      <c r="FI236" s="169"/>
      <c r="FK236" s="169"/>
      <c r="FM236" s="169"/>
      <c r="FN236" s="169"/>
    </row>
    <row r="237" spans="1:170" s="123" customFormat="1" ht="15" x14ac:dyDescent="0.25">
      <c r="A237" s="184"/>
      <c r="B237" s="174"/>
      <c r="C237" s="341" t="s">
        <v>369</v>
      </c>
      <c r="D237" s="341"/>
      <c r="E237" s="341"/>
      <c r="F237" s="176" t="s">
        <v>368</v>
      </c>
      <c r="G237" s="179">
        <v>0.01</v>
      </c>
      <c r="H237" s="179">
        <v>1.1499999999999999</v>
      </c>
      <c r="I237" s="185">
        <v>2.4506500000000001E-2</v>
      </c>
      <c r="J237" s="186"/>
      <c r="K237" s="177"/>
      <c r="L237" s="186"/>
      <c r="M237" s="177"/>
      <c r="N237" s="187"/>
      <c r="EZ237" s="160"/>
      <c r="FA237" s="169"/>
      <c r="FB237" s="169"/>
      <c r="FC237" s="169"/>
      <c r="FG237" s="172" t="s">
        <v>369</v>
      </c>
      <c r="FI237" s="169"/>
      <c r="FK237" s="169"/>
      <c r="FM237" s="169"/>
      <c r="FN237" s="169"/>
    </row>
    <row r="238" spans="1:170" s="123" customFormat="1" ht="15" x14ac:dyDescent="0.25">
      <c r="A238" s="170"/>
      <c r="B238" s="174"/>
      <c r="C238" s="345" t="s">
        <v>370</v>
      </c>
      <c r="D238" s="345"/>
      <c r="E238" s="345"/>
      <c r="F238" s="188"/>
      <c r="G238" s="189"/>
      <c r="H238" s="189"/>
      <c r="I238" s="189"/>
      <c r="J238" s="191">
        <v>72.62</v>
      </c>
      <c r="K238" s="189"/>
      <c r="L238" s="191">
        <v>177.97</v>
      </c>
      <c r="M238" s="189"/>
      <c r="N238" s="192">
        <v>10132.89</v>
      </c>
      <c r="EZ238" s="160"/>
      <c r="FA238" s="169"/>
      <c r="FB238" s="169"/>
      <c r="FC238" s="169"/>
      <c r="FH238" s="172" t="s">
        <v>370</v>
      </c>
      <c r="FI238" s="169"/>
      <c r="FK238" s="169"/>
      <c r="FM238" s="169"/>
      <c r="FN238" s="169"/>
    </row>
    <row r="239" spans="1:170" s="123" customFormat="1" ht="15" x14ac:dyDescent="0.25">
      <c r="A239" s="184"/>
      <c r="B239" s="174"/>
      <c r="C239" s="341" t="s">
        <v>269</v>
      </c>
      <c r="D239" s="341"/>
      <c r="E239" s="341"/>
      <c r="F239" s="176"/>
      <c r="G239" s="177"/>
      <c r="H239" s="177"/>
      <c r="I239" s="177"/>
      <c r="J239" s="186"/>
      <c r="K239" s="177"/>
      <c r="L239" s="180">
        <v>176.64</v>
      </c>
      <c r="M239" s="177"/>
      <c r="N239" s="181">
        <v>10126.780000000001</v>
      </c>
      <c r="EZ239" s="160"/>
      <c r="FA239" s="169"/>
      <c r="FB239" s="169"/>
      <c r="FC239" s="169"/>
      <c r="FG239" s="172" t="s">
        <v>269</v>
      </c>
      <c r="FI239" s="169"/>
      <c r="FK239" s="169"/>
      <c r="FM239" s="169"/>
      <c r="FN239" s="169"/>
    </row>
    <row r="240" spans="1:170" s="123" customFormat="1" ht="45.75" x14ac:dyDescent="0.25">
      <c r="A240" s="184"/>
      <c r="B240" s="174" t="s">
        <v>456</v>
      </c>
      <c r="C240" s="341" t="s">
        <v>457</v>
      </c>
      <c r="D240" s="341"/>
      <c r="E240" s="341"/>
      <c r="F240" s="176" t="s">
        <v>373</v>
      </c>
      <c r="G240" s="193">
        <v>103</v>
      </c>
      <c r="H240" s="177"/>
      <c r="I240" s="193">
        <v>103</v>
      </c>
      <c r="J240" s="186"/>
      <c r="K240" s="177"/>
      <c r="L240" s="180">
        <v>181.94</v>
      </c>
      <c r="M240" s="177"/>
      <c r="N240" s="181">
        <v>10430.58</v>
      </c>
      <c r="EZ240" s="160"/>
      <c r="FA240" s="169"/>
      <c r="FB240" s="169"/>
      <c r="FC240" s="169"/>
      <c r="FG240" s="172" t="s">
        <v>457</v>
      </c>
      <c r="FI240" s="169"/>
      <c r="FK240" s="169"/>
      <c r="FM240" s="169"/>
      <c r="FN240" s="169"/>
    </row>
    <row r="241" spans="1:170" s="123" customFormat="1" ht="45.75" x14ac:dyDescent="0.25">
      <c r="A241" s="184"/>
      <c r="B241" s="174" t="s">
        <v>458</v>
      </c>
      <c r="C241" s="341" t="s">
        <v>459</v>
      </c>
      <c r="D241" s="341"/>
      <c r="E241" s="341"/>
      <c r="F241" s="176" t="s">
        <v>373</v>
      </c>
      <c r="G241" s="193">
        <v>59</v>
      </c>
      <c r="H241" s="177"/>
      <c r="I241" s="193">
        <v>59</v>
      </c>
      <c r="J241" s="186"/>
      <c r="K241" s="177"/>
      <c r="L241" s="180">
        <v>104.22</v>
      </c>
      <c r="M241" s="177"/>
      <c r="N241" s="181">
        <v>5974.8</v>
      </c>
      <c r="EZ241" s="160"/>
      <c r="FA241" s="169"/>
      <c r="FB241" s="169"/>
      <c r="FC241" s="169"/>
      <c r="FG241" s="172" t="s">
        <v>459</v>
      </c>
      <c r="FI241" s="169"/>
      <c r="FK241" s="169"/>
      <c r="FM241" s="169"/>
      <c r="FN241" s="169"/>
    </row>
    <row r="242" spans="1:170" s="123" customFormat="1" ht="15" x14ac:dyDescent="0.25">
      <c r="A242" s="194"/>
      <c r="B242" s="195"/>
      <c r="C242" s="343" t="s">
        <v>376</v>
      </c>
      <c r="D242" s="343"/>
      <c r="E242" s="343"/>
      <c r="F242" s="163"/>
      <c r="G242" s="164"/>
      <c r="H242" s="164"/>
      <c r="I242" s="164"/>
      <c r="J242" s="167"/>
      <c r="K242" s="164"/>
      <c r="L242" s="196">
        <v>464.13</v>
      </c>
      <c r="M242" s="189"/>
      <c r="N242" s="197">
        <v>26538.27</v>
      </c>
      <c r="EZ242" s="160"/>
      <c r="FA242" s="169"/>
      <c r="FB242" s="169"/>
      <c r="FC242" s="169"/>
      <c r="FI242" s="169" t="s">
        <v>376</v>
      </c>
      <c r="FK242" s="169"/>
      <c r="FM242" s="169"/>
      <c r="FN242" s="169"/>
    </row>
    <row r="243" spans="1:170" s="123" customFormat="1" ht="34.5" x14ac:dyDescent="0.25">
      <c r="A243" s="161" t="s">
        <v>238</v>
      </c>
      <c r="B243" s="162" t="s">
        <v>460</v>
      </c>
      <c r="C243" s="343" t="s">
        <v>206</v>
      </c>
      <c r="D243" s="343"/>
      <c r="E243" s="343"/>
      <c r="F243" s="163" t="s">
        <v>110</v>
      </c>
      <c r="G243" s="164">
        <v>7.44</v>
      </c>
      <c r="H243" s="165">
        <v>1</v>
      </c>
      <c r="I243" s="204">
        <v>7.44</v>
      </c>
      <c r="J243" s="196">
        <v>41</v>
      </c>
      <c r="K243" s="164"/>
      <c r="L243" s="196">
        <v>305.04000000000002</v>
      </c>
      <c r="M243" s="200">
        <v>9.1</v>
      </c>
      <c r="N243" s="197">
        <v>2775.86</v>
      </c>
      <c r="EZ243" s="160"/>
      <c r="FA243" s="169" t="s">
        <v>206</v>
      </c>
      <c r="FB243" s="169" t="s">
        <v>259</v>
      </c>
      <c r="FC243" s="169" t="s">
        <v>259</v>
      </c>
      <c r="FI243" s="169"/>
      <c r="FK243" s="169"/>
      <c r="FM243" s="169"/>
      <c r="FN243" s="169"/>
    </row>
    <row r="244" spans="1:170" s="123" customFormat="1" ht="15" x14ac:dyDescent="0.25">
      <c r="A244" s="170"/>
      <c r="B244" s="171"/>
      <c r="C244" s="341" t="s">
        <v>461</v>
      </c>
      <c r="D244" s="341"/>
      <c r="E244" s="341"/>
      <c r="F244" s="341"/>
      <c r="G244" s="341"/>
      <c r="H244" s="341"/>
      <c r="I244" s="341"/>
      <c r="J244" s="341"/>
      <c r="K244" s="341"/>
      <c r="L244" s="341"/>
      <c r="M244" s="341"/>
      <c r="N244" s="344"/>
      <c r="EZ244" s="160"/>
      <c r="FA244" s="169"/>
      <c r="FB244" s="169"/>
      <c r="FC244" s="169"/>
      <c r="FD244" s="172" t="s">
        <v>461</v>
      </c>
      <c r="FI244" s="169"/>
      <c r="FK244" s="169"/>
      <c r="FM244" s="169"/>
      <c r="FN244" s="169"/>
    </row>
    <row r="245" spans="1:170" s="123" customFormat="1" ht="15" x14ac:dyDescent="0.25">
      <c r="A245" s="194"/>
      <c r="B245" s="195"/>
      <c r="C245" s="343" t="s">
        <v>376</v>
      </c>
      <c r="D245" s="343"/>
      <c r="E245" s="343"/>
      <c r="F245" s="163"/>
      <c r="G245" s="164"/>
      <c r="H245" s="164"/>
      <c r="I245" s="164"/>
      <c r="J245" s="167"/>
      <c r="K245" s="164"/>
      <c r="L245" s="196">
        <v>305.04000000000002</v>
      </c>
      <c r="M245" s="189"/>
      <c r="N245" s="197">
        <v>2775.86</v>
      </c>
      <c r="EZ245" s="160"/>
      <c r="FA245" s="169"/>
      <c r="FB245" s="169"/>
      <c r="FC245" s="169"/>
      <c r="FI245" s="169" t="s">
        <v>376</v>
      </c>
      <c r="FK245" s="169"/>
      <c r="FM245" s="169"/>
      <c r="FN245" s="169"/>
    </row>
    <row r="246" spans="1:170" s="123" customFormat="1" ht="79.5" x14ac:dyDescent="0.25">
      <c r="A246" s="161" t="s">
        <v>239</v>
      </c>
      <c r="B246" s="162" t="s">
        <v>462</v>
      </c>
      <c r="C246" s="343" t="s">
        <v>138</v>
      </c>
      <c r="D246" s="343"/>
      <c r="E246" s="343"/>
      <c r="F246" s="163" t="s">
        <v>61</v>
      </c>
      <c r="G246" s="164">
        <v>2.9834000000000001</v>
      </c>
      <c r="H246" s="165">
        <v>1</v>
      </c>
      <c r="I246" s="201">
        <v>2.9834000000000001</v>
      </c>
      <c r="J246" s="196">
        <v>231.82</v>
      </c>
      <c r="K246" s="164"/>
      <c r="L246" s="196">
        <v>691.61</v>
      </c>
      <c r="M246" s="200">
        <v>9.1</v>
      </c>
      <c r="N246" s="197">
        <v>6293.65</v>
      </c>
      <c r="EZ246" s="160"/>
      <c r="FA246" s="169" t="s">
        <v>138</v>
      </c>
      <c r="FB246" s="169" t="s">
        <v>259</v>
      </c>
      <c r="FC246" s="169" t="s">
        <v>259</v>
      </c>
      <c r="FI246" s="169"/>
      <c r="FK246" s="169"/>
      <c r="FM246" s="169"/>
      <c r="FN246" s="169"/>
    </row>
    <row r="247" spans="1:170" s="123" customFormat="1" ht="15" x14ac:dyDescent="0.25">
      <c r="A247" s="170"/>
      <c r="B247" s="171"/>
      <c r="C247" s="341" t="s">
        <v>463</v>
      </c>
      <c r="D247" s="341"/>
      <c r="E247" s="341"/>
      <c r="F247" s="341"/>
      <c r="G247" s="341"/>
      <c r="H247" s="341"/>
      <c r="I247" s="341"/>
      <c r="J247" s="341"/>
      <c r="K247" s="341"/>
      <c r="L247" s="341"/>
      <c r="M247" s="341"/>
      <c r="N247" s="344"/>
      <c r="EZ247" s="160"/>
      <c r="FA247" s="169"/>
      <c r="FB247" s="169"/>
      <c r="FC247" s="169"/>
      <c r="FD247" s="172" t="s">
        <v>463</v>
      </c>
      <c r="FI247" s="169"/>
      <c r="FK247" s="169"/>
      <c r="FM247" s="169"/>
      <c r="FN247" s="169"/>
    </row>
    <row r="248" spans="1:170" s="123" customFormat="1" ht="15" x14ac:dyDescent="0.25">
      <c r="A248" s="194"/>
      <c r="B248" s="195"/>
      <c r="C248" s="343" t="s">
        <v>376</v>
      </c>
      <c r="D248" s="343"/>
      <c r="E248" s="343"/>
      <c r="F248" s="163"/>
      <c r="G248" s="164"/>
      <c r="H248" s="164"/>
      <c r="I248" s="164"/>
      <c r="J248" s="167"/>
      <c r="K248" s="164"/>
      <c r="L248" s="196">
        <v>691.61</v>
      </c>
      <c r="M248" s="189"/>
      <c r="N248" s="197">
        <v>6293.65</v>
      </c>
      <c r="EZ248" s="160"/>
      <c r="FA248" s="169"/>
      <c r="FB248" s="169"/>
      <c r="FC248" s="169"/>
      <c r="FI248" s="169" t="s">
        <v>376</v>
      </c>
      <c r="FK248" s="169"/>
      <c r="FM248" s="169"/>
      <c r="FN248" s="169"/>
    </row>
    <row r="249" spans="1:170" s="123" customFormat="1" ht="15" x14ac:dyDescent="0.25">
      <c r="A249" s="161" t="s">
        <v>240</v>
      </c>
      <c r="B249" s="162" t="s">
        <v>464</v>
      </c>
      <c r="C249" s="343" t="s">
        <v>166</v>
      </c>
      <c r="D249" s="343"/>
      <c r="E249" s="343"/>
      <c r="F249" s="163" t="s">
        <v>167</v>
      </c>
      <c r="G249" s="164">
        <v>40</v>
      </c>
      <c r="H249" s="165">
        <v>1</v>
      </c>
      <c r="I249" s="165">
        <v>40</v>
      </c>
      <c r="J249" s="196">
        <v>46.86</v>
      </c>
      <c r="K249" s="164"/>
      <c r="L249" s="199">
        <v>1874.4</v>
      </c>
      <c r="M249" s="200">
        <v>9.1</v>
      </c>
      <c r="N249" s="197">
        <v>17057.04</v>
      </c>
      <c r="EZ249" s="160"/>
      <c r="FA249" s="169" t="s">
        <v>166</v>
      </c>
      <c r="FB249" s="169" t="s">
        <v>259</v>
      </c>
      <c r="FC249" s="169" t="s">
        <v>259</v>
      </c>
      <c r="FI249" s="169"/>
      <c r="FK249" s="169"/>
      <c r="FM249" s="169"/>
      <c r="FN249" s="169"/>
    </row>
    <row r="250" spans="1:170" s="123" customFormat="1" ht="15" x14ac:dyDescent="0.25">
      <c r="A250" s="170"/>
      <c r="B250" s="171"/>
      <c r="C250" s="341" t="s">
        <v>465</v>
      </c>
      <c r="D250" s="341"/>
      <c r="E250" s="341"/>
      <c r="F250" s="341"/>
      <c r="G250" s="341"/>
      <c r="H250" s="341"/>
      <c r="I250" s="341"/>
      <c r="J250" s="341"/>
      <c r="K250" s="341"/>
      <c r="L250" s="341"/>
      <c r="M250" s="341"/>
      <c r="N250" s="344"/>
      <c r="EZ250" s="160"/>
      <c r="FA250" s="169"/>
      <c r="FB250" s="169"/>
      <c r="FC250" s="169"/>
      <c r="FD250" s="172" t="s">
        <v>465</v>
      </c>
      <c r="FI250" s="169"/>
      <c r="FK250" s="169"/>
      <c r="FM250" s="169"/>
      <c r="FN250" s="169"/>
    </row>
    <row r="251" spans="1:170" s="123" customFormat="1" ht="15" x14ac:dyDescent="0.25">
      <c r="A251" s="194"/>
      <c r="B251" s="195"/>
      <c r="C251" s="343" t="s">
        <v>376</v>
      </c>
      <c r="D251" s="343"/>
      <c r="E251" s="343"/>
      <c r="F251" s="163"/>
      <c r="G251" s="164"/>
      <c r="H251" s="164"/>
      <c r="I251" s="164"/>
      <c r="J251" s="167"/>
      <c r="K251" s="164"/>
      <c r="L251" s="199">
        <v>1874.4</v>
      </c>
      <c r="M251" s="189"/>
      <c r="N251" s="197">
        <v>17057.04</v>
      </c>
      <c r="EZ251" s="160"/>
      <c r="FA251" s="169"/>
      <c r="FB251" s="169"/>
      <c r="FC251" s="169"/>
      <c r="FI251" s="169" t="s">
        <v>376</v>
      </c>
      <c r="FK251" s="169"/>
      <c r="FM251" s="169"/>
      <c r="FN251" s="169"/>
    </row>
    <row r="252" spans="1:170" s="123" customFormat="1" ht="34.5" x14ac:dyDescent="0.25">
      <c r="A252" s="161" t="s">
        <v>241</v>
      </c>
      <c r="B252" s="162" t="s">
        <v>406</v>
      </c>
      <c r="C252" s="343" t="s">
        <v>407</v>
      </c>
      <c r="D252" s="343"/>
      <c r="E252" s="343"/>
      <c r="F252" s="163" t="s">
        <v>63</v>
      </c>
      <c r="G252" s="164">
        <v>0.08</v>
      </c>
      <c r="H252" s="165">
        <v>1</v>
      </c>
      <c r="I252" s="204">
        <v>0.08</v>
      </c>
      <c r="J252" s="167"/>
      <c r="K252" s="164"/>
      <c r="L252" s="167"/>
      <c r="M252" s="164"/>
      <c r="N252" s="168"/>
      <c r="EZ252" s="160"/>
      <c r="FA252" s="169" t="s">
        <v>407</v>
      </c>
      <c r="FB252" s="169" t="s">
        <v>259</v>
      </c>
      <c r="FC252" s="169" t="s">
        <v>259</v>
      </c>
      <c r="FI252" s="169"/>
      <c r="FK252" s="169"/>
      <c r="FM252" s="169"/>
      <c r="FN252" s="169"/>
    </row>
    <row r="253" spans="1:170" s="123" customFormat="1" ht="15" x14ac:dyDescent="0.25">
      <c r="A253" s="170"/>
      <c r="B253" s="171"/>
      <c r="C253" s="341" t="s">
        <v>466</v>
      </c>
      <c r="D253" s="341"/>
      <c r="E253" s="341"/>
      <c r="F253" s="341"/>
      <c r="G253" s="341"/>
      <c r="H253" s="341"/>
      <c r="I253" s="341"/>
      <c r="J253" s="341"/>
      <c r="K253" s="341"/>
      <c r="L253" s="341"/>
      <c r="M253" s="341"/>
      <c r="N253" s="344"/>
      <c r="EZ253" s="160"/>
      <c r="FA253" s="169"/>
      <c r="FB253" s="169"/>
      <c r="FC253" s="169"/>
      <c r="FD253" s="172" t="s">
        <v>466</v>
      </c>
      <c r="FI253" s="169"/>
      <c r="FK253" s="169"/>
      <c r="FM253" s="169"/>
      <c r="FN253" s="169"/>
    </row>
    <row r="254" spans="1:170" s="123" customFormat="1" ht="68.25" x14ac:dyDescent="0.25">
      <c r="A254" s="173"/>
      <c r="B254" s="174" t="s">
        <v>361</v>
      </c>
      <c r="C254" s="340" t="s">
        <v>362</v>
      </c>
      <c r="D254" s="340"/>
      <c r="E254" s="340"/>
      <c r="F254" s="340"/>
      <c r="G254" s="340"/>
      <c r="H254" s="340"/>
      <c r="I254" s="340"/>
      <c r="J254" s="340"/>
      <c r="K254" s="340"/>
      <c r="L254" s="340"/>
      <c r="M254" s="340"/>
      <c r="N254" s="346"/>
      <c r="EZ254" s="160"/>
      <c r="FA254" s="169"/>
      <c r="FB254" s="169"/>
      <c r="FC254" s="169"/>
      <c r="FE254" s="172" t="s">
        <v>362</v>
      </c>
      <c r="FI254" s="169"/>
      <c r="FK254" s="169"/>
      <c r="FM254" s="169"/>
      <c r="FN254" s="169"/>
    </row>
    <row r="255" spans="1:170" s="123" customFormat="1" ht="15" x14ac:dyDescent="0.25">
      <c r="A255" s="175"/>
      <c r="B255" s="174" t="s">
        <v>213</v>
      </c>
      <c r="C255" s="341" t="s">
        <v>363</v>
      </c>
      <c r="D255" s="341"/>
      <c r="E255" s="341"/>
      <c r="F255" s="176"/>
      <c r="G255" s="177"/>
      <c r="H255" s="177"/>
      <c r="I255" s="177"/>
      <c r="J255" s="180">
        <v>98.29</v>
      </c>
      <c r="K255" s="179">
        <v>1.1499999999999999</v>
      </c>
      <c r="L255" s="180">
        <v>9.0399999999999991</v>
      </c>
      <c r="M255" s="179">
        <v>57.33</v>
      </c>
      <c r="N255" s="182">
        <v>518.26</v>
      </c>
      <c r="EZ255" s="160"/>
      <c r="FA255" s="169"/>
      <c r="FB255" s="169"/>
      <c r="FC255" s="169"/>
      <c r="FF255" s="172" t="s">
        <v>363</v>
      </c>
      <c r="FI255" s="169"/>
      <c r="FK255" s="169"/>
      <c r="FM255" s="169"/>
      <c r="FN255" s="169"/>
    </row>
    <row r="256" spans="1:170" s="123" customFormat="1" ht="15" x14ac:dyDescent="0.25">
      <c r="A256" s="175"/>
      <c r="B256" s="174" t="s">
        <v>214</v>
      </c>
      <c r="C256" s="341" t="s">
        <v>364</v>
      </c>
      <c r="D256" s="341"/>
      <c r="E256" s="341"/>
      <c r="F256" s="176"/>
      <c r="G256" s="177"/>
      <c r="H256" s="177"/>
      <c r="I256" s="177"/>
      <c r="J256" s="180">
        <v>40.47</v>
      </c>
      <c r="K256" s="179">
        <v>1.1499999999999999</v>
      </c>
      <c r="L256" s="180">
        <v>3.72</v>
      </c>
      <c r="M256" s="179">
        <v>14.04</v>
      </c>
      <c r="N256" s="182">
        <v>52.23</v>
      </c>
      <c r="EZ256" s="160"/>
      <c r="FA256" s="169"/>
      <c r="FB256" s="169"/>
      <c r="FC256" s="169"/>
      <c r="FF256" s="172" t="s">
        <v>364</v>
      </c>
      <c r="FI256" s="169"/>
      <c r="FK256" s="169"/>
      <c r="FM256" s="169"/>
      <c r="FN256" s="169"/>
    </row>
    <row r="257" spans="1:170" s="123" customFormat="1" ht="15" x14ac:dyDescent="0.25">
      <c r="A257" s="175"/>
      <c r="B257" s="174" t="s">
        <v>215</v>
      </c>
      <c r="C257" s="341" t="s">
        <v>365</v>
      </c>
      <c r="D257" s="341"/>
      <c r="E257" s="341"/>
      <c r="F257" s="176"/>
      <c r="G257" s="177"/>
      <c r="H257" s="177"/>
      <c r="I257" s="177"/>
      <c r="J257" s="180">
        <v>6.38</v>
      </c>
      <c r="K257" s="179">
        <v>1.1499999999999999</v>
      </c>
      <c r="L257" s="180">
        <v>0.59</v>
      </c>
      <c r="M257" s="179">
        <v>57.33</v>
      </c>
      <c r="N257" s="182">
        <v>33.82</v>
      </c>
      <c r="EZ257" s="160"/>
      <c r="FA257" s="169"/>
      <c r="FB257" s="169"/>
      <c r="FC257" s="169"/>
      <c r="FF257" s="172" t="s">
        <v>365</v>
      </c>
      <c r="FI257" s="169"/>
      <c r="FK257" s="169"/>
      <c r="FM257" s="169"/>
      <c r="FN257" s="169"/>
    </row>
    <row r="258" spans="1:170" s="123" customFormat="1" ht="15" x14ac:dyDescent="0.25">
      <c r="A258" s="184"/>
      <c r="B258" s="174"/>
      <c r="C258" s="341" t="s">
        <v>367</v>
      </c>
      <c r="D258" s="341"/>
      <c r="E258" s="341"/>
      <c r="F258" s="176" t="s">
        <v>368</v>
      </c>
      <c r="G258" s="179">
        <v>10.58</v>
      </c>
      <c r="H258" s="179">
        <v>1.1499999999999999</v>
      </c>
      <c r="I258" s="206">
        <v>0.97336</v>
      </c>
      <c r="J258" s="186"/>
      <c r="K258" s="177"/>
      <c r="L258" s="186"/>
      <c r="M258" s="177"/>
      <c r="N258" s="187"/>
      <c r="EZ258" s="160"/>
      <c r="FA258" s="169"/>
      <c r="FB258" s="169"/>
      <c r="FC258" s="169"/>
      <c r="FG258" s="172" t="s">
        <v>367</v>
      </c>
      <c r="FI258" s="169"/>
      <c r="FK258" s="169"/>
      <c r="FM258" s="169"/>
      <c r="FN258" s="169"/>
    </row>
    <row r="259" spans="1:170" s="123" customFormat="1" ht="15" x14ac:dyDescent="0.25">
      <c r="A259" s="184"/>
      <c r="B259" s="174"/>
      <c r="C259" s="341" t="s">
        <v>369</v>
      </c>
      <c r="D259" s="341"/>
      <c r="E259" s="341"/>
      <c r="F259" s="176" t="s">
        <v>368</v>
      </c>
      <c r="G259" s="179">
        <v>0.55000000000000004</v>
      </c>
      <c r="H259" s="179">
        <v>1.1499999999999999</v>
      </c>
      <c r="I259" s="205">
        <v>5.0599999999999999E-2</v>
      </c>
      <c r="J259" s="186"/>
      <c r="K259" s="177"/>
      <c r="L259" s="186"/>
      <c r="M259" s="177"/>
      <c r="N259" s="187"/>
      <c r="EZ259" s="160"/>
      <c r="FA259" s="169"/>
      <c r="FB259" s="169"/>
      <c r="FC259" s="169"/>
      <c r="FG259" s="172" t="s">
        <v>369</v>
      </c>
      <c r="FI259" s="169"/>
      <c r="FK259" s="169"/>
      <c r="FM259" s="169"/>
      <c r="FN259" s="169"/>
    </row>
    <row r="260" spans="1:170" s="123" customFormat="1" ht="15" x14ac:dyDescent="0.25">
      <c r="A260" s="170"/>
      <c r="B260" s="174"/>
      <c r="C260" s="345" t="s">
        <v>370</v>
      </c>
      <c r="D260" s="345"/>
      <c r="E260" s="345"/>
      <c r="F260" s="188"/>
      <c r="G260" s="189"/>
      <c r="H260" s="189"/>
      <c r="I260" s="189"/>
      <c r="J260" s="191">
        <v>138.76</v>
      </c>
      <c r="K260" s="189"/>
      <c r="L260" s="191">
        <v>12.76</v>
      </c>
      <c r="M260" s="189"/>
      <c r="N260" s="207">
        <v>570.49</v>
      </c>
      <c r="EZ260" s="160"/>
      <c r="FA260" s="169"/>
      <c r="FB260" s="169"/>
      <c r="FC260" s="169"/>
      <c r="FH260" s="172" t="s">
        <v>370</v>
      </c>
      <c r="FI260" s="169"/>
      <c r="FK260" s="169"/>
      <c r="FM260" s="169"/>
      <c r="FN260" s="169"/>
    </row>
    <row r="261" spans="1:170" s="123" customFormat="1" ht="15" x14ac:dyDescent="0.25">
      <c r="A261" s="184"/>
      <c r="B261" s="174"/>
      <c r="C261" s="341" t="s">
        <v>269</v>
      </c>
      <c r="D261" s="341"/>
      <c r="E261" s="341"/>
      <c r="F261" s="176"/>
      <c r="G261" s="177"/>
      <c r="H261" s="177"/>
      <c r="I261" s="177"/>
      <c r="J261" s="186"/>
      <c r="K261" s="177"/>
      <c r="L261" s="180">
        <v>9.6300000000000008</v>
      </c>
      <c r="M261" s="177"/>
      <c r="N261" s="182">
        <v>552.08000000000004</v>
      </c>
      <c r="EZ261" s="160"/>
      <c r="FA261" s="169"/>
      <c r="FB261" s="169"/>
      <c r="FC261" s="169"/>
      <c r="FG261" s="172" t="s">
        <v>269</v>
      </c>
      <c r="FI261" s="169"/>
      <c r="FK261" s="169"/>
      <c r="FM261" s="169"/>
      <c r="FN261" s="169"/>
    </row>
    <row r="262" spans="1:170" s="123" customFormat="1" ht="15" x14ac:dyDescent="0.25">
      <c r="A262" s="184"/>
      <c r="B262" s="174" t="s">
        <v>408</v>
      </c>
      <c r="C262" s="341" t="s">
        <v>409</v>
      </c>
      <c r="D262" s="341"/>
      <c r="E262" s="341"/>
      <c r="F262" s="176" t="s">
        <v>373</v>
      </c>
      <c r="G262" s="193">
        <v>97</v>
      </c>
      <c r="H262" s="177"/>
      <c r="I262" s="193">
        <v>97</v>
      </c>
      <c r="J262" s="186"/>
      <c r="K262" s="177"/>
      <c r="L262" s="180">
        <v>9.34</v>
      </c>
      <c r="M262" s="177"/>
      <c r="N262" s="182">
        <v>535.52</v>
      </c>
      <c r="EZ262" s="160"/>
      <c r="FA262" s="169"/>
      <c r="FB262" s="169"/>
      <c r="FC262" s="169"/>
      <c r="FG262" s="172" t="s">
        <v>409</v>
      </c>
      <c r="FI262" s="169"/>
      <c r="FK262" s="169"/>
      <c r="FM262" s="169"/>
      <c r="FN262" s="169"/>
    </row>
    <row r="263" spans="1:170" s="123" customFormat="1" ht="15" x14ac:dyDescent="0.25">
      <c r="A263" s="184"/>
      <c r="B263" s="174" t="s">
        <v>410</v>
      </c>
      <c r="C263" s="341" t="s">
        <v>411</v>
      </c>
      <c r="D263" s="341"/>
      <c r="E263" s="341"/>
      <c r="F263" s="176" t="s">
        <v>373</v>
      </c>
      <c r="G263" s="193">
        <v>55</v>
      </c>
      <c r="H263" s="177"/>
      <c r="I263" s="193">
        <v>55</v>
      </c>
      <c r="J263" s="186"/>
      <c r="K263" s="177"/>
      <c r="L263" s="180">
        <v>5.3</v>
      </c>
      <c r="M263" s="177"/>
      <c r="N263" s="182">
        <v>303.64</v>
      </c>
      <c r="EZ263" s="160"/>
      <c r="FA263" s="169"/>
      <c r="FB263" s="169"/>
      <c r="FC263" s="169"/>
      <c r="FG263" s="172" t="s">
        <v>411</v>
      </c>
      <c r="FI263" s="169"/>
      <c r="FK263" s="169"/>
      <c r="FM263" s="169"/>
      <c r="FN263" s="169"/>
    </row>
    <row r="264" spans="1:170" s="123" customFormat="1" ht="15" x14ac:dyDescent="0.25">
      <c r="A264" s="194"/>
      <c r="B264" s="195"/>
      <c r="C264" s="343" t="s">
        <v>376</v>
      </c>
      <c r="D264" s="343"/>
      <c r="E264" s="343"/>
      <c r="F264" s="163"/>
      <c r="G264" s="164"/>
      <c r="H264" s="164"/>
      <c r="I264" s="164"/>
      <c r="J264" s="167"/>
      <c r="K264" s="164"/>
      <c r="L264" s="196">
        <v>27.4</v>
      </c>
      <c r="M264" s="189"/>
      <c r="N264" s="197">
        <v>1409.65</v>
      </c>
      <c r="EZ264" s="160"/>
      <c r="FA264" s="169"/>
      <c r="FB264" s="169"/>
      <c r="FC264" s="169"/>
      <c r="FI264" s="169" t="s">
        <v>376</v>
      </c>
      <c r="FK264" s="169"/>
      <c r="FM264" s="169"/>
      <c r="FN264" s="169"/>
    </row>
    <row r="265" spans="1:170" s="123" customFormat="1" ht="34.5" x14ac:dyDescent="0.25">
      <c r="A265" s="161" t="s">
        <v>244</v>
      </c>
      <c r="B265" s="162" t="s">
        <v>412</v>
      </c>
      <c r="C265" s="343" t="s">
        <v>161</v>
      </c>
      <c r="D265" s="343"/>
      <c r="E265" s="343"/>
      <c r="F265" s="163" t="s">
        <v>63</v>
      </c>
      <c r="G265" s="164">
        <v>8.1600000000000006E-2</v>
      </c>
      <c r="H265" s="165">
        <v>1</v>
      </c>
      <c r="I265" s="201">
        <v>8.1600000000000006E-2</v>
      </c>
      <c r="J265" s="196">
        <v>701.99</v>
      </c>
      <c r="K265" s="164"/>
      <c r="L265" s="196">
        <v>57.28</v>
      </c>
      <c r="M265" s="200">
        <v>9.1</v>
      </c>
      <c r="N265" s="209">
        <v>521.25</v>
      </c>
      <c r="EZ265" s="160"/>
      <c r="FA265" s="169" t="s">
        <v>161</v>
      </c>
      <c r="FB265" s="169" t="s">
        <v>259</v>
      </c>
      <c r="FC265" s="169" t="s">
        <v>259</v>
      </c>
      <c r="FI265" s="169"/>
      <c r="FK265" s="169"/>
      <c r="FM265" s="169"/>
      <c r="FN265" s="169"/>
    </row>
    <row r="266" spans="1:170" s="123" customFormat="1" ht="15" x14ac:dyDescent="0.25">
      <c r="A266" s="194"/>
      <c r="B266" s="195"/>
      <c r="C266" s="343" t="s">
        <v>376</v>
      </c>
      <c r="D266" s="343"/>
      <c r="E266" s="343"/>
      <c r="F266" s="163"/>
      <c r="G266" s="164"/>
      <c r="H266" s="164"/>
      <c r="I266" s="164"/>
      <c r="J266" s="167"/>
      <c r="K266" s="164"/>
      <c r="L266" s="196">
        <v>57.28</v>
      </c>
      <c r="M266" s="189"/>
      <c r="N266" s="209">
        <v>521.25</v>
      </c>
      <c r="EZ266" s="160"/>
      <c r="FA266" s="169"/>
      <c r="FB266" s="169"/>
      <c r="FC266" s="169"/>
      <c r="FI266" s="169" t="s">
        <v>376</v>
      </c>
      <c r="FK266" s="169"/>
      <c r="FM266" s="169"/>
      <c r="FN266" s="169"/>
    </row>
    <row r="267" spans="1:170" s="123" customFormat="1" ht="15" x14ac:dyDescent="0.25">
      <c r="A267" s="350" t="s">
        <v>467</v>
      </c>
      <c r="B267" s="351"/>
      <c r="C267" s="351"/>
      <c r="D267" s="351"/>
      <c r="E267" s="351"/>
      <c r="F267" s="351"/>
      <c r="G267" s="351"/>
      <c r="H267" s="351"/>
      <c r="I267" s="351"/>
      <c r="J267" s="351"/>
      <c r="K267" s="351"/>
      <c r="L267" s="351"/>
      <c r="M267" s="351"/>
      <c r="N267" s="352"/>
      <c r="EZ267" s="160"/>
      <c r="FA267" s="169"/>
      <c r="FB267" s="169"/>
      <c r="FC267" s="169"/>
      <c r="FI267" s="169"/>
      <c r="FK267" s="169"/>
      <c r="FM267" s="169"/>
      <c r="FN267" s="169" t="s">
        <v>467</v>
      </c>
    </row>
    <row r="268" spans="1:170" s="123" customFormat="1" ht="45.75" x14ac:dyDescent="0.25">
      <c r="A268" s="161" t="s">
        <v>245</v>
      </c>
      <c r="B268" s="162" t="s">
        <v>453</v>
      </c>
      <c r="C268" s="343" t="s">
        <v>454</v>
      </c>
      <c r="D268" s="343"/>
      <c r="E268" s="343"/>
      <c r="F268" s="163" t="s">
        <v>155</v>
      </c>
      <c r="G268" s="164">
        <v>2.4279000000000002</v>
      </c>
      <c r="H268" s="165">
        <v>1</v>
      </c>
      <c r="I268" s="201">
        <v>2.4279000000000002</v>
      </c>
      <c r="J268" s="167"/>
      <c r="K268" s="164"/>
      <c r="L268" s="167"/>
      <c r="M268" s="164"/>
      <c r="N268" s="168"/>
      <c r="EZ268" s="160"/>
      <c r="FA268" s="169" t="s">
        <v>454</v>
      </c>
      <c r="FB268" s="169" t="s">
        <v>259</v>
      </c>
      <c r="FC268" s="169" t="s">
        <v>259</v>
      </c>
      <c r="FI268" s="169"/>
      <c r="FK268" s="169"/>
      <c r="FM268" s="169"/>
      <c r="FN268" s="169"/>
    </row>
    <row r="269" spans="1:170" s="123" customFormat="1" ht="15" x14ac:dyDescent="0.25">
      <c r="A269" s="170"/>
      <c r="B269" s="171"/>
      <c r="C269" s="341" t="s">
        <v>468</v>
      </c>
      <c r="D269" s="341"/>
      <c r="E269" s="341"/>
      <c r="F269" s="341"/>
      <c r="G269" s="341"/>
      <c r="H269" s="341"/>
      <c r="I269" s="341"/>
      <c r="J269" s="341"/>
      <c r="K269" s="341"/>
      <c r="L269" s="341"/>
      <c r="M269" s="341"/>
      <c r="N269" s="344"/>
      <c r="EZ269" s="160"/>
      <c r="FA269" s="169"/>
      <c r="FB269" s="169"/>
      <c r="FC269" s="169"/>
      <c r="FD269" s="172" t="s">
        <v>468</v>
      </c>
      <c r="FI269" s="169"/>
      <c r="FK269" s="169"/>
      <c r="FM269" s="169"/>
      <c r="FN269" s="169"/>
    </row>
    <row r="270" spans="1:170" s="123" customFormat="1" ht="68.25" x14ac:dyDescent="0.25">
      <c r="A270" s="173"/>
      <c r="B270" s="174" t="s">
        <v>361</v>
      </c>
      <c r="C270" s="340" t="s">
        <v>362</v>
      </c>
      <c r="D270" s="340"/>
      <c r="E270" s="340"/>
      <c r="F270" s="340"/>
      <c r="G270" s="340"/>
      <c r="H270" s="340"/>
      <c r="I270" s="340"/>
      <c r="J270" s="340"/>
      <c r="K270" s="340"/>
      <c r="L270" s="340"/>
      <c r="M270" s="340"/>
      <c r="N270" s="346"/>
      <c r="EZ270" s="160"/>
      <c r="FA270" s="169"/>
      <c r="FB270" s="169"/>
      <c r="FC270" s="169"/>
      <c r="FE270" s="172" t="s">
        <v>362</v>
      </c>
      <c r="FI270" s="169"/>
      <c r="FK270" s="169"/>
      <c r="FM270" s="169"/>
      <c r="FN270" s="169"/>
    </row>
    <row r="271" spans="1:170" s="123" customFormat="1" ht="15" x14ac:dyDescent="0.25">
      <c r="A271" s="175"/>
      <c r="B271" s="174" t="s">
        <v>213</v>
      </c>
      <c r="C271" s="341" t="s">
        <v>363</v>
      </c>
      <c r="D271" s="341"/>
      <c r="E271" s="341"/>
      <c r="F271" s="176"/>
      <c r="G271" s="177"/>
      <c r="H271" s="177"/>
      <c r="I271" s="177"/>
      <c r="J271" s="180">
        <v>71.959999999999994</v>
      </c>
      <c r="K271" s="179">
        <v>1.1499999999999999</v>
      </c>
      <c r="L271" s="180">
        <v>200.92</v>
      </c>
      <c r="M271" s="179">
        <v>57.33</v>
      </c>
      <c r="N271" s="181">
        <v>11518.74</v>
      </c>
      <c r="EZ271" s="160"/>
      <c r="FA271" s="169"/>
      <c r="FB271" s="169"/>
      <c r="FC271" s="169"/>
      <c r="FF271" s="172" t="s">
        <v>363</v>
      </c>
      <c r="FI271" s="169"/>
      <c r="FK271" s="169"/>
      <c r="FM271" s="169"/>
      <c r="FN271" s="169"/>
    </row>
    <row r="272" spans="1:170" s="123" customFormat="1" ht="15" x14ac:dyDescent="0.25">
      <c r="A272" s="175"/>
      <c r="B272" s="174" t="s">
        <v>214</v>
      </c>
      <c r="C272" s="341" t="s">
        <v>364</v>
      </c>
      <c r="D272" s="341"/>
      <c r="E272" s="341"/>
      <c r="F272" s="176"/>
      <c r="G272" s="177"/>
      <c r="H272" s="177"/>
      <c r="I272" s="177"/>
      <c r="J272" s="180">
        <v>0.66</v>
      </c>
      <c r="K272" s="179">
        <v>1.1499999999999999</v>
      </c>
      <c r="L272" s="180">
        <v>1.84</v>
      </c>
      <c r="M272" s="179">
        <v>14.04</v>
      </c>
      <c r="N272" s="182">
        <v>25.83</v>
      </c>
      <c r="EZ272" s="160"/>
      <c r="FA272" s="169"/>
      <c r="FB272" s="169"/>
      <c r="FC272" s="169"/>
      <c r="FF272" s="172" t="s">
        <v>364</v>
      </c>
      <c r="FI272" s="169"/>
      <c r="FK272" s="169"/>
      <c r="FM272" s="169"/>
      <c r="FN272" s="169"/>
    </row>
    <row r="273" spans="1:170" s="123" customFormat="1" ht="15" x14ac:dyDescent="0.25">
      <c r="A273" s="175"/>
      <c r="B273" s="174" t="s">
        <v>215</v>
      </c>
      <c r="C273" s="341" t="s">
        <v>365</v>
      </c>
      <c r="D273" s="341"/>
      <c r="E273" s="341"/>
      <c r="F273" s="176"/>
      <c r="G273" s="177"/>
      <c r="H273" s="177"/>
      <c r="I273" s="177"/>
      <c r="J273" s="180">
        <v>0.12</v>
      </c>
      <c r="K273" s="179">
        <v>1.1499999999999999</v>
      </c>
      <c r="L273" s="180">
        <v>0.34</v>
      </c>
      <c r="M273" s="179">
        <v>57.33</v>
      </c>
      <c r="N273" s="182">
        <v>19.489999999999998</v>
      </c>
      <c r="EZ273" s="160"/>
      <c r="FA273" s="169"/>
      <c r="FB273" s="169"/>
      <c r="FC273" s="169"/>
      <c r="FF273" s="172" t="s">
        <v>365</v>
      </c>
      <c r="FI273" s="169"/>
      <c r="FK273" s="169"/>
      <c r="FM273" s="169"/>
      <c r="FN273" s="169"/>
    </row>
    <row r="274" spans="1:170" s="123" customFormat="1" ht="15" x14ac:dyDescent="0.25">
      <c r="A274" s="184"/>
      <c r="B274" s="174"/>
      <c r="C274" s="341" t="s">
        <v>367</v>
      </c>
      <c r="D274" s="341"/>
      <c r="E274" s="341"/>
      <c r="F274" s="176" t="s">
        <v>368</v>
      </c>
      <c r="G274" s="179">
        <v>7.48</v>
      </c>
      <c r="H274" s="179">
        <v>1.1499999999999999</v>
      </c>
      <c r="I274" s="185">
        <v>20.884795799999999</v>
      </c>
      <c r="J274" s="186"/>
      <c r="K274" s="177"/>
      <c r="L274" s="186"/>
      <c r="M274" s="177"/>
      <c r="N274" s="187"/>
      <c r="EZ274" s="160"/>
      <c r="FA274" s="169"/>
      <c r="FB274" s="169"/>
      <c r="FC274" s="169"/>
      <c r="FG274" s="172" t="s">
        <v>367</v>
      </c>
      <c r="FI274" s="169"/>
      <c r="FK274" s="169"/>
      <c r="FM274" s="169"/>
      <c r="FN274" s="169"/>
    </row>
    <row r="275" spans="1:170" s="123" customFormat="1" ht="15" x14ac:dyDescent="0.25">
      <c r="A275" s="184"/>
      <c r="B275" s="174"/>
      <c r="C275" s="341" t="s">
        <v>369</v>
      </c>
      <c r="D275" s="341"/>
      <c r="E275" s="341"/>
      <c r="F275" s="176" t="s">
        <v>368</v>
      </c>
      <c r="G275" s="179">
        <v>0.01</v>
      </c>
      <c r="H275" s="179">
        <v>1.1499999999999999</v>
      </c>
      <c r="I275" s="185">
        <v>2.7920899999999998E-2</v>
      </c>
      <c r="J275" s="186"/>
      <c r="K275" s="177"/>
      <c r="L275" s="186"/>
      <c r="M275" s="177"/>
      <c r="N275" s="187"/>
      <c r="EZ275" s="160"/>
      <c r="FA275" s="169"/>
      <c r="FB275" s="169"/>
      <c r="FC275" s="169"/>
      <c r="FG275" s="172" t="s">
        <v>369</v>
      </c>
      <c r="FI275" s="169"/>
      <c r="FK275" s="169"/>
      <c r="FM275" s="169"/>
      <c r="FN275" s="169"/>
    </row>
    <row r="276" spans="1:170" s="123" customFormat="1" ht="15" x14ac:dyDescent="0.25">
      <c r="A276" s="170"/>
      <c r="B276" s="174"/>
      <c r="C276" s="345" t="s">
        <v>370</v>
      </c>
      <c r="D276" s="345"/>
      <c r="E276" s="345"/>
      <c r="F276" s="188"/>
      <c r="G276" s="189"/>
      <c r="H276" s="189"/>
      <c r="I276" s="189"/>
      <c r="J276" s="191">
        <v>72.62</v>
      </c>
      <c r="K276" s="189"/>
      <c r="L276" s="191">
        <v>202.76</v>
      </c>
      <c r="M276" s="189"/>
      <c r="N276" s="192">
        <v>11544.57</v>
      </c>
      <c r="EZ276" s="160"/>
      <c r="FA276" s="169"/>
      <c r="FB276" s="169"/>
      <c r="FC276" s="169"/>
      <c r="FH276" s="172" t="s">
        <v>370</v>
      </c>
      <c r="FI276" s="169"/>
      <c r="FK276" s="169"/>
      <c r="FM276" s="169"/>
      <c r="FN276" s="169"/>
    </row>
    <row r="277" spans="1:170" s="123" customFormat="1" ht="15" x14ac:dyDescent="0.25">
      <c r="A277" s="184"/>
      <c r="B277" s="174"/>
      <c r="C277" s="341" t="s">
        <v>269</v>
      </c>
      <c r="D277" s="341"/>
      <c r="E277" s="341"/>
      <c r="F277" s="176"/>
      <c r="G277" s="177"/>
      <c r="H277" s="177"/>
      <c r="I277" s="177"/>
      <c r="J277" s="186"/>
      <c r="K277" s="177"/>
      <c r="L277" s="180">
        <v>201.26</v>
      </c>
      <c r="M277" s="177"/>
      <c r="N277" s="181">
        <v>11538.23</v>
      </c>
      <c r="EZ277" s="160"/>
      <c r="FA277" s="169"/>
      <c r="FB277" s="169"/>
      <c r="FC277" s="169"/>
      <c r="FG277" s="172" t="s">
        <v>269</v>
      </c>
      <c r="FI277" s="169"/>
      <c r="FK277" s="169"/>
      <c r="FM277" s="169"/>
      <c r="FN277" s="169"/>
    </row>
    <row r="278" spans="1:170" s="123" customFormat="1" ht="45.75" x14ac:dyDescent="0.25">
      <c r="A278" s="184"/>
      <c r="B278" s="174" t="s">
        <v>456</v>
      </c>
      <c r="C278" s="341" t="s">
        <v>457</v>
      </c>
      <c r="D278" s="341"/>
      <c r="E278" s="341"/>
      <c r="F278" s="176" t="s">
        <v>373</v>
      </c>
      <c r="G278" s="193">
        <v>103</v>
      </c>
      <c r="H278" s="177"/>
      <c r="I278" s="193">
        <v>103</v>
      </c>
      <c r="J278" s="186"/>
      <c r="K278" s="177"/>
      <c r="L278" s="180">
        <v>207.3</v>
      </c>
      <c r="M278" s="177"/>
      <c r="N278" s="181">
        <v>11884.38</v>
      </c>
      <c r="EZ278" s="160"/>
      <c r="FA278" s="169"/>
      <c r="FB278" s="169"/>
      <c r="FC278" s="169"/>
      <c r="FG278" s="172" t="s">
        <v>457</v>
      </c>
      <c r="FI278" s="169"/>
      <c r="FK278" s="169"/>
      <c r="FM278" s="169"/>
      <c r="FN278" s="169"/>
    </row>
    <row r="279" spans="1:170" s="123" customFormat="1" ht="45.75" x14ac:dyDescent="0.25">
      <c r="A279" s="184"/>
      <c r="B279" s="174" t="s">
        <v>458</v>
      </c>
      <c r="C279" s="341" t="s">
        <v>459</v>
      </c>
      <c r="D279" s="341"/>
      <c r="E279" s="341"/>
      <c r="F279" s="176" t="s">
        <v>373</v>
      </c>
      <c r="G279" s="193">
        <v>59</v>
      </c>
      <c r="H279" s="177"/>
      <c r="I279" s="193">
        <v>59</v>
      </c>
      <c r="J279" s="186"/>
      <c r="K279" s="177"/>
      <c r="L279" s="180">
        <v>118.74</v>
      </c>
      <c r="M279" s="177"/>
      <c r="N279" s="181">
        <v>6807.56</v>
      </c>
      <c r="EZ279" s="160"/>
      <c r="FA279" s="169"/>
      <c r="FB279" s="169"/>
      <c r="FC279" s="169"/>
      <c r="FG279" s="172" t="s">
        <v>459</v>
      </c>
      <c r="FI279" s="169"/>
      <c r="FK279" s="169"/>
      <c r="FM279" s="169"/>
      <c r="FN279" s="169"/>
    </row>
    <row r="280" spans="1:170" s="123" customFormat="1" ht="15" x14ac:dyDescent="0.25">
      <c r="A280" s="194"/>
      <c r="B280" s="195"/>
      <c r="C280" s="343" t="s">
        <v>376</v>
      </c>
      <c r="D280" s="343"/>
      <c r="E280" s="343"/>
      <c r="F280" s="163"/>
      <c r="G280" s="164"/>
      <c r="H280" s="164"/>
      <c r="I280" s="164"/>
      <c r="J280" s="167"/>
      <c r="K280" s="164"/>
      <c r="L280" s="196">
        <v>528.79999999999995</v>
      </c>
      <c r="M280" s="189"/>
      <c r="N280" s="197">
        <v>30236.51</v>
      </c>
      <c r="EZ280" s="160"/>
      <c r="FA280" s="169"/>
      <c r="FB280" s="169"/>
      <c r="FC280" s="169"/>
      <c r="FI280" s="169" t="s">
        <v>376</v>
      </c>
      <c r="FK280" s="169"/>
      <c r="FM280" s="169"/>
      <c r="FN280" s="169"/>
    </row>
    <row r="281" spans="1:170" s="123" customFormat="1" ht="34.5" x14ac:dyDescent="0.25">
      <c r="A281" s="161" t="s">
        <v>246</v>
      </c>
      <c r="B281" s="162" t="s">
        <v>460</v>
      </c>
      <c r="C281" s="343" t="s">
        <v>206</v>
      </c>
      <c r="D281" s="343"/>
      <c r="E281" s="343"/>
      <c r="F281" s="163" t="s">
        <v>110</v>
      </c>
      <c r="G281" s="164">
        <v>6.99</v>
      </c>
      <c r="H281" s="165">
        <v>1</v>
      </c>
      <c r="I281" s="204">
        <v>6.99</v>
      </c>
      <c r="J281" s="196">
        <v>41</v>
      </c>
      <c r="K281" s="164"/>
      <c r="L281" s="196">
        <v>286.58999999999997</v>
      </c>
      <c r="M281" s="200">
        <v>9.1</v>
      </c>
      <c r="N281" s="197">
        <v>2607.9699999999998</v>
      </c>
      <c r="EZ281" s="160"/>
      <c r="FA281" s="169" t="s">
        <v>206</v>
      </c>
      <c r="FB281" s="169" t="s">
        <v>259</v>
      </c>
      <c r="FC281" s="169" t="s">
        <v>259</v>
      </c>
      <c r="FI281" s="169"/>
      <c r="FK281" s="169"/>
      <c r="FM281" s="169"/>
      <c r="FN281" s="169"/>
    </row>
    <row r="282" spans="1:170" s="123" customFormat="1" ht="15" x14ac:dyDescent="0.25">
      <c r="A282" s="170"/>
      <c r="B282" s="171"/>
      <c r="C282" s="341" t="s">
        <v>469</v>
      </c>
      <c r="D282" s="341"/>
      <c r="E282" s="341"/>
      <c r="F282" s="341"/>
      <c r="G282" s="341"/>
      <c r="H282" s="341"/>
      <c r="I282" s="341"/>
      <c r="J282" s="341"/>
      <c r="K282" s="341"/>
      <c r="L282" s="341"/>
      <c r="M282" s="341"/>
      <c r="N282" s="344"/>
      <c r="EZ282" s="160"/>
      <c r="FA282" s="169"/>
      <c r="FB282" s="169"/>
      <c r="FC282" s="169"/>
      <c r="FD282" s="172" t="s">
        <v>469</v>
      </c>
      <c r="FI282" s="169"/>
      <c r="FK282" s="169"/>
      <c r="FM282" s="169"/>
      <c r="FN282" s="169"/>
    </row>
    <row r="283" spans="1:170" s="123" customFormat="1" ht="15" x14ac:dyDescent="0.25">
      <c r="A283" s="194"/>
      <c r="B283" s="195"/>
      <c r="C283" s="343" t="s">
        <v>376</v>
      </c>
      <c r="D283" s="343"/>
      <c r="E283" s="343"/>
      <c r="F283" s="163"/>
      <c r="G283" s="164"/>
      <c r="H283" s="164"/>
      <c r="I283" s="164"/>
      <c r="J283" s="167"/>
      <c r="K283" s="164"/>
      <c r="L283" s="196">
        <v>286.58999999999997</v>
      </c>
      <c r="M283" s="189"/>
      <c r="N283" s="197">
        <v>2607.9699999999998</v>
      </c>
      <c r="EZ283" s="160"/>
      <c r="FA283" s="169"/>
      <c r="FB283" s="169"/>
      <c r="FC283" s="169"/>
      <c r="FI283" s="169" t="s">
        <v>376</v>
      </c>
      <c r="FK283" s="169"/>
      <c r="FM283" s="169"/>
      <c r="FN283" s="169"/>
    </row>
    <row r="284" spans="1:170" s="123" customFormat="1" ht="79.5" x14ac:dyDescent="0.25">
      <c r="A284" s="161" t="s">
        <v>247</v>
      </c>
      <c r="B284" s="162" t="s">
        <v>462</v>
      </c>
      <c r="C284" s="343" t="s">
        <v>138</v>
      </c>
      <c r="D284" s="343"/>
      <c r="E284" s="343"/>
      <c r="F284" s="163" t="s">
        <v>61</v>
      </c>
      <c r="G284" s="164">
        <v>3.39906</v>
      </c>
      <c r="H284" s="165">
        <v>1</v>
      </c>
      <c r="I284" s="208">
        <v>3.39906</v>
      </c>
      <c r="J284" s="196">
        <v>231.82</v>
      </c>
      <c r="K284" s="164"/>
      <c r="L284" s="196">
        <v>787.97</v>
      </c>
      <c r="M284" s="200">
        <v>9.1</v>
      </c>
      <c r="N284" s="197">
        <v>7170.53</v>
      </c>
      <c r="EZ284" s="160"/>
      <c r="FA284" s="169" t="s">
        <v>138</v>
      </c>
      <c r="FB284" s="169" t="s">
        <v>259</v>
      </c>
      <c r="FC284" s="169" t="s">
        <v>259</v>
      </c>
      <c r="FI284" s="169"/>
      <c r="FK284" s="169"/>
      <c r="FM284" s="169"/>
      <c r="FN284" s="169"/>
    </row>
    <row r="285" spans="1:170" s="123" customFormat="1" ht="15" x14ac:dyDescent="0.25">
      <c r="A285" s="170"/>
      <c r="B285" s="171"/>
      <c r="C285" s="341" t="s">
        <v>470</v>
      </c>
      <c r="D285" s="341"/>
      <c r="E285" s="341"/>
      <c r="F285" s="341"/>
      <c r="G285" s="341"/>
      <c r="H285" s="341"/>
      <c r="I285" s="341"/>
      <c r="J285" s="341"/>
      <c r="K285" s="341"/>
      <c r="L285" s="341"/>
      <c r="M285" s="341"/>
      <c r="N285" s="344"/>
      <c r="EZ285" s="160"/>
      <c r="FA285" s="169"/>
      <c r="FB285" s="169"/>
      <c r="FC285" s="169"/>
      <c r="FD285" s="172" t="s">
        <v>470</v>
      </c>
      <c r="FI285" s="169"/>
      <c r="FK285" s="169"/>
      <c r="FM285" s="169"/>
      <c r="FN285" s="169"/>
    </row>
    <row r="286" spans="1:170" s="123" customFormat="1" ht="15" x14ac:dyDescent="0.25">
      <c r="A286" s="194"/>
      <c r="B286" s="195"/>
      <c r="C286" s="343" t="s">
        <v>376</v>
      </c>
      <c r="D286" s="343"/>
      <c r="E286" s="343"/>
      <c r="F286" s="163"/>
      <c r="G286" s="164"/>
      <c r="H286" s="164"/>
      <c r="I286" s="164"/>
      <c r="J286" s="167"/>
      <c r="K286" s="164"/>
      <c r="L286" s="196">
        <v>787.97</v>
      </c>
      <c r="M286" s="189"/>
      <c r="N286" s="197">
        <v>7170.53</v>
      </c>
      <c r="EZ286" s="160"/>
      <c r="FA286" s="169"/>
      <c r="FB286" s="169"/>
      <c r="FC286" s="169"/>
      <c r="FI286" s="169" t="s">
        <v>376</v>
      </c>
      <c r="FK286" s="169"/>
      <c r="FM286" s="169"/>
      <c r="FN286" s="169"/>
    </row>
    <row r="287" spans="1:170" s="123" customFormat="1" ht="34.5" x14ac:dyDescent="0.25">
      <c r="A287" s="161" t="s">
        <v>248</v>
      </c>
      <c r="B287" s="162" t="s">
        <v>406</v>
      </c>
      <c r="C287" s="343" t="s">
        <v>407</v>
      </c>
      <c r="D287" s="343"/>
      <c r="E287" s="343"/>
      <c r="F287" s="163" t="s">
        <v>63</v>
      </c>
      <c r="G287" s="164">
        <v>2.9</v>
      </c>
      <c r="H287" s="165">
        <v>1</v>
      </c>
      <c r="I287" s="200">
        <v>2.9</v>
      </c>
      <c r="J287" s="167"/>
      <c r="K287" s="164"/>
      <c r="L287" s="167"/>
      <c r="M287" s="164"/>
      <c r="N287" s="168"/>
      <c r="EZ287" s="160"/>
      <c r="FA287" s="169" t="s">
        <v>407</v>
      </c>
      <c r="FB287" s="169" t="s">
        <v>259</v>
      </c>
      <c r="FC287" s="169" t="s">
        <v>259</v>
      </c>
      <c r="FI287" s="169"/>
      <c r="FK287" s="169"/>
      <c r="FM287" s="169"/>
      <c r="FN287" s="169"/>
    </row>
    <row r="288" spans="1:170" s="123" customFormat="1" ht="15" x14ac:dyDescent="0.25">
      <c r="A288" s="170"/>
      <c r="B288" s="171"/>
      <c r="C288" s="341" t="s">
        <v>471</v>
      </c>
      <c r="D288" s="341"/>
      <c r="E288" s="341"/>
      <c r="F288" s="341"/>
      <c r="G288" s="341"/>
      <c r="H288" s="341"/>
      <c r="I288" s="341"/>
      <c r="J288" s="341"/>
      <c r="K288" s="341"/>
      <c r="L288" s="341"/>
      <c r="M288" s="341"/>
      <c r="N288" s="344"/>
      <c r="EZ288" s="160"/>
      <c r="FA288" s="169"/>
      <c r="FB288" s="169"/>
      <c r="FC288" s="169"/>
      <c r="FD288" s="172" t="s">
        <v>471</v>
      </c>
      <c r="FI288" s="169"/>
      <c r="FK288" s="169"/>
      <c r="FM288" s="169"/>
      <c r="FN288" s="169"/>
    </row>
    <row r="289" spans="1:170" s="123" customFormat="1" ht="68.25" x14ac:dyDescent="0.25">
      <c r="A289" s="173"/>
      <c r="B289" s="174" t="s">
        <v>361</v>
      </c>
      <c r="C289" s="340" t="s">
        <v>362</v>
      </c>
      <c r="D289" s="340"/>
      <c r="E289" s="340"/>
      <c r="F289" s="340"/>
      <c r="G289" s="340"/>
      <c r="H289" s="340"/>
      <c r="I289" s="340"/>
      <c r="J289" s="340"/>
      <c r="K289" s="340"/>
      <c r="L289" s="340"/>
      <c r="M289" s="340"/>
      <c r="N289" s="346"/>
      <c r="EZ289" s="160"/>
      <c r="FA289" s="169"/>
      <c r="FB289" s="169"/>
      <c r="FC289" s="169"/>
      <c r="FE289" s="172" t="s">
        <v>362</v>
      </c>
      <c r="FI289" s="169"/>
      <c r="FK289" s="169"/>
      <c r="FM289" s="169"/>
      <c r="FN289" s="169"/>
    </row>
    <row r="290" spans="1:170" s="123" customFormat="1" ht="15" x14ac:dyDescent="0.25">
      <c r="A290" s="175"/>
      <c r="B290" s="174" t="s">
        <v>213</v>
      </c>
      <c r="C290" s="341" t="s">
        <v>363</v>
      </c>
      <c r="D290" s="341"/>
      <c r="E290" s="341"/>
      <c r="F290" s="176"/>
      <c r="G290" s="177"/>
      <c r="H290" s="177"/>
      <c r="I290" s="177"/>
      <c r="J290" s="180">
        <v>98.29</v>
      </c>
      <c r="K290" s="179">
        <v>1.1499999999999999</v>
      </c>
      <c r="L290" s="180">
        <v>327.8</v>
      </c>
      <c r="M290" s="179">
        <v>57.33</v>
      </c>
      <c r="N290" s="181">
        <v>18792.77</v>
      </c>
      <c r="EZ290" s="160"/>
      <c r="FA290" s="169"/>
      <c r="FB290" s="169"/>
      <c r="FC290" s="169"/>
      <c r="FF290" s="172" t="s">
        <v>363</v>
      </c>
      <c r="FI290" s="169"/>
      <c r="FK290" s="169"/>
      <c r="FM290" s="169"/>
      <c r="FN290" s="169"/>
    </row>
    <row r="291" spans="1:170" s="123" customFormat="1" ht="15" x14ac:dyDescent="0.25">
      <c r="A291" s="175"/>
      <c r="B291" s="174" t="s">
        <v>214</v>
      </c>
      <c r="C291" s="341" t="s">
        <v>364</v>
      </c>
      <c r="D291" s="341"/>
      <c r="E291" s="341"/>
      <c r="F291" s="176"/>
      <c r="G291" s="177"/>
      <c r="H291" s="177"/>
      <c r="I291" s="177"/>
      <c r="J291" s="180">
        <v>40.47</v>
      </c>
      <c r="K291" s="179">
        <v>1.1499999999999999</v>
      </c>
      <c r="L291" s="180">
        <v>134.97</v>
      </c>
      <c r="M291" s="179">
        <v>14.04</v>
      </c>
      <c r="N291" s="181">
        <v>1894.98</v>
      </c>
      <c r="EZ291" s="160"/>
      <c r="FA291" s="169"/>
      <c r="FB291" s="169"/>
      <c r="FC291" s="169"/>
      <c r="FF291" s="172" t="s">
        <v>364</v>
      </c>
      <c r="FI291" s="169"/>
      <c r="FK291" s="169"/>
      <c r="FM291" s="169"/>
      <c r="FN291" s="169"/>
    </row>
    <row r="292" spans="1:170" s="123" customFormat="1" ht="15" x14ac:dyDescent="0.25">
      <c r="A292" s="175"/>
      <c r="B292" s="174" t="s">
        <v>215</v>
      </c>
      <c r="C292" s="341" t="s">
        <v>365</v>
      </c>
      <c r="D292" s="341"/>
      <c r="E292" s="341"/>
      <c r="F292" s="176"/>
      <c r="G292" s="177"/>
      <c r="H292" s="177"/>
      <c r="I292" s="177"/>
      <c r="J292" s="180">
        <v>6.38</v>
      </c>
      <c r="K292" s="179">
        <v>1.1499999999999999</v>
      </c>
      <c r="L292" s="180">
        <v>21.28</v>
      </c>
      <c r="M292" s="179">
        <v>57.33</v>
      </c>
      <c r="N292" s="181">
        <v>1219.98</v>
      </c>
      <c r="EZ292" s="160"/>
      <c r="FA292" s="169"/>
      <c r="FB292" s="169"/>
      <c r="FC292" s="169"/>
      <c r="FF292" s="172" t="s">
        <v>365</v>
      </c>
      <c r="FI292" s="169"/>
      <c r="FK292" s="169"/>
      <c r="FM292" s="169"/>
      <c r="FN292" s="169"/>
    </row>
    <row r="293" spans="1:170" s="123" customFormat="1" ht="15" x14ac:dyDescent="0.25">
      <c r="A293" s="184"/>
      <c r="B293" s="174"/>
      <c r="C293" s="341" t="s">
        <v>367</v>
      </c>
      <c r="D293" s="341"/>
      <c r="E293" s="341"/>
      <c r="F293" s="176" t="s">
        <v>368</v>
      </c>
      <c r="G293" s="179">
        <v>10.58</v>
      </c>
      <c r="H293" s="179">
        <v>1.1499999999999999</v>
      </c>
      <c r="I293" s="205">
        <v>35.284300000000002</v>
      </c>
      <c r="J293" s="186"/>
      <c r="K293" s="177"/>
      <c r="L293" s="186"/>
      <c r="M293" s="177"/>
      <c r="N293" s="187"/>
      <c r="EZ293" s="160"/>
      <c r="FA293" s="169"/>
      <c r="FB293" s="169"/>
      <c r="FC293" s="169"/>
      <c r="FG293" s="172" t="s">
        <v>367</v>
      </c>
      <c r="FI293" s="169"/>
      <c r="FK293" s="169"/>
      <c r="FM293" s="169"/>
      <c r="FN293" s="169"/>
    </row>
    <row r="294" spans="1:170" s="123" customFormat="1" ht="15" x14ac:dyDescent="0.25">
      <c r="A294" s="184"/>
      <c r="B294" s="174"/>
      <c r="C294" s="341" t="s">
        <v>369</v>
      </c>
      <c r="D294" s="341"/>
      <c r="E294" s="341"/>
      <c r="F294" s="176" t="s">
        <v>368</v>
      </c>
      <c r="G294" s="179">
        <v>0.55000000000000004</v>
      </c>
      <c r="H294" s="179">
        <v>1.1499999999999999</v>
      </c>
      <c r="I294" s="206">
        <v>1.8342499999999999</v>
      </c>
      <c r="J294" s="186"/>
      <c r="K294" s="177"/>
      <c r="L294" s="186"/>
      <c r="M294" s="177"/>
      <c r="N294" s="187"/>
      <c r="EZ294" s="160"/>
      <c r="FA294" s="169"/>
      <c r="FB294" s="169"/>
      <c r="FC294" s="169"/>
      <c r="FG294" s="172" t="s">
        <v>369</v>
      </c>
      <c r="FI294" s="169"/>
      <c r="FK294" s="169"/>
      <c r="FM294" s="169"/>
      <c r="FN294" s="169"/>
    </row>
    <row r="295" spans="1:170" s="123" customFormat="1" ht="15" x14ac:dyDescent="0.25">
      <c r="A295" s="170"/>
      <c r="B295" s="174"/>
      <c r="C295" s="345" t="s">
        <v>370</v>
      </c>
      <c r="D295" s="345"/>
      <c r="E295" s="345"/>
      <c r="F295" s="188"/>
      <c r="G295" s="189"/>
      <c r="H295" s="189"/>
      <c r="I295" s="189"/>
      <c r="J295" s="191">
        <v>138.76</v>
      </c>
      <c r="K295" s="189"/>
      <c r="L295" s="191">
        <v>462.77</v>
      </c>
      <c r="M295" s="189"/>
      <c r="N295" s="192">
        <v>20687.75</v>
      </c>
      <c r="EZ295" s="160"/>
      <c r="FA295" s="169"/>
      <c r="FB295" s="169"/>
      <c r="FC295" s="169"/>
      <c r="FH295" s="172" t="s">
        <v>370</v>
      </c>
      <c r="FI295" s="169"/>
      <c r="FK295" s="169"/>
      <c r="FM295" s="169"/>
      <c r="FN295" s="169"/>
    </row>
    <row r="296" spans="1:170" s="123" customFormat="1" ht="15" x14ac:dyDescent="0.25">
      <c r="A296" s="184"/>
      <c r="B296" s="174"/>
      <c r="C296" s="341" t="s">
        <v>269</v>
      </c>
      <c r="D296" s="341"/>
      <c r="E296" s="341"/>
      <c r="F296" s="176"/>
      <c r="G296" s="177"/>
      <c r="H296" s="177"/>
      <c r="I296" s="177"/>
      <c r="J296" s="186"/>
      <c r="K296" s="177"/>
      <c r="L296" s="180">
        <v>349.08</v>
      </c>
      <c r="M296" s="177"/>
      <c r="N296" s="181">
        <v>20012.75</v>
      </c>
      <c r="EZ296" s="160"/>
      <c r="FA296" s="169"/>
      <c r="FB296" s="169"/>
      <c r="FC296" s="169"/>
      <c r="FG296" s="172" t="s">
        <v>269</v>
      </c>
      <c r="FI296" s="169"/>
      <c r="FK296" s="169"/>
      <c r="FM296" s="169"/>
      <c r="FN296" s="169"/>
    </row>
    <row r="297" spans="1:170" s="123" customFormat="1" ht="15" x14ac:dyDescent="0.25">
      <c r="A297" s="184"/>
      <c r="B297" s="174" t="s">
        <v>408</v>
      </c>
      <c r="C297" s="341" t="s">
        <v>409</v>
      </c>
      <c r="D297" s="341"/>
      <c r="E297" s="341"/>
      <c r="F297" s="176" t="s">
        <v>373</v>
      </c>
      <c r="G297" s="193">
        <v>97</v>
      </c>
      <c r="H297" s="177"/>
      <c r="I297" s="193">
        <v>97</v>
      </c>
      <c r="J297" s="186"/>
      <c r="K297" s="177"/>
      <c r="L297" s="180">
        <v>338.61</v>
      </c>
      <c r="M297" s="177"/>
      <c r="N297" s="181">
        <v>19412.37</v>
      </c>
      <c r="EZ297" s="160"/>
      <c r="FA297" s="169"/>
      <c r="FB297" s="169"/>
      <c r="FC297" s="169"/>
      <c r="FG297" s="172" t="s">
        <v>409</v>
      </c>
      <c r="FI297" s="169"/>
      <c r="FK297" s="169"/>
      <c r="FM297" s="169"/>
      <c r="FN297" s="169"/>
    </row>
    <row r="298" spans="1:170" s="123" customFormat="1" ht="15" x14ac:dyDescent="0.25">
      <c r="A298" s="184"/>
      <c r="B298" s="174" t="s">
        <v>410</v>
      </c>
      <c r="C298" s="341" t="s">
        <v>411</v>
      </c>
      <c r="D298" s="341"/>
      <c r="E298" s="341"/>
      <c r="F298" s="176" t="s">
        <v>373</v>
      </c>
      <c r="G298" s="193">
        <v>55</v>
      </c>
      <c r="H298" s="177"/>
      <c r="I298" s="193">
        <v>55</v>
      </c>
      <c r="J298" s="186"/>
      <c r="K298" s="177"/>
      <c r="L298" s="180">
        <v>191.99</v>
      </c>
      <c r="M298" s="177"/>
      <c r="N298" s="181">
        <v>11007.01</v>
      </c>
      <c r="EZ298" s="160"/>
      <c r="FA298" s="169"/>
      <c r="FB298" s="169"/>
      <c r="FC298" s="169"/>
      <c r="FG298" s="172" t="s">
        <v>411</v>
      </c>
      <c r="FI298" s="169"/>
      <c r="FK298" s="169"/>
      <c r="FM298" s="169"/>
      <c r="FN298" s="169"/>
    </row>
    <row r="299" spans="1:170" s="123" customFormat="1" ht="15" x14ac:dyDescent="0.25">
      <c r="A299" s="194"/>
      <c r="B299" s="195"/>
      <c r="C299" s="343" t="s">
        <v>376</v>
      </c>
      <c r="D299" s="343"/>
      <c r="E299" s="343"/>
      <c r="F299" s="163"/>
      <c r="G299" s="164"/>
      <c r="H299" s="164"/>
      <c r="I299" s="164"/>
      <c r="J299" s="167"/>
      <c r="K299" s="164"/>
      <c r="L299" s="196">
        <v>993.37</v>
      </c>
      <c r="M299" s="189"/>
      <c r="N299" s="197">
        <v>51107.13</v>
      </c>
      <c r="EZ299" s="160"/>
      <c r="FA299" s="169"/>
      <c r="FB299" s="169"/>
      <c r="FC299" s="169"/>
      <c r="FI299" s="169" t="s">
        <v>376</v>
      </c>
      <c r="FK299" s="169"/>
      <c r="FM299" s="169"/>
      <c r="FN299" s="169"/>
    </row>
    <row r="300" spans="1:170" s="123" customFormat="1" ht="23.25" x14ac:dyDescent="0.25">
      <c r="A300" s="161" t="s">
        <v>249</v>
      </c>
      <c r="B300" s="162" t="s">
        <v>472</v>
      </c>
      <c r="C300" s="343" t="s">
        <v>162</v>
      </c>
      <c r="D300" s="343"/>
      <c r="E300" s="343"/>
      <c r="F300" s="163" t="s">
        <v>63</v>
      </c>
      <c r="G300" s="164">
        <v>2.9</v>
      </c>
      <c r="H300" s="165">
        <v>1</v>
      </c>
      <c r="I300" s="200">
        <v>2.9</v>
      </c>
      <c r="J300" s="196">
        <v>722.29</v>
      </c>
      <c r="K300" s="164"/>
      <c r="L300" s="199">
        <v>2094.64</v>
      </c>
      <c r="M300" s="200">
        <v>9.1</v>
      </c>
      <c r="N300" s="197">
        <v>19061.22</v>
      </c>
      <c r="EZ300" s="160"/>
      <c r="FA300" s="169" t="s">
        <v>162</v>
      </c>
      <c r="FB300" s="169" t="s">
        <v>259</v>
      </c>
      <c r="FC300" s="169" t="s">
        <v>259</v>
      </c>
      <c r="FI300" s="169"/>
      <c r="FK300" s="169"/>
      <c r="FM300" s="169"/>
      <c r="FN300" s="169"/>
    </row>
    <row r="301" spans="1:170" s="123" customFormat="1" ht="15" x14ac:dyDescent="0.25">
      <c r="A301" s="170"/>
      <c r="B301" s="171"/>
      <c r="C301" s="341" t="s">
        <v>471</v>
      </c>
      <c r="D301" s="341"/>
      <c r="E301" s="341"/>
      <c r="F301" s="341"/>
      <c r="G301" s="341"/>
      <c r="H301" s="341"/>
      <c r="I301" s="341"/>
      <c r="J301" s="341"/>
      <c r="K301" s="341"/>
      <c r="L301" s="341"/>
      <c r="M301" s="341"/>
      <c r="N301" s="344"/>
      <c r="EZ301" s="160"/>
      <c r="FA301" s="169"/>
      <c r="FB301" s="169"/>
      <c r="FC301" s="169"/>
      <c r="FD301" s="172" t="s">
        <v>471</v>
      </c>
      <c r="FI301" s="169"/>
      <c r="FK301" s="169"/>
      <c r="FM301" s="169"/>
      <c r="FN301" s="169"/>
    </row>
    <row r="302" spans="1:170" s="123" customFormat="1" ht="15" x14ac:dyDescent="0.25">
      <c r="A302" s="194"/>
      <c r="B302" s="195"/>
      <c r="C302" s="343" t="s">
        <v>376</v>
      </c>
      <c r="D302" s="343"/>
      <c r="E302" s="343"/>
      <c r="F302" s="163"/>
      <c r="G302" s="164"/>
      <c r="H302" s="164"/>
      <c r="I302" s="164"/>
      <c r="J302" s="167"/>
      <c r="K302" s="164"/>
      <c r="L302" s="199">
        <v>2094.64</v>
      </c>
      <c r="M302" s="189"/>
      <c r="N302" s="197">
        <v>19061.22</v>
      </c>
      <c r="EZ302" s="160"/>
      <c r="FA302" s="169"/>
      <c r="FB302" s="169"/>
      <c r="FC302" s="169"/>
      <c r="FI302" s="169" t="s">
        <v>376</v>
      </c>
      <c r="FK302" s="169"/>
      <c r="FM302" s="169"/>
      <c r="FN302" s="169"/>
    </row>
    <row r="303" spans="1:170" s="123" customFormat="1" ht="34.5" x14ac:dyDescent="0.25">
      <c r="A303" s="161" t="s">
        <v>250</v>
      </c>
      <c r="B303" s="162" t="s">
        <v>473</v>
      </c>
      <c r="C303" s="343" t="s">
        <v>474</v>
      </c>
      <c r="D303" s="343"/>
      <c r="E303" s="343"/>
      <c r="F303" s="163" t="s">
        <v>359</v>
      </c>
      <c r="G303" s="164">
        <v>3.3239999999999999E-2</v>
      </c>
      <c r="H303" s="165">
        <v>1</v>
      </c>
      <c r="I303" s="208">
        <v>3.3239999999999999E-2</v>
      </c>
      <c r="J303" s="167"/>
      <c r="K303" s="164"/>
      <c r="L303" s="167"/>
      <c r="M303" s="164"/>
      <c r="N303" s="168"/>
      <c r="EZ303" s="160"/>
      <c r="FA303" s="169" t="s">
        <v>474</v>
      </c>
      <c r="FB303" s="169" t="s">
        <v>259</v>
      </c>
      <c r="FC303" s="169" t="s">
        <v>259</v>
      </c>
      <c r="FI303" s="169"/>
      <c r="FK303" s="169"/>
      <c r="FM303" s="169"/>
      <c r="FN303" s="169"/>
    </row>
    <row r="304" spans="1:170" s="123" customFormat="1" ht="15" x14ac:dyDescent="0.25">
      <c r="A304" s="170"/>
      <c r="B304" s="171"/>
      <c r="C304" s="341" t="s">
        <v>475</v>
      </c>
      <c r="D304" s="341"/>
      <c r="E304" s="341"/>
      <c r="F304" s="341"/>
      <c r="G304" s="341"/>
      <c r="H304" s="341"/>
      <c r="I304" s="341"/>
      <c r="J304" s="341"/>
      <c r="K304" s="341"/>
      <c r="L304" s="341"/>
      <c r="M304" s="341"/>
      <c r="N304" s="344"/>
      <c r="EZ304" s="160"/>
      <c r="FA304" s="169"/>
      <c r="FB304" s="169"/>
      <c r="FC304" s="169"/>
      <c r="FD304" s="172" t="s">
        <v>475</v>
      </c>
      <c r="FI304" s="169"/>
      <c r="FK304" s="169"/>
      <c r="FM304" s="169"/>
      <c r="FN304" s="169"/>
    </row>
    <row r="305" spans="1:170" s="123" customFormat="1" ht="68.25" x14ac:dyDescent="0.25">
      <c r="A305" s="173"/>
      <c r="B305" s="174" t="s">
        <v>361</v>
      </c>
      <c r="C305" s="340" t="s">
        <v>362</v>
      </c>
      <c r="D305" s="340"/>
      <c r="E305" s="340"/>
      <c r="F305" s="340"/>
      <c r="G305" s="340"/>
      <c r="H305" s="340"/>
      <c r="I305" s="340"/>
      <c r="J305" s="340"/>
      <c r="K305" s="340"/>
      <c r="L305" s="340"/>
      <c r="M305" s="340"/>
      <c r="N305" s="346"/>
      <c r="EZ305" s="160"/>
      <c r="FA305" s="169"/>
      <c r="FB305" s="169"/>
      <c r="FC305" s="169"/>
      <c r="FE305" s="172" t="s">
        <v>362</v>
      </c>
      <c r="FI305" s="169"/>
      <c r="FK305" s="169"/>
      <c r="FM305" s="169"/>
      <c r="FN305" s="169"/>
    </row>
    <row r="306" spans="1:170" s="123" customFormat="1" ht="15" x14ac:dyDescent="0.25">
      <c r="A306" s="175"/>
      <c r="B306" s="174" t="s">
        <v>213</v>
      </c>
      <c r="C306" s="341" t="s">
        <v>363</v>
      </c>
      <c r="D306" s="341"/>
      <c r="E306" s="341"/>
      <c r="F306" s="176"/>
      <c r="G306" s="177"/>
      <c r="H306" s="177"/>
      <c r="I306" s="177"/>
      <c r="J306" s="180">
        <v>829.12</v>
      </c>
      <c r="K306" s="179">
        <v>1.1499999999999999</v>
      </c>
      <c r="L306" s="180">
        <v>31.69</v>
      </c>
      <c r="M306" s="179">
        <v>57.33</v>
      </c>
      <c r="N306" s="181">
        <v>1816.79</v>
      </c>
      <c r="EZ306" s="160"/>
      <c r="FA306" s="169"/>
      <c r="FB306" s="169"/>
      <c r="FC306" s="169"/>
      <c r="FF306" s="172" t="s">
        <v>363</v>
      </c>
      <c r="FI306" s="169"/>
      <c r="FK306" s="169"/>
      <c r="FM306" s="169"/>
      <c r="FN306" s="169"/>
    </row>
    <row r="307" spans="1:170" s="123" customFormat="1" ht="15" x14ac:dyDescent="0.25">
      <c r="A307" s="175"/>
      <c r="B307" s="174" t="s">
        <v>214</v>
      </c>
      <c r="C307" s="341" t="s">
        <v>364</v>
      </c>
      <c r="D307" s="341"/>
      <c r="E307" s="341"/>
      <c r="F307" s="176"/>
      <c r="G307" s="177"/>
      <c r="H307" s="177"/>
      <c r="I307" s="177"/>
      <c r="J307" s="180">
        <v>21.88</v>
      </c>
      <c r="K307" s="179">
        <v>1.1499999999999999</v>
      </c>
      <c r="L307" s="180">
        <v>0.84</v>
      </c>
      <c r="M307" s="179">
        <v>14.04</v>
      </c>
      <c r="N307" s="182">
        <v>11.79</v>
      </c>
      <c r="EZ307" s="160"/>
      <c r="FA307" s="169"/>
      <c r="FB307" s="169"/>
      <c r="FC307" s="169"/>
      <c r="FF307" s="172" t="s">
        <v>364</v>
      </c>
      <c r="FI307" s="169"/>
      <c r="FK307" s="169"/>
      <c r="FM307" s="169"/>
      <c r="FN307" s="169"/>
    </row>
    <row r="308" spans="1:170" s="123" customFormat="1" ht="15" x14ac:dyDescent="0.25">
      <c r="A308" s="175"/>
      <c r="B308" s="174" t="s">
        <v>215</v>
      </c>
      <c r="C308" s="341" t="s">
        <v>365</v>
      </c>
      <c r="D308" s="341"/>
      <c r="E308" s="341"/>
      <c r="F308" s="176"/>
      <c r="G308" s="177"/>
      <c r="H308" s="177"/>
      <c r="I308" s="177"/>
      <c r="J308" s="180">
        <v>3.51</v>
      </c>
      <c r="K308" s="179">
        <v>1.1499999999999999</v>
      </c>
      <c r="L308" s="180">
        <v>0.13</v>
      </c>
      <c r="M308" s="179">
        <v>57.33</v>
      </c>
      <c r="N308" s="182">
        <v>7.45</v>
      </c>
      <c r="EZ308" s="160"/>
      <c r="FA308" s="169"/>
      <c r="FB308" s="169"/>
      <c r="FC308" s="169"/>
      <c r="FF308" s="172" t="s">
        <v>365</v>
      </c>
      <c r="FI308" s="169"/>
      <c r="FK308" s="169"/>
      <c r="FM308" s="169"/>
      <c r="FN308" s="169"/>
    </row>
    <row r="309" spans="1:170" s="123" customFormat="1" ht="15" x14ac:dyDescent="0.25">
      <c r="A309" s="175"/>
      <c r="B309" s="174" t="s">
        <v>216</v>
      </c>
      <c r="C309" s="341" t="s">
        <v>366</v>
      </c>
      <c r="D309" s="341"/>
      <c r="E309" s="341"/>
      <c r="F309" s="176"/>
      <c r="G309" s="177"/>
      <c r="H309" s="177"/>
      <c r="I309" s="177"/>
      <c r="J309" s="178">
        <v>6516.18</v>
      </c>
      <c r="K309" s="177"/>
      <c r="L309" s="180">
        <v>216.6</v>
      </c>
      <c r="M309" s="183">
        <v>9.1</v>
      </c>
      <c r="N309" s="181">
        <v>1971.06</v>
      </c>
      <c r="EZ309" s="160"/>
      <c r="FA309" s="169"/>
      <c r="FB309" s="169"/>
      <c r="FC309" s="169"/>
      <c r="FF309" s="172" t="s">
        <v>366</v>
      </c>
      <c r="FI309" s="169"/>
      <c r="FK309" s="169"/>
      <c r="FM309" s="169"/>
      <c r="FN309" s="169"/>
    </row>
    <row r="310" spans="1:170" s="123" customFormat="1" ht="15" x14ac:dyDescent="0.25">
      <c r="A310" s="184"/>
      <c r="B310" s="174"/>
      <c r="C310" s="341" t="s">
        <v>367</v>
      </c>
      <c r="D310" s="341"/>
      <c r="E310" s="341"/>
      <c r="F310" s="176" t="s">
        <v>368</v>
      </c>
      <c r="G310" s="183">
        <v>97.2</v>
      </c>
      <c r="H310" s="179">
        <v>1.1499999999999999</v>
      </c>
      <c r="I310" s="185">
        <v>3.7155672000000002</v>
      </c>
      <c r="J310" s="186"/>
      <c r="K310" s="177"/>
      <c r="L310" s="186"/>
      <c r="M310" s="177"/>
      <c r="N310" s="187"/>
      <c r="EZ310" s="160"/>
      <c r="FA310" s="169"/>
      <c r="FB310" s="169"/>
      <c r="FC310" s="169"/>
      <c r="FG310" s="172" t="s">
        <v>367</v>
      </c>
      <c r="FI310" s="169"/>
      <c r="FK310" s="169"/>
      <c r="FM310" s="169"/>
      <c r="FN310" s="169"/>
    </row>
    <row r="311" spans="1:170" s="123" customFormat="1" ht="15" x14ac:dyDescent="0.25">
      <c r="A311" s="184"/>
      <c r="B311" s="174"/>
      <c r="C311" s="341" t="s">
        <v>369</v>
      </c>
      <c r="D311" s="341"/>
      <c r="E311" s="341"/>
      <c r="F311" s="176" t="s">
        <v>368</v>
      </c>
      <c r="G311" s="179">
        <v>0.27</v>
      </c>
      <c r="H311" s="179">
        <v>1.1499999999999999</v>
      </c>
      <c r="I311" s="202">
        <v>1.0321E-2</v>
      </c>
      <c r="J311" s="186"/>
      <c r="K311" s="177"/>
      <c r="L311" s="186"/>
      <c r="M311" s="177"/>
      <c r="N311" s="187"/>
      <c r="EZ311" s="160"/>
      <c r="FA311" s="169"/>
      <c r="FB311" s="169"/>
      <c r="FC311" s="169"/>
      <c r="FG311" s="172" t="s">
        <v>369</v>
      </c>
      <c r="FI311" s="169"/>
      <c r="FK311" s="169"/>
      <c r="FM311" s="169"/>
      <c r="FN311" s="169"/>
    </row>
    <row r="312" spans="1:170" s="123" customFormat="1" ht="15" x14ac:dyDescent="0.25">
      <c r="A312" s="170"/>
      <c r="B312" s="174"/>
      <c r="C312" s="345" t="s">
        <v>370</v>
      </c>
      <c r="D312" s="345"/>
      <c r="E312" s="345"/>
      <c r="F312" s="188"/>
      <c r="G312" s="189"/>
      <c r="H312" s="189"/>
      <c r="I312" s="189"/>
      <c r="J312" s="190">
        <v>7367.18</v>
      </c>
      <c r="K312" s="189"/>
      <c r="L312" s="191">
        <v>249.13</v>
      </c>
      <c r="M312" s="189"/>
      <c r="N312" s="192">
        <v>3799.64</v>
      </c>
      <c r="EZ312" s="160"/>
      <c r="FA312" s="169"/>
      <c r="FB312" s="169"/>
      <c r="FC312" s="169"/>
      <c r="FH312" s="172" t="s">
        <v>370</v>
      </c>
      <c r="FI312" s="169"/>
      <c r="FK312" s="169"/>
      <c r="FM312" s="169"/>
      <c r="FN312" s="169"/>
    </row>
    <row r="313" spans="1:170" s="123" customFormat="1" ht="15" x14ac:dyDescent="0.25">
      <c r="A313" s="184"/>
      <c r="B313" s="174"/>
      <c r="C313" s="341" t="s">
        <v>269</v>
      </c>
      <c r="D313" s="341"/>
      <c r="E313" s="341"/>
      <c r="F313" s="176"/>
      <c r="G313" s="177"/>
      <c r="H313" s="177"/>
      <c r="I313" s="177"/>
      <c r="J313" s="186"/>
      <c r="K313" s="177"/>
      <c r="L313" s="180">
        <v>31.82</v>
      </c>
      <c r="M313" s="177"/>
      <c r="N313" s="181">
        <v>1824.24</v>
      </c>
      <c r="EZ313" s="160"/>
      <c r="FA313" s="169"/>
      <c r="FB313" s="169"/>
      <c r="FC313" s="169"/>
      <c r="FG313" s="172" t="s">
        <v>269</v>
      </c>
      <c r="FI313" s="169"/>
      <c r="FK313" s="169"/>
      <c r="FM313" s="169"/>
      <c r="FN313" s="169"/>
    </row>
    <row r="314" spans="1:170" s="123" customFormat="1" ht="15" x14ac:dyDescent="0.25">
      <c r="A314" s="184"/>
      <c r="B314" s="174" t="s">
        <v>476</v>
      </c>
      <c r="C314" s="341" t="s">
        <v>477</v>
      </c>
      <c r="D314" s="341"/>
      <c r="E314" s="341"/>
      <c r="F314" s="176" t="s">
        <v>373</v>
      </c>
      <c r="G314" s="193">
        <v>109</v>
      </c>
      <c r="H314" s="177"/>
      <c r="I314" s="193">
        <v>109</v>
      </c>
      <c r="J314" s="186"/>
      <c r="K314" s="177"/>
      <c r="L314" s="180">
        <v>34.68</v>
      </c>
      <c r="M314" s="177"/>
      <c r="N314" s="181">
        <v>1988.42</v>
      </c>
      <c r="EZ314" s="160"/>
      <c r="FA314" s="169"/>
      <c r="FB314" s="169"/>
      <c r="FC314" s="169"/>
      <c r="FG314" s="172" t="s">
        <v>477</v>
      </c>
      <c r="FI314" s="169"/>
      <c r="FK314" s="169"/>
      <c r="FM314" s="169"/>
      <c r="FN314" s="169"/>
    </row>
    <row r="315" spans="1:170" s="123" customFormat="1" ht="15" x14ac:dyDescent="0.25">
      <c r="A315" s="184"/>
      <c r="B315" s="174" t="s">
        <v>478</v>
      </c>
      <c r="C315" s="341" t="s">
        <v>479</v>
      </c>
      <c r="D315" s="341"/>
      <c r="E315" s="341"/>
      <c r="F315" s="176" t="s">
        <v>373</v>
      </c>
      <c r="G315" s="193">
        <v>57</v>
      </c>
      <c r="H315" s="177"/>
      <c r="I315" s="193">
        <v>57</v>
      </c>
      <c r="J315" s="186"/>
      <c r="K315" s="177"/>
      <c r="L315" s="180">
        <v>18.14</v>
      </c>
      <c r="M315" s="177"/>
      <c r="N315" s="181">
        <v>1039.82</v>
      </c>
      <c r="EZ315" s="160"/>
      <c r="FA315" s="169"/>
      <c r="FB315" s="169"/>
      <c r="FC315" s="169"/>
      <c r="FG315" s="172" t="s">
        <v>479</v>
      </c>
      <c r="FI315" s="169"/>
      <c r="FK315" s="169"/>
      <c r="FM315" s="169"/>
      <c r="FN315" s="169"/>
    </row>
    <row r="316" spans="1:170" s="123" customFormat="1" ht="15" x14ac:dyDescent="0.25">
      <c r="A316" s="194"/>
      <c r="B316" s="195"/>
      <c r="C316" s="343" t="s">
        <v>376</v>
      </c>
      <c r="D316" s="343"/>
      <c r="E316" s="343"/>
      <c r="F316" s="163"/>
      <c r="G316" s="164"/>
      <c r="H316" s="164"/>
      <c r="I316" s="164"/>
      <c r="J316" s="167"/>
      <c r="K316" s="164"/>
      <c r="L316" s="196">
        <v>301.95</v>
      </c>
      <c r="M316" s="189"/>
      <c r="N316" s="197">
        <v>6827.88</v>
      </c>
      <c r="EZ316" s="160"/>
      <c r="FA316" s="169"/>
      <c r="FB316" s="169"/>
      <c r="FC316" s="169"/>
      <c r="FI316" s="169" t="s">
        <v>376</v>
      </c>
      <c r="FK316" s="169"/>
      <c r="FM316" s="169"/>
      <c r="FN316" s="169"/>
    </row>
    <row r="317" spans="1:170" s="123" customFormat="1" ht="15" x14ac:dyDescent="0.25">
      <c r="A317" s="350" t="s">
        <v>480</v>
      </c>
      <c r="B317" s="351"/>
      <c r="C317" s="351"/>
      <c r="D317" s="351"/>
      <c r="E317" s="351"/>
      <c r="F317" s="351"/>
      <c r="G317" s="351"/>
      <c r="H317" s="351"/>
      <c r="I317" s="351"/>
      <c r="J317" s="351"/>
      <c r="K317" s="351"/>
      <c r="L317" s="351"/>
      <c r="M317" s="351"/>
      <c r="N317" s="352"/>
      <c r="EZ317" s="160"/>
      <c r="FA317" s="169"/>
      <c r="FB317" s="169"/>
      <c r="FC317" s="169"/>
      <c r="FI317" s="169"/>
      <c r="FK317" s="169"/>
      <c r="FM317" s="169"/>
      <c r="FN317" s="169" t="s">
        <v>480</v>
      </c>
    </row>
    <row r="318" spans="1:170" s="123" customFormat="1" ht="45.75" x14ac:dyDescent="0.25">
      <c r="A318" s="161" t="s">
        <v>251</v>
      </c>
      <c r="B318" s="162" t="s">
        <v>453</v>
      </c>
      <c r="C318" s="343" t="s">
        <v>454</v>
      </c>
      <c r="D318" s="343"/>
      <c r="E318" s="343"/>
      <c r="F318" s="163" t="s">
        <v>155</v>
      </c>
      <c r="G318" s="164">
        <v>4.7039999999999997</v>
      </c>
      <c r="H318" s="165">
        <v>1</v>
      </c>
      <c r="I318" s="198">
        <v>4.7039999999999997</v>
      </c>
      <c r="J318" s="167"/>
      <c r="K318" s="164"/>
      <c r="L318" s="167"/>
      <c r="M318" s="164"/>
      <c r="N318" s="168"/>
      <c r="EZ318" s="160"/>
      <c r="FA318" s="169" t="s">
        <v>454</v>
      </c>
      <c r="FB318" s="169" t="s">
        <v>259</v>
      </c>
      <c r="FC318" s="169" t="s">
        <v>259</v>
      </c>
      <c r="FI318" s="169"/>
      <c r="FK318" s="169"/>
      <c r="FM318" s="169"/>
      <c r="FN318" s="169"/>
    </row>
    <row r="319" spans="1:170" s="123" customFormat="1" ht="15" x14ac:dyDescent="0.25">
      <c r="A319" s="170"/>
      <c r="B319" s="171"/>
      <c r="C319" s="341" t="s">
        <v>481</v>
      </c>
      <c r="D319" s="341"/>
      <c r="E319" s="341"/>
      <c r="F319" s="341"/>
      <c r="G319" s="341"/>
      <c r="H319" s="341"/>
      <c r="I319" s="341"/>
      <c r="J319" s="341"/>
      <c r="K319" s="341"/>
      <c r="L319" s="341"/>
      <c r="M319" s="341"/>
      <c r="N319" s="344"/>
      <c r="EZ319" s="160"/>
      <c r="FA319" s="169"/>
      <c r="FB319" s="169"/>
      <c r="FC319" s="169"/>
      <c r="FD319" s="172" t="s">
        <v>481</v>
      </c>
      <c r="FI319" s="169"/>
      <c r="FK319" s="169"/>
      <c r="FM319" s="169"/>
      <c r="FN319" s="169"/>
    </row>
    <row r="320" spans="1:170" s="123" customFormat="1" ht="68.25" x14ac:dyDescent="0.25">
      <c r="A320" s="173"/>
      <c r="B320" s="174" t="s">
        <v>361</v>
      </c>
      <c r="C320" s="340" t="s">
        <v>362</v>
      </c>
      <c r="D320" s="340"/>
      <c r="E320" s="340"/>
      <c r="F320" s="340"/>
      <c r="G320" s="340"/>
      <c r="H320" s="340"/>
      <c r="I320" s="340"/>
      <c r="J320" s="340"/>
      <c r="K320" s="340"/>
      <c r="L320" s="340"/>
      <c r="M320" s="340"/>
      <c r="N320" s="346"/>
      <c r="EZ320" s="160"/>
      <c r="FA320" s="169"/>
      <c r="FB320" s="169"/>
      <c r="FC320" s="169"/>
      <c r="FE320" s="172" t="s">
        <v>362</v>
      </c>
      <c r="FI320" s="169"/>
      <c r="FK320" s="169"/>
      <c r="FM320" s="169"/>
      <c r="FN320" s="169"/>
    </row>
    <row r="321" spans="1:170" s="123" customFormat="1" ht="15" x14ac:dyDescent="0.25">
      <c r="A321" s="175"/>
      <c r="B321" s="174" t="s">
        <v>213</v>
      </c>
      <c r="C321" s="341" t="s">
        <v>363</v>
      </c>
      <c r="D321" s="341"/>
      <c r="E321" s="341"/>
      <c r="F321" s="176"/>
      <c r="G321" s="177"/>
      <c r="H321" s="177"/>
      <c r="I321" s="177"/>
      <c r="J321" s="180">
        <v>71.959999999999994</v>
      </c>
      <c r="K321" s="179">
        <v>1.1499999999999999</v>
      </c>
      <c r="L321" s="180">
        <v>389.27</v>
      </c>
      <c r="M321" s="179">
        <v>57.33</v>
      </c>
      <c r="N321" s="181">
        <v>22316.85</v>
      </c>
      <c r="EZ321" s="160"/>
      <c r="FA321" s="169"/>
      <c r="FB321" s="169"/>
      <c r="FC321" s="169"/>
      <c r="FF321" s="172" t="s">
        <v>363</v>
      </c>
      <c r="FI321" s="169"/>
      <c r="FK321" s="169"/>
      <c r="FM321" s="169"/>
      <c r="FN321" s="169"/>
    </row>
    <row r="322" spans="1:170" s="123" customFormat="1" ht="15" x14ac:dyDescent="0.25">
      <c r="A322" s="175"/>
      <c r="B322" s="174" t="s">
        <v>214</v>
      </c>
      <c r="C322" s="341" t="s">
        <v>364</v>
      </c>
      <c r="D322" s="341"/>
      <c r="E322" s="341"/>
      <c r="F322" s="176"/>
      <c r="G322" s="177"/>
      <c r="H322" s="177"/>
      <c r="I322" s="177"/>
      <c r="J322" s="180">
        <v>0.66</v>
      </c>
      <c r="K322" s="179">
        <v>1.1499999999999999</v>
      </c>
      <c r="L322" s="180">
        <v>3.57</v>
      </c>
      <c r="M322" s="179">
        <v>14.04</v>
      </c>
      <c r="N322" s="182">
        <v>50.12</v>
      </c>
      <c r="EZ322" s="160"/>
      <c r="FA322" s="169"/>
      <c r="FB322" s="169"/>
      <c r="FC322" s="169"/>
      <c r="FF322" s="172" t="s">
        <v>364</v>
      </c>
      <c r="FI322" s="169"/>
      <c r="FK322" s="169"/>
      <c r="FM322" s="169"/>
      <c r="FN322" s="169"/>
    </row>
    <row r="323" spans="1:170" s="123" customFormat="1" ht="15" x14ac:dyDescent="0.25">
      <c r="A323" s="175"/>
      <c r="B323" s="174" t="s">
        <v>215</v>
      </c>
      <c r="C323" s="341" t="s">
        <v>365</v>
      </c>
      <c r="D323" s="341"/>
      <c r="E323" s="341"/>
      <c r="F323" s="176"/>
      <c r="G323" s="177"/>
      <c r="H323" s="177"/>
      <c r="I323" s="177"/>
      <c r="J323" s="180">
        <v>0.12</v>
      </c>
      <c r="K323" s="179">
        <v>1.1499999999999999</v>
      </c>
      <c r="L323" s="180">
        <v>0.65</v>
      </c>
      <c r="M323" s="179">
        <v>57.33</v>
      </c>
      <c r="N323" s="182">
        <v>37.26</v>
      </c>
      <c r="EZ323" s="160"/>
      <c r="FA323" s="169"/>
      <c r="FB323" s="169"/>
      <c r="FC323" s="169"/>
      <c r="FF323" s="172" t="s">
        <v>365</v>
      </c>
      <c r="FI323" s="169"/>
      <c r="FK323" s="169"/>
      <c r="FM323" s="169"/>
      <c r="FN323" s="169"/>
    </row>
    <row r="324" spans="1:170" s="123" customFormat="1" ht="15" x14ac:dyDescent="0.25">
      <c r="A324" s="184"/>
      <c r="B324" s="174"/>
      <c r="C324" s="341" t="s">
        <v>367</v>
      </c>
      <c r="D324" s="341"/>
      <c r="E324" s="341"/>
      <c r="F324" s="176" t="s">
        <v>368</v>
      </c>
      <c r="G324" s="179">
        <v>7.48</v>
      </c>
      <c r="H324" s="179">
        <v>1.1499999999999999</v>
      </c>
      <c r="I324" s="202">
        <v>40.463808</v>
      </c>
      <c r="J324" s="186"/>
      <c r="K324" s="177"/>
      <c r="L324" s="186"/>
      <c r="M324" s="177"/>
      <c r="N324" s="187"/>
      <c r="EZ324" s="160"/>
      <c r="FA324" s="169"/>
      <c r="FB324" s="169"/>
      <c r="FC324" s="169"/>
      <c r="FG324" s="172" t="s">
        <v>367</v>
      </c>
      <c r="FI324" s="169"/>
      <c r="FK324" s="169"/>
      <c r="FM324" s="169"/>
      <c r="FN324" s="169"/>
    </row>
    <row r="325" spans="1:170" s="123" customFormat="1" ht="15" x14ac:dyDescent="0.25">
      <c r="A325" s="184"/>
      <c r="B325" s="174"/>
      <c r="C325" s="341" t="s">
        <v>369</v>
      </c>
      <c r="D325" s="341"/>
      <c r="E325" s="341"/>
      <c r="F325" s="176" t="s">
        <v>368</v>
      </c>
      <c r="G325" s="179">
        <v>0.01</v>
      </c>
      <c r="H325" s="179">
        <v>1.1499999999999999</v>
      </c>
      <c r="I325" s="202">
        <v>5.4095999999999998E-2</v>
      </c>
      <c r="J325" s="186"/>
      <c r="K325" s="177"/>
      <c r="L325" s="186"/>
      <c r="M325" s="177"/>
      <c r="N325" s="187"/>
      <c r="EZ325" s="160"/>
      <c r="FA325" s="169"/>
      <c r="FB325" s="169"/>
      <c r="FC325" s="169"/>
      <c r="FG325" s="172" t="s">
        <v>369</v>
      </c>
      <c r="FI325" s="169"/>
      <c r="FK325" s="169"/>
      <c r="FM325" s="169"/>
      <c r="FN325" s="169"/>
    </row>
    <row r="326" spans="1:170" s="123" customFormat="1" ht="15" x14ac:dyDescent="0.25">
      <c r="A326" s="170"/>
      <c r="B326" s="174"/>
      <c r="C326" s="345" t="s">
        <v>370</v>
      </c>
      <c r="D326" s="345"/>
      <c r="E326" s="345"/>
      <c r="F326" s="188"/>
      <c r="G326" s="189"/>
      <c r="H326" s="189"/>
      <c r="I326" s="189"/>
      <c r="J326" s="191">
        <v>72.62</v>
      </c>
      <c r="K326" s="189"/>
      <c r="L326" s="191">
        <v>392.84</v>
      </c>
      <c r="M326" s="189"/>
      <c r="N326" s="192">
        <v>22366.97</v>
      </c>
      <c r="EZ326" s="160"/>
      <c r="FA326" s="169"/>
      <c r="FB326" s="169"/>
      <c r="FC326" s="169"/>
      <c r="FH326" s="172" t="s">
        <v>370</v>
      </c>
      <c r="FI326" s="169"/>
      <c r="FK326" s="169"/>
      <c r="FM326" s="169"/>
      <c r="FN326" s="169"/>
    </row>
    <row r="327" spans="1:170" s="123" customFormat="1" ht="15" x14ac:dyDescent="0.25">
      <c r="A327" s="184"/>
      <c r="B327" s="174"/>
      <c r="C327" s="341" t="s">
        <v>269</v>
      </c>
      <c r="D327" s="341"/>
      <c r="E327" s="341"/>
      <c r="F327" s="176"/>
      <c r="G327" s="177"/>
      <c r="H327" s="177"/>
      <c r="I327" s="177"/>
      <c r="J327" s="186"/>
      <c r="K327" s="177"/>
      <c r="L327" s="180">
        <v>389.92</v>
      </c>
      <c r="M327" s="177"/>
      <c r="N327" s="181">
        <v>22354.11</v>
      </c>
      <c r="EZ327" s="160"/>
      <c r="FA327" s="169"/>
      <c r="FB327" s="169"/>
      <c r="FC327" s="169"/>
      <c r="FG327" s="172" t="s">
        <v>269</v>
      </c>
      <c r="FI327" s="169"/>
      <c r="FK327" s="169"/>
      <c r="FM327" s="169"/>
      <c r="FN327" s="169"/>
    </row>
    <row r="328" spans="1:170" s="123" customFormat="1" ht="45.75" x14ac:dyDescent="0.25">
      <c r="A328" s="184"/>
      <c r="B328" s="174" t="s">
        <v>456</v>
      </c>
      <c r="C328" s="341" t="s">
        <v>457</v>
      </c>
      <c r="D328" s="341"/>
      <c r="E328" s="341"/>
      <c r="F328" s="176" t="s">
        <v>373</v>
      </c>
      <c r="G328" s="193">
        <v>103</v>
      </c>
      <c r="H328" s="177"/>
      <c r="I328" s="193">
        <v>103</v>
      </c>
      <c r="J328" s="186"/>
      <c r="K328" s="177"/>
      <c r="L328" s="180">
        <v>401.62</v>
      </c>
      <c r="M328" s="177"/>
      <c r="N328" s="181">
        <v>23024.73</v>
      </c>
      <c r="EZ328" s="160"/>
      <c r="FA328" s="169"/>
      <c r="FB328" s="169"/>
      <c r="FC328" s="169"/>
      <c r="FG328" s="172" t="s">
        <v>457</v>
      </c>
      <c r="FI328" s="169"/>
      <c r="FK328" s="169"/>
      <c r="FM328" s="169"/>
      <c r="FN328" s="169"/>
    </row>
    <row r="329" spans="1:170" s="123" customFormat="1" ht="45.75" x14ac:dyDescent="0.25">
      <c r="A329" s="184"/>
      <c r="B329" s="174" t="s">
        <v>458</v>
      </c>
      <c r="C329" s="341" t="s">
        <v>459</v>
      </c>
      <c r="D329" s="341"/>
      <c r="E329" s="341"/>
      <c r="F329" s="176" t="s">
        <v>373</v>
      </c>
      <c r="G329" s="193">
        <v>59</v>
      </c>
      <c r="H329" s="177"/>
      <c r="I329" s="193">
        <v>59</v>
      </c>
      <c r="J329" s="186"/>
      <c r="K329" s="177"/>
      <c r="L329" s="180">
        <v>230.05</v>
      </c>
      <c r="M329" s="177"/>
      <c r="N329" s="181">
        <v>13188.92</v>
      </c>
      <c r="EZ329" s="160"/>
      <c r="FA329" s="169"/>
      <c r="FB329" s="169"/>
      <c r="FC329" s="169"/>
      <c r="FG329" s="172" t="s">
        <v>459</v>
      </c>
      <c r="FI329" s="169"/>
      <c r="FK329" s="169"/>
      <c r="FM329" s="169"/>
      <c r="FN329" s="169"/>
    </row>
    <row r="330" spans="1:170" s="123" customFormat="1" ht="15" x14ac:dyDescent="0.25">
      <c r="A330" s="194"/>
      <c r="B330" s="195"/>
      <c r="C330" s="343" t="s">
        <v>376</v>
      </c>
      <c r="D330" s="343"/>
      <c r="E330" s="343"/>
      <c r="F330" s="163"/>
      <c r="G330" s="164"/>
      <c r="H330" s="164"/>
      <c r="I330" s="164"/>
      <c r="J330" s="167"/>
      <c r="K330" s="164"/>
      <c r="L330" s="199">
        <v>1024.51</v>
      </c>
      <c r="M330" s="189"/>
      <c r="N330" s="197">
        <v>58580.62</v>
      </c>
      <c r="EZ330" s="160"/>
      <c r="FA330" s="169"/>
      <c r="FB330" s="169"/>
      <c r="FC330" s="169"/>
      <c r="FI330" s="169" t="s">
        <v>376</v>
      </c>
      <c r="FK330" s="169"/>
      <c r="FM330" s="169"/>
      <c r="FN330" s="169"/>
    </row>
    <row r="331" spans="1:170" s="123" customFormat="1" ht="34.5" x14ac:dyDescent="0.25">
      <c r="A331" s="161" t="s">
        <v>243</v>
      </c>
      <c r="B331" s="162" t="s">
        <v>460</v>
      </c>
      <c r="C331" s="343" t="s">
        <v>206</v>
      </c>
      <c r="D331" s="343"/>
      <c r="E331" s="343"/>
      <c r="F331" s="163" t="s">
        <v>110</v>
      </c>
      <c r="G331" s="164">
        <v>17.91</v>
      </c>
      <c r="H331" s="165">
        <v>1</v>
      </c>
      <c r="I331" s="204">
        <v>17.91</v>
      </c>
      <c r="J331" s="196">
        <v>41</v>
      </c>
      <c r="K331" s="164"/>
      <c r="L331" s="196">
        <v>734.31</v>
      </c>
      <c r="M331" s="200">
        <v>9.1</v>
      </c>
      <c r="N331" s="197">
        <v>6682.22</v>
      </c>
      <c r="EZ331" s="160"/>
      <c r="FA331" s="169" t="s">
        <v>206</v>
      </c>
      <c r="FB331" s="169" t="s">
        <v>259</v>
      </c>
      <c r="FC331" s="169" t="s">
        <v>259</v>
      </c>
      <c r="FI331" s="169"/>
      <c r="FK331" s="169"/>
      <c r="FM331" s="169"/>
      <c r="FN331" s="169"/>
    </row>
    <row r="332" spans="1:170" s="123" customFormat="1" ht="15" x14ac:dyDescent="0.25">
      <c r="A332" s="170"/>
      <c r="B332" s="171"/>
      <c r="C332" s="341" t="s">
        <v>482</v>
      </c>
      <c r="D332" s="341"/>
      <c r="E332" s="341"/>
      <c r="F332" s="341"/>
      <c r="G332" s="341"/>
      <c r="H332" s="341"/>
      <c r="I332" s="341"/>
      <c r="J332" s="341"/>
      <c r="K332" s="341"/>
      <c r="L332" s="341"/>
      <c r="M332" s="341"/>
      <c r="N332" s="344"/>
      <c r="EZ332" s="160"/>
      <c r="FA332" s="169"/>
      <c r="FB332" s="169"/>
      <c r="FC332" s="169"/>
      <c r="FD332" s="172" t="s">
        <v>482</v>
      </c>
      <c r="FI332" s="169"/>
      <c r="FK332" s="169"/>
      <c r="FM332" s="169"/>
      <c r="FN332" s="169"/>
    </row>
    <row r="333" spans="1:170" s="123" customFormat="1" ht="15" x14ac:dyDescent="0.25">
      <c r="A333" s="194"/>
      <c r="B333" s="195"/>
      <c r="C333" s="343" t="s">
        <v>376</v>
      </c>
      <c r="D333" s="343"/>
      <c r="E333" s="343"/>
      <c r="F333" s="163"/>
      <c r="G333" s="164"/>
      <c r="H333" s="164"/>
      <c r="I333" s="164"/>
      <c r="J333" s="167"/>
      <c r="K333" s="164"/>
      <c r="L333" s="196">
        <v>734.31</v>
      </c>
      <c r="M333" s="189"/>
      <c r="N333" s="197">
        <v>6682.22</v>
      </c>
      <c r="EZ333" s="160"/>
      <c r="FA333" s="169"/>
      <c r="FB333" s="169"/>
      <c r="FC333" s="169"/>
      <c r="FI333" s="169" t="s">
        <v>376</v>
      </c>
      <c r="FK333" s="169"/>
      <c r="FM333" s="169"/>
      <c r="FN333" s="169"/>
    </row>
    <row r="334" spans="1:170" s="123" customFormat="1" ht="79.5" x14ac:dyDescent="0.25">
      <c r="A334" s="161" t="s">
        <v>252</v>
      </c>
      <c r="B334" s="162" t="s">
        <v>462</v>
      </c>
      <c r="C334" s="343" t="s">
        <v>138</v>
      </c>
      <c r="D334" s="343"/>
      <c r="E334" s="343"/>
      <c r="F334" s="163" t="s">
        <v>61</v>
      </c>
      <c r="G334" s="164">
        <v>6.5856000000000003</v>
      </c>
      <c r="H334" s="165">
        <v>1</v>
      </c>
      <c r="I334" s="201">
        <v>6.5856000000000003</v>
      </c>
      <c r="J334" s="196">
        <v>231.82</v>
      </c>
      <c r="K334" s="164"/>
      <c r="L334" s="199">
        <v>1526.67</v>
      </c>
      <c r="M334" s="200">
        <v>9.1</v>
      </c>
      <c r="N334" s="197">
        <v>13892.7</v>
      </c>
      <c r="EZ334" s="160"/>
      <c r="FA334" s="169" t="s">
        <v>138</v>
      </c>
      <c r="FB334" s="169" t="s">
        <v>259</v>
      </c>
      <c r="FC334" s="169" t="s">
        <v>259</v>
      </c>
      <c r="FI334" s="169"/>
      <c r="FK334" s="169"/>
      <c r="FM334" s="169"/>
      <c r="FN334" s="169"/>
    </row>
    <row r="335" spans="1:170" s="123" customFormat="1" ht="15" x14ac:dyDescent="0.25">
      <c r="A335" s="170"/>
      <c r="B335" s="171"/>
      <c r="C335" s="341" t="s">
        <v>483</v>
      </c>
      <c r="D335" s="341"/>
      <c r="E335" s="341"/>
      <c r="F335" s="341"/>
      <c r="G335" s="341"/>
      <c r="H335" s="341"/>
      <c r="I335" s="341"/>
      <c r="J335" s="341"/>
      <c r="K335" s="341"/>
      <c r="L335" s="341"/>
      <c r="M335" s="341"/>
      <c r="N335" s="344"/>
      <c r="EZ335" s="160"/>
      <c r="FA335" s="169"/>
      <c r="FB335" s="169"/>
      <c r="FC335" s="169"/>
      <c r="FD335" s="172" t="s">
        <v>483</v>
      </c>
      <c r="FI335" s="169"/>
      <c r="FK335" s="169"/>
      <c r="FM335" s="169"/>
      <c r="FN335" s="169"/>
    </row>
    <row r="336" spans="1:170" s="123" customFormat="1" ht="15" x14ac:dyDescent="0.25">
      <c r="A336" s="194"/>
      <c r="B336" s="195"/>
      <c r="C336" s="343" t="s">
        <v>376</v>
      </c>
      <c r="D336" s="343"/>
      <c r="E336" s="343"/>
      <c r="F336" s="163"/>
      <c r="G336" s="164"/>
      <c r="H336" s="164"/>
      <c r="I336" s="164"/>
      <c r="J336" s="167"/>
      <c r="K336" s="164"/>
      <c r="L336" s="199">
        <v>1526.67</v>
      </c>
      <c r="M336" s="189"/>
      <c r="N336" s="197">
        <v>13892.7</v>
      </c>
      <c r="EZ336" s="160"/>
      <c r="FA336" s="169"/>
      <c r="FB336" s="169"/>
      <c r="FC336" s="169"/>
      <c r="FI336" s="169" t="s">
        <v>376</v>
      </c>
      <c r="FK336" s="169"/>
      <c r="FM336" s="169"/>
      <c r="FN336" s="169"/>
    </row>
    <row r="337" spans="1:170" s="123" customFormat="1" ht="15" x14ac:dyDescent="0.25">
      <c r="A337" s="161" t="s">
        <v>253</v>
      </c>
      <c r="B337" s="162" t="s">
        <v>464</v>
      </c>
      <c r="C337" s="343" t="s">
        <v>166</v>
      </c>
      <c r="D337" s="343"/>
      <c r="E337" s="343"/>
      <c r="F337" s="163" t="s">
        <v>167</v>
      </c>
      <c r="G337" s="164">
        <v>142</v>
      </c>
      <c r="H337" s="165">
        <v>1</v>
      </c>
      <c r="I337" s="165">
        <v>142</v>
      </c>
      <c r="J337" s="196">
        <v>46.86</v>
      </c>
      <c r="K337" s="164"/>
      <c r="L337" s="199">
        <v>6654.12</v>
      </c>
      <c r="M337" s="200">
        <v>9.1</v>
      </c>
      <c r="N337" s="197">
        <v>60552.49</v>
      </c>
      <c r="EZ337" s="160"/>
      <c r="FA337" s="169" t="s">
        <v>166</v>
      </c>
      <c r="FB337" s="169" t="s">
        <v>259</v>
      </c>
      <c r="FC337" s="169" t="s">
        <v>259</v>
      </c>
      <c r="FI337" s="169"/>
      <c r="FK337" s="169"/>
      <c r="FM337" s="169"/>
      <c r="FN337" s="169"/>
    </row>
    <row r="338" spans="1:170" s="123" customFormat="1" ht="15" x14ac:dyDescent="0.25">
      <c r="A338" s="170"/>
      <c r="B338" s="171"/>
      <c r="C338" s="341" t="s">
        <v>484</v>
      </c>
      <c r="D338" s="341"/>
      <c r="E338" s="341"/>
      <c r="F338" s="341"/>
      <c r="G338" s="341"/>
      <c r="H338" s="341"/>
      <c r="I338" s="341"/>
      <c r="J338" s="341"/>
      <c r="K338" s="341"/>
      <c r="L338" s="341"/>
      <c r="M338" s="341"/>
      <c r="N338" s="344"/>
      <c r="EZ338" s="160"/>
      <c r="FA338" s="169"/>
      <c r="FB338" s="169"/>
      <c r="FC338" s="169"/>
      <c r="FD338" s="172" t="s">
        <v>484</v>
      </c>
      <c r="FI338" s="169"/>
      <c r="FK338" s="169"/>
      <c r="FM338" s="169"/>
      <c r="FN338" s="169"/>
    </row>
    <row r="339" spans="1:170" s="123" customFormat="1" ht="15" x14ac:dyDescent="0.25">
      <c r="A339" s="194"/>
      <c r="B339" s="195"/>
      <c r="C339" s="343" t="s">
        <v>376</v>
      </c>
      <c r="D339" s="343"/>
      <c r="E339" s="343"/>
      <c r="F339" s="163"/>
      <c r="G339" s="164"/>
      <c r="H339" s="164"/>
      <c r="I339" s="164"/>
      <c r="J339" s="167"/>
      <c r="K339" s="164"/>
      <c r="L339" s="199">
        <v>6654.12</v>
      </c>
      <c r="M339" s="189"/>
      <c r="N339" s="197">
        <v>60552.49</v>
      </c>
      <c r="EZ339" s="160"/>
      <c r="FA339" s="169"/>
      <c r="FB339" s="169"/>
      <c r="FC339" s="169"/>
      <c r="FI339" s="169" t="s">
        <v>376</v>
      </c>
      <c r="FK339" s="169"/>
      <c r="FM339" s="169"/>
      <c r="FN339" s="169"/>
    </row>
    <row r="340" spans="1:170" s="123" customFormat="1" ht="34.5" x14ac:dyDescent="0.25">
      <c r="A340" s="161" t="s">
        <v>254</v>
      </c>
      <c r="B340" s="162" t="s">
        <v>406</v>
      </c>
      <c r="C340" s="343" t="s">
        <v>407</v>
      </c>
      <c r="D340" s="343"/>
      <c r="E340" s="343"/>
      <c r="F340" s="163" t="s">
        <v>63</v>
      </c>
      <c r="G340" s="164">
        <v>0.36599999999999999</v>
      </c>
      <c r="H340" s="165">
        <v>1</v>
      </c>
      <c r="I340" s="198">
        <v>0.36599999999999999</v>
      </c>
      <c r="J340" s="167"/>
      <c r="K340" s="164"/>
      <c r="L340" s="167"/>
      <c r="M340" s="164"/>
      <c r="N340" s="168"/>
      <c r="EZ340" s="160"/>
      <c r="FA340" s="169" t="s">
        <v>407</v>
      </c>
      <c r="FB340" s="169" t="s">
        <v>259</v>
      </c>
      <c r="FC340" s="169" t="s">
        <v>259</v>
      </c>
      <c r="FI340" s="169"/>
      <c r="FK340" s="169"/>
      <c r="FM340" s="169"/>
      <c r="FN340" s="169"/>
    </row>
    <row r="341" spans="1:170" s="123" customFormat="1" ht="15" x14ac:dyDescent="0.25">
      <c r="A341" s="170"/>
      <c r="B341" s="171"/>
      <c r="C341" s="341" t="s">
        <v>485</v>
      </c>
      <c r="D341" s="341"/>
      <c r="E341" s="341"/>
      <c r="F341" s="341"/>
      <c r="G341" s="341"/>
      <c r="H341" s="341"/>
      <c r="I341" s="341"/>
      <c r="J341" s="341"/>
      <c r="K341" s="341"/>
      <c r="L341" s="341"/>
      <c r="M341" s="341"/>
      <c r="N341" s="344"/>
      <c r="EZ341" s="160"/>
      <c r="FA341" s="169"/>
      <c r="FB341" s="169"/>
      <c r="FC341" s="169"/>
      <c r="FD341" s="172" t="s">
        <v>485</v>
      </c>
      <c r="FI341" s="169"/>
      <c r="FK341" s="169"/>
      <c r="FM341" s="169"/>
      <c r="FN341" s="169"/>
    </row>
    <row r="342" spans="1:170" s="123" customFormat="1" ht="68.25" x14ac:dyDescent="0.25">
      <c r="A342" s="173"/>
      <c r="B342" s="174" t="s">
        <v>361</v>
      </c>
      <c r="C342" s="340" t="s">
        <v>362</v>
      </c>
      <c r="D342" s="340"/>
      <c r="E342" s="340"/>
      <c r="F342" s="340"/>
      <c r="G342" s="340"/>
      <c r="H342" s="340"/>
      <c r="I342" s="340"/>
      <c r="J342" s="340"/>
      <c r="K342" s="340"/>
      <c r="L342" s="340"/>
      <c r="M342" s="340"/>
      <c r="N342" s="346"/>
      <c r="EZ342" s="160"/>
      <c r="FA342" s="169"/>
      <c r="FB342" s="169"/>
      <c r="FC342" s="169"/>
      <c r="FE342" s="172" t="s">
        <v>362</v>
      </c>
      <c r="FI342" s="169"/>
      <c r="FK342" s="169"/>
      <c r="FM342" s="169"/>
      <c r="FN342" s="169"/>
    </row>
    <row r="343" spans="1:170" s="123" customFormat="1" ht="15" x14ac:dyDescent="0.25">
      <c r="A343" s="175"/>
      <c r="B343" s="174" t="s">
        <v>213</v>
      </c>
      <c r="C343" s="341" t="s">
        <v>363</v>
      </c>
      <c r="D343" s="341"/>
      <c r="E343" s="341"/>
      <c r="F343" s="176"/>
      <c r="G343" s="177"/>
      <c r="H343" s="177"/>
      <c r="I343" s="177"/>
      <c r="J343" s="180">
        <v>98.29</v>
      </c>
      <c r="K343" s="179">
        <v>1.1499999999999999</v>
      </c>
      <c r="L343" s="180">
        <v>41.37</v>
      </c>
      <c r="M343" s="179">
        <v>57.33</v>
      </c>
      <c r="N343" s="181">
        <v>2371.7399999999998</v>
      </c>
      <c r="EZ343" s="160"/>
      <c r="FA343" s="169"/>
      <c r="FB343" s="169"/>
      <c r="FC343" s="169"/>
      <c r="FF343" s="172" t="s">
        <v>363</v>
      </c>
      <c r="FI343" s="169"/>
      <c r="FK343" s="169"/>
      <c r="FM343" s="169"/>
      <c r="FN343" s="169"/>
    </row>
    <row r="344" spans="1:170" s="123" customFormat="1" ht="15" x14ac:dyDescent="0.25">
      <c r="A344" s="175"/>
      <c r="B344" s="174" t="s">
        <v>214</v>
      </c>
      <c r="C344" s="341" t="s">
        <v>364</v>
      </c>
      <c r="D344" s="341"/>
      <c r="E344" s="341"/>
      <c r="F344" s="176"/>
      <c r="G344" s="177"/>
      <c r="H344" s="177"/>
      <c r="I344" s="177"/>
      <c r="J344" s="180">
        <v>40.47</v>
      </c>
      <c r="K344" s="179">
        <v>1.1499999999999999</v>
      </c>
      <c r="L344" s="180">
        <v>17.03</v>
      </c>
      <c r="M344" s="179">
        <v>14.04</v>
      </c>
      <c r="N344" s="182">
        <v>239.1</v>
      </c>
      <c r="EZ344" s="160"/>
      <c r="FA344" s="169"/>
      <c r="FB344" s="169"/>
      <c r="FC344" s="169"/>
      <c r="FF344" s="172" t="s">
        <v>364</v>
      </c>
      <c r="FI344" s="169"/>
      <c r="FK344" s="169"/>
      <c r="FM344" s="169"/>
      <c r="FN344" s="169"/>
    </row>
    <row r="345" spans="1:170" s="123" customFormat="1" ht="15" x14ac:dyDescent="0.25">
      <c r="A345" s="175"/>
      <c r="B345" s="174" t="s">
        <v>215</v>
      </c>
      <c r="C345" s="341" t="s">
        <v>365</v>
      </c>
      <c r="D345" s="341"/>
      <c r="E345" s="341"/>
      <c r="F345" s="176"/>
      <c r="G345" s="177"/>
      <c r="H345" s="177"/>
      <c r="I345" s="177"/>
      <c r="J345" s="180">
        <v>6.38</v>
      </c>
      <c r="K345" s="179">
        <v>1.1499999999999999</v>
      </c>
      <c r="L345" s="180">
        <v>2.69</v>
      </c>
      <c r="M345" s="179">
        <v>57.33</v>
      </c>
      <c r="N345" s="182">
        <v>154.22</v>
      </c>
      <c r="EZ345" s="160"/>
      <c r="FA345" s="169"/>
      <c r="FB345" s="169"/>
      <c r="FC345" s="169"/>
      <c r="FF345" s="172" t="s">
        <v>365</v>
      </c>
      <c r="FI345" s="169"/>
      <c r="FK345" s="169"/>
      <c r="FM345" s="169"/>
      <c r="FN345" s="169"/>
    </row>
    <row r="346" spans="1:170" s="123" customFormat="1" ht="15" x14ac:dyDescent="0.25">
      <c r="A346" s="184"/>
      <c r="B346" s="174"/>
      <c r="C346" s="341" t="s">
        <v>367</v>
      </c>
      <c r="D346" s="341"/>
      <c r="E346" s="341"/>
      <c r="F346" s="176" t="s">
        <v>368</v>
      </c>
      <c r="G346" s="179">
        <v>10.58</v>
      </c>
      <c r="H346" s="179">
        <v>1.1499999999999999</v>
      </c>
      <c r="I346" s="202">
        <v>4.4531219999999996</v>
      </c>
      <c r="J346" s="186"/>
      <c r="K346" s="177"/>
      <c r="L346" s="186"/>
      <c r="M346" s="177"/>
      <c r="N346" s="187"/>
      <c r="EZ346" s="160"/>
      <c r="FA346" s="169"/>
      <c r="FB346" s="169"/>
      <c r="FC346" s="169"/>
      <c r="FG346" s="172" t="s">
        <v>367</v>
      </c>
      <c r="FI346" s="169"/>
      <c r="FK346" s="169"/>
      <c r="FM346" s="169"/>
      <c r="FN346" s="169"/>
    </row>
    <row r="347" spans="1:170" s="123" customFormat="1" ht="15" x14ac:dyDescent="0.25">
      <c r="A347" s="184"/>
      <c r="B347" s="174"/>
      <c r="C347" s="341" t="s">
        <v>369</v>
      </c>
      <c r="D347" s="341"/>
      <c r="E347" s="341"/>
      <c r="F347" s="176" t="s">
        <v>368</v>
      </c>
      <c r="G347" s="179">
        <v>0.55000000000000004</v>
      </c>
      <c r="H347" s="179">
        <v>1.1499999999999999</v>
      </c>
      <c r="I347" s="202">
        <v>0.23149500000000001</v>
      </c>
      <c r="J347" s="186"/>
      <c r="K347" s="177"/>
      <c r="L347" s="186"/>
      <c r="M347" s="177"/>
      <c r="N347" s="187"/>
      <c r="EZ347" s="160"/>
      <c r="FA347" s="169"/>
      <c r="FB347" s="169"/>
      <c r="FC347" s="169"/>
      <c r="FG347" s="172" t="s">
        <v>369</v>
      </c>
      <c r="FI347" s="169"/>
      <c r="FK347" s="169"/>
      <c r="FM347" s="169"/>
      <c r="FN347" s="169"/>
    </row>
    <row r="348" spans="1:170" s="123" customFormat="1" ht="15" x14ac:dyDescent="0.25">
      <c r="A348" s="170"/>
      <c r="B348" s="174"/>
      <c r="C348" s="345" t="s">
        <v>370</v>
      </c>
      <c r="D348" s="345"/>
      <c r="E348" s="345"/>
      <c r="F348" s="188"/>
      <c r="G348" s="189"/>
      <c r="H348" s="189"/>
      <c r="I348" s="189"/>
      <c r="J348" s="191">
        <v>138.76</v>
      </c>
      <c r="K348" s="189"/>
      <c r="L348" s="191">
        <v>58.4</v>
      </c>
      <c r="M348" s="189"/>
      <c r="N348" s="192">
        <v>2610.84</v>
      </c>
      <c r="EZ348" s="160"/>
      <c r="FA348" s="169"/>
      <c r="FB348" s="169"/>
      <c r="FC348" s="169"/>
      <c r="FH348" s="172" t="s">
        <v>370</v>
      </c>
      <c r="FI348" s="169"/>
      <c r="FK348" s="169"/>
      <c r="FM348" s="169"/>
      <c r="FN348" s="169"/>
    </row>
    <row r="349" spans="1:170" s="123" customFormat="1" ht="15" x14ac:dyDescent="0.25">
      <c r="A349" s="184"/>
      <c r="B349" s="174"/>
      <c r="C349" s="341" t="s">
        <v>269</v>
      </c>
      <c r="D349" s="341"/>
      <c r="E349" s="341"/>
      <c r="F349" s="176"/>
      <c r="G349" s="177"/>
      <c r="H349" s="177"/>
      <c r="I349" s="177"/>
      <c r="J349" s="186"/>
      <c r="K349" s="177"/>
      <c r="L349" s="180">
        <v>44.06</v>
      </c>
      <c r="M349" s="177"/>
      <c r="N349" s="181">
        <v>2525.96</v>
      </c>
      <c r="EZ349" s="160"/>
      <c r="FA349" s="169"/>
      <c r="FB349" s="169"/>
      <c r="FC349" s="169"/>
      <c r="FG349" s="172" t="s">
        <v>269</v>
      </c>
      <c r="FI349" s="169"/>
      <c r="FK349" s="169"/>
      <c r="FM349" s="169"/>
      <c r="FN349" s="169"/>
    </row>
    <row r="350" spans="1:170" s="123" customFormat="1" ht="15" x14ac:dyDescent="0.25">
      <c r="A350" s="184"/>
      <c r="B350" s="174" t="s">
        <v>408</v>
      </c>
      <c r="C350" s="341" t="s">
        <v>409</v>
      </c>
      <c r="D350" s="341"/>
      <c r="E350" s="341"/>
      <c r="F350" s="176" t="s">
        <v>373</v>
      </c>
      <c r="G350" s="193">
        <v>97</v>
      </c>
      <c r="H350" s="177"/>
      <c r="I350" s="193">
        <v>97</v>
      </c>
      <c r="J350" s="186"/>
      <c r="K350" s="177"/>
      <c r="L350" s="180">
        <v>42.74</v>
      </c>
      <c r="M350" s="177"/>
      <c r="N350" s="181">
        <v>2450.1799999999998</v>
      </c>
      <c r="EZ350" s="160"/>
      <c r="FA350" s="169"/>
      <c r="FB350" s="169"/>
      <c r="FC350" s="169"/>
      <c r="FG350" s="172" t="s">
        <v>409</v>
      </c>
      <c r="FI350" s="169"/>
      <c r="FK350" s="169"/>
      <c r="FM350" s="169"/>
      <c r="FN350" s="169"/>
    </row>
    <row r="351" spans="1:170" s="123" customFormat="1" ht="15" x14ac:dyDescent="0.25">
      <c r="A351" s="184"/>
      <c r="B351" s="174" t="s">
        <v>410</v>
      </c>
      <c r="C351" s="341" t="s">
        <v>411</v>
      </c>
      <c r="D351" s="341"/>
      <c r="E351" s="341"/>
      <c r="F351" s="176" t="s">
        <v>373</v>
      </c>
      <c r="G351" s="193">
        <v>55</v>
      </c>
      <c r="H351" s="177"/>
      <c r="I351" s="193">
        <v>55</v>
      </c>
      <c r="J351" s="186"/>
      <c r="K351" s="177"/>
      <c r="L351" s="180">
        <v>24.23</v>
      </c>
      <c r="M351" s="177"/>
      <c r="N351" s="181">
        <v>1389.28</v>
      </c>
      <c r="EZ351" s="160"/>
      <c r="FA351" s="169"/>
      <c r="FB351" s="169"/>
      <c r="FC351" s="169"/>
      <c r="FG351" s="172" t="s">
        <v>411</v>
      </c>
      <c r="FI351" s="169"/>
      <c r="FK351" s="169"/>
      <c r="FM351" s="169"/>
      <c r="FN351" s="169"/>
    </row>
    <row r="352" spans="1:170" s="123" customFormat="1" ht="15" x14ac:dyDescent="0.25">
      <c r="A352" s="194"/>
      <c r="B352" s="195"/>
      <c r="C352" s="343" t="s">
        <v>376</v>
      </c>
      <c r="D352" s="343"/>
      <c r="E352" s="343"/>
      <c r="F352" s="163"/>
      <c r="G352" s="164"/>
      <c r="H352" s="164"/>
      <c r="I352" s="164"/>
      <c r="J352" s="167"/>
      <c r="K352" s="164"/>
      <c r="L352" s="196">
        <v>125.37</v>
      </c>
      <c r="M352" s="189"/>
      <c r="N352" s="197">
        <v>6450.3</v>
      </c>
      <c r="EZ352" s="160"/>
      <c r="FA352" s="169"/>
      <c r="FB352" s="169"/>
      <c r="FC352" s="169"/>
      <c r="FI352" s="169" t="s">
        <v>376</v>
      </c>
      <c r="FK352" s="169"/>
      <c r="FM352" s="169"/>
      <c r="FN352" s="169"/>
    </row>
    <row r="353" spans="1:170" s="123" customFormat="1" ht="34.5" x14ac:dyDescent="0.25">
      <c r="A353" s="161" t="s">
        <v>486</v>
      </c>
      <c r="B353" s="162" t="s">
        <v>412</v>
      </c>
      <c r="C353" s="343" t="s">
        <v>161</v>
      </c>
      <c r="D353" s="343"/>
      <c r="E353" s="343"/>
      <c r="F353" s="163" t="s">
        <v>63</v>
      </c>
      <c r="G353" s="164">
        <v>0.37331999999999999</v>
      </c>
      <c r="H353" s="165">
        <v>1</v>
      </c>
      <c r="I353" s="208">
        <v>0.37331999999999999</v>
      </c>
      <c r="J353" s="196">
        <v>701.99</v>
      </c>
      <c r="K353" s="164"/>
      <c r="L353" s="196">
        <v>262.07</v>
      </c>
      <c r="M353" s="200">
        <v>9.1</v>
      </c>
      <c r="N353" s="197">
        <v>2384.84</v>
      </c>
      <c r="EZ353" s="160"/>
      <c r="FA353" s="169" t="s">
        <v>161</v>
      </c>
      <c r="FB353" s="169" t="s">
        <v>259</v>
      </c>
      <c r="FC353" s="169" t="s">
        <v>259</v>
      </c>
      <c r="FI353" s="169"/>
      <c r="FK353" s="169"/>
      <c r="FM353" s="169"/>
      <c r="FN353" s="169"/>
    </row>
    <row r="354" spans="1:170" s="123" customFormat="1" ht="15" x14ac:dyDescent="0.25">
      <c r="A354" s="170"/>
      <c r="B354" s="171"/>
      <c r="C354" s="341" t="s">
        <v>487</v>
      </c>
      <c r="D354" s="341"/>
      <c r="E354" s="341"/>
      <c r="F354" s="341"/>
      <c r="G354" s="341"/>
      <c r="H354" s="341"/>
      <c r="I354" s="341"/>
      <c r="J354" s="341"/>
      <c r="K354" s="341"/>
      <c r="L354" s="341"/>
      <c r="M354" s="341"/>
      <c r="N354" s="344"/>
      <c r="EZ354" s="160"/>
      <c r="FA354" s="169"/>
      <c r="FB354" s="169"/>
      <c r="FC354" s="169"/>
      <c r="FD354" s="172" t="s">
        <v>487</v>
      </c>
      <c r="FI354" s="169"/>
      <c r="FK354" s="169"/>
      <c r="FM354" s="169"/>
      <c r="FN354" s="169"/>
    </row>
    <row r="355" spans="1:170" s="123" customFormat="1" ht="15" x14ac:dyDescent="0.25">
      <c r="A355" s="194"/>
      <c r="B355" s="195"/>
      <c r="C355" s="343" t="s">
        <v>376</v>
      </c>
      <c r="D355" s="343"/>
      <c r="E355" s="343"/>
      <c r="F355" s="163"/>
      <c r="G355" s="164"/>
      <c r="H355" s="164"/>
      <c r="I355" s="164"/>
      <c r="J355" s="167"/>
      <c r="K355" s="164"/>
      <c r="L355" s="196">
        <v>262.07</v>
      </c>
      <c r="M355" s="189"/>
      <c r="N355" s="197">
        <v>2384.84</v>
      </c>
      <c r="EZ355" s="160"/>
      <c r="FA355" s="169"/>
      <c r="FB355" s="169"/>
      <c r="FC355" s="169"/>
      <c r="FI355" s="169" t="s">
        <v>376</v>
      </c>
      <c r="FK355" s="169"/>
      <c r="FM355" s="169"/>
      <c r="FN355" s="169"/>
    </row>
    <row r="356" spans="1:170" s="123" customFormat="1" ht="23.25" x14ac:dyDescent="0.25">
      <c r="A356" s="161" t="s">
        <v>488</v>
      </c>
      <c r="B356" s="162" t="s">
        <v>489</v>
      </c>
      <c r="C356" s="343" t="s">
        <v>130</v>
      </c>
      <c r="D356" s="343"/>
      <c r="E356" s="343"/>
      <c r="F356" s="163" t="s">
        <v>110</v>
      </c>
      <c r="G356" s="164">
        <v>0.42</v>
      </c>
      <c r="H356" s="165">
        <v>1</v>
      </c>
      <c r="I356" s="204">
        <v>0.42</v>
      </c>
      <c r="J356" s="196">
        <v>118</v>
      </c>
      <c r="K356" s="164"/>
      <c r="L356" s="196">
        <v>49.56</v>
      </c>
      <c r="M356" s="200">
        <v>9.1</v>
      </c>
      <c r="N356" s="209">
        <v>451</v>
      </c>
      <c r="EZ356" s="160"/>
      <c r="FA356" s="169" t="s">
        <v>130</v>
      </c>
      <c r="FB356" s="169" t="s">
        <v>259</v>
      </c>
      <c r="FC356" s="169" t="s">
        <v>259</v>
      </c>
      <c r="FI356" s="169"/>
      <c r="FK356" s="169"/>
      <c r="FM356" s="169"/>
      <c r="FN356" s="169"/>
    </row>
    <row r="357" spans="1:170" s="123" customFormat="1" ht="15" x14ac:dyDescent="0.25">
      <c r="A357" s="170"/>
      <c r="B357" s="171"/>
      <c r="C357" s="341" t="s">
        <v>490</v>
      </c>
      <c r="D357" s="341"/>
      <c r="E357" s="341"/>
      <c r="F357" s="341"/>
      <c r="G357" s="341"/>
      <c r="H357" s="341"/>
      <c r="I357" s="341"/>
      <c r="J357" s="341"/>
      <c r="K357" s="341"/>
      <c r="L357" s="341"/>
      <c r="M357" s="341"/>
      <c r="N357" s="344"/>
      <c r="EZ357" s="160"/>
      <c r="FA357" s="169"/>
      <c r="FB357" s="169"/>
      <c r="FC357" s="169"/>
      <c r="FD357" s="172" t="s">
        <v>490</v>
      </c>
      <c r="FI357" s="169"/>
      <c r="FK357" s="169"/>
      <c r="FM357" s="169"/>
      <c r="FN357" s="169"/>
    </row>
    <row r="358" spans="1:170" s="123" customFormat="1" ht="15" x14ac:dyDescent="0.25">
      <c r="A358" s="194"/>
      <c r="B358" s="195"/>
      <c r="C358" s="343" t="s">
        <v>376</v>
      </c>
      <c r="D358" s="343"/>
      <c r="E358" s="343"/>
      <c r="F358" s="163"/>
      <c r="G358" s="164"/>
      <c r="H358" s="164"/>
      <c r="I358" s="164"/>
      <c r="J358" s="167"/>
      <c r="K358" s="164"/>
      <c r="L358" s="196">
        <v>49.56</v>
      </c>
      <c r="M358" s="189"/>
      <c r="N358" s="209">
        <v>451</v>
      </c>
      <c r="EZ358" s="160"/>
      <c r="FA358" s="169"/>
      <c r="FB358" s="169"/>
      <c r="FC358" s="169"/>
      <c r="FI358" s="169" t="s">
        <v>376</v>
      </c>
      <c r="FK358" s="169"/>
      <c r="FM358" s="169"/>
      <c r="FN358" s="169"/>
    </row>
    <row r="359" spans="1:170" s="123" customFormat="1" ht="15" x14ac:dyDescent="0.25">
      <c r="A359" s="350" t="s">
        <v>491</v>
      </c>
      <c r="B359" s="351"/>
      <c r="C359" s="351"/>
      <c r="D359" s="351"/>
      <c r="E359" s="351"/>
      <c r="F359" s="351"/>
      <c r="G359" s="351"/>
      <c r="H359" s="351"/>
      <c r="I359" s="351"/>
      <c r="J359" s="351"/>
      <c r="K359" s="351"/>
      <c r="L359" s="351"/>
      <c r="M359" s="351"/>
      <c r="N359" s="352"/>
      <c r="EZ359" s="160"/>
      <c r="FA359" s="169"/>
      <c r="FB359" s="169"/>
      <c r="FC359" s="169"/>
      <c r="FI359" s="169"/>
      <c r="FK359" s="169"/>
      <c r="FM359" s="169"/>
      <c r="FN359" s="169" t="s">
        <v>491</v>
      </c>
    </row>
    <row r="360" spans="1:170" s="123" customFormat="1" ht="34.5" x14ac:dyDescent="0.25">
      <c r="A360" s="161" t="s">
        <v>492</v>
      </c>
      <c r="B360" s="162" t="s">
        <v>460</v>
      </c>
      <c r="C360" s="343" t="s">
        <v>206</v>
      </c>
      <c r="D360" s="343"/>
      <c r="E360" s="343"/>
      <c r="F360" s="163" t="s">
        <v>110</v>
      </c>
      <c r="G360" s="164">
        <v>1.8</v>
      </c>
      <c r="H360" s="165">
        <v>1</v>
      </c>
      <c r="I360" s="200">
        <v>1.8</v>
      </c>
      <c r="J360" s="196">
        <v>41</v>
      </c>
      <c r="K360" s="164"/>
      <c r="L360" s="196">
        <v>73.8</v>
      </c>
      <c r="M360" s="200">
        <v>9.1</v>
      </c>
      <c r="N360" s="209">
        <v>671.58</v>
      </c>
      <c r="EZ360" s="160"/>
      <c r="FA360" s="169" t="s">
        <v>206</v>
      </c>
      <c r="FB360" s="169" t="s">
        <v>259</v>
      </c>
      <c r="FC360" s="169" t="s">
        <v>259</v>
      </c>
      <c r="FI360" s="169"/>
      <c r="FK360" s="169"/>
      <c r="FM360" s="169"/>
      <c r="FN360" s="169"/>
    </row>
    <row r="361" spans="1:170" s="123" customFormat="1" ht="15" x14ac:dyDescent="0.25">
      <c r="A361" s="170"/>
      <c r="B361" s="171"/>
      <c r="C361" s="341" t="s">
        <v>493</v>
      </c>
      <c r="D361" s="341"/>
      <c r="E361" s="341"/>
      <c r="F361" s="341"/>
      <c r="G361" s="341"/>
      <c r="H361" s="341"/>
      <c r="I361" s="341"/>
      <c r="J361" s="341"/>
      <c r="K361" s="341"/>
      <c r="L361" s="341"/>
      <c r="M361" s="341"/>
      <c r="N361" s="344"/>
      <c r="EZ361" s="160"/>
      <c r="FA361" s="169"/>
      <c r="FB361" s="169"/>
      <c r="FC361" s="169"/>
      <c r="FD361" s="172" t="s">
        <v>493</v>
      </c>
      <c r="FI361" s="169"/>
      <c r="FK361" s="169"/>
      <c r="FM361" s="169"/>
      <c r="FN361" s="169"/>
    </row>
    <row r="362" spans="1:170" s="123" customFormat="1" ht="15" x14ac:dyDescent="0.25">
      <c r="A362" s="194"/>
      <c r="B362" s="195"/>
      <c r="C362" s="343" t="s">
        <v>376</v>
      </c>
      <c r="D362" s="343"/>
      <c r="E362" s="343"/>
      <c r="F362" s="163"/>
      <c r="G362" s="164"/>
      <c r="H362" s="164"/>
      <c r="I362" s="164"/>
      <c r="J362" s="167"/>
      <c r="K362" s="164"/>
      <c r="L362" s="196">
        <v>73.8</v>
      </c>
      <c r="M362" s="189"/>
      <c r="N362" s="209">
        <v>671.58</v>
      </c>
      <c r="EZ362" s="160"/>
      <c r="FA362" s="169"/>
      <c r="FB362" s="169"/>
      <c r="FC362" s="169"/>
      <c r="FI362" s="169" t="s">
        <v>376</v>
      </c>
      <c r="FK362" s="169"/>
      <c r="FM362" s="169"/>
      <c r="FN362" s="169"/>
    </row>
    <row r="363" spans="1:170" s="123" customFormat="1" ht="23.25" x14ac:dyDescent="0.25">
      <c r="A363" s="161" t="s">
        <v>494</v>
      </c>
      <c r="B363" s="162" t="s">
        <v>489</v>
      </c>
      <c r="C363" s="343" t="s">
        <v>130</v>
      </c>
      <c r="D363" s="343"/>
      <c r="E363" s="343"/>
      <c r="F363" s="163" t="s">
        <v>110</v>
      </c>
      <c r="G363" s="164">
        <v>1.5</v>
      </c>
      <c r="H363" s="165">
        <v>1</v>
      </c>
      <c r="I363" s="200">
        <v>1.5</v>
      </c>
      <c r="J363" s="196">
        <v>118</v>
      </c>
      <c r="K363" s="164"/>
      <c r="L363" s="196">
        <v>177</v>
      </c>
      <c r="M363" s="200">
        <v>9.1</v>
      </c>
      <c r="N363" s="197">
        <v>1610.7</v>
      </c>
      <c r="EZ363" s="160"/>
      <c r="FA363" s="169" t="s">
        <v>130</v>
      </c>
      <c r="FB363" s="169" t="s">
        <v>259</v>
      </c>
      <c r="FC363" s="169" t="s">
        <v>259</v>
      </c>
      <c r="FI363" s="169"/>
      <c r="FK363" s="169"/>
      <c r="FM363" s="169"/>
      <c r="FN363" s="169"/>
    </row>
    <row r="364" spans="1:170" s="123" customFormat="1" ht="15" x14ac:dyDescent="0.25">
      <c r="A364" s="170"/>
      <c r="B364" s="171"/>
      <c r="C364" s="341" t="s">
        <v>495</v>
      </c>
      <c r="D364" s="341"/>
      <c r="E364" s="341"/>
      <c r="F364" s="341"/>
      <c r="G364" s="341"/>
      <c r="H364" s="341"/>
      <c r="I364" s="341"/>
      <c r="J364" s="341"/>
      <c r="K364" s="341"/>
      <c r="L364" s="341"/>
      <c r="M364" s="341"/>
      <c r="N364" s="344"/>
      <c r="EZ364" s="160"/>
      <c r="FA364" s="169"/>
      <c r="FB364" s="169"/>
      <c r="FC364" s="169"/>
      <c r="FD364" s="172" t="s">
        <v>495</v>
      </c>
      <c r="FI364" s="169"/>
      <c r="FK364" s="169"/>
      <c r="FM364" s="169"/>
      <c r="FN364" s="169"/>
    </row>
    <row r="365" spans="1:170" s="123" customFormat="1" ht="15" x14ac:dyDescent="0.25">
      <c r="A365" s="194"/>
      <c r="B365" s="195"/>
      <c r="C365" s="343" t="s">
        <v>376</v>
      </c>
      <c r="D365" s="343"/>
      <c r="E365" s="343"/>
      <c r="F365" s="163"/>
      <c r="G365" s="164"/>
      <c r="H365" s="164"/>
      <c r="I365" s="164"/>
      <c r="J365" s="167"/>
      <c r="K365" s="164"/>
      <c r="L365" s="196">
        <v>177</v>
      </c>
      <c r="M365" s="189"/>
      <c r="N365" s="197">
        <v>1610.7</v>
      </c>
      <c r="EZ365" s="160"/>
      <c r="FA365" s="169"/>
      <c r="FB365" s="169"/>
      <c r="FC365" s="169"/>
      <c r="FI365" s="169" t="s">
        <v>376</v>
      </c>
      <c r="FK365" s="169"/>
      <c r="FM365" s="169"/>
      <c r="FN365" s="169"/>
    </row>
    <row r="366" spans="1:170" s="123" customFormat="1" ht="45.75" x14ac:dyDescent="0.25">
      <c r="A366" s="161" t="s">
        <v>496</v>
      </c>
      <c r="B366" s="162" t="s">
        <v>453</v>
      </c>
      <c r="C366" s="343" t="s">
        <v>454</v>
      </c>
      <c r="D366" s="343"/>
      <c r="E366" s="343"/>
      <c r="F366" s="163" t="s">
        <v>155</v>
      </c>
      <c r="G366" s="164">
        <v>0.501</v>
      </c>
      <c r="H366" s="165">
        <v>1</v>
      </c>
      <c r="I366" s="198">
        <v>0.501</v>
      </c>
      <c r="J366" s="167"/>
      <c r="K366" s="164"/>
      <c r="L366" s="167"/>
      <c r="M366" s="164"/>
      <c r="N366" s="168"/>
      <c r="EZ366" s="160"/>
      <c r="FA366" s="169" t="s">
        <v>454</v>
      </c>
      <c r="FB366" s="169" t="s">
        <v>259</v>
      </c>
      <c r="FC366" s="169" t="s">
        <v>259</v>
      </c>
      <c r="FI366" s="169"/>
      <c r="FK366" s="169"/>
      <c r="FM366" s="169"/>
      <c r="FN366" s="169"/>
    </row>
    <row r="367" spans="1:170" s="123" customFormat="1" ht="15" x14ac:dyDescent="0.25">
      <c r="A367" s="170"/>
      <c r="B367" s="171"/>
      <c r="C367" s="341" t="s">
        <v>497</v>
      </c>
      <c r="D367" s="341"/>
      <c r="E367" s="341"/>
      <c r="F367" s="341"/>
      <c r="G367" s="341"/>
      <c r="H367" s="341"/>
      <c r="I367" s="341"/>
      <c r="J367" s="341"/>
      <c r="K367" s="341"/>
      <c r="L367" s="341"/>
      <c r="M367" s="341"/>
      <c r="N367" s="344"/>
      <c r="EZ367" s="160"/>
      <c r="FA367" s="169"/>
      <c r="FB367" s="169"/>
      <c r="FC367" s="169"/>
      <c r="FD367" s="172" t="s">
        <v>497</v>
      </c>
      <c r="FI367" s="169"/>
      <c r="FK367" s="169"/>
      <c r="FM367" s="169"/>
      <c r="FN367" s="169"/>
    </row>
    <row r="368" spans="1:170" s="123" customFormat="1" ht="68.25" x14ac:dyDescent="0.25">
      <c r="A368" s="173"/>
      <c r="B368" s="174" t="s">
        <v>361</v>
      </c>
      <c r="C368" s="340" t="s">
        <v>362</v>
      </c>
      <c r="D368" s="340"/>
      <c r="E368" s="340"/>
      <c r="F368" s="340"/>
      <c r="G368" s="340"/>
      <c r="H368" s="340"/>
      <c r="I368" s="340"/>
      <c r="J368" s="340"/>
      <c r="K368" s="340"/>
      <c r="L368" s="340"/>
      <c r="M368" s="340"/>
      <c r="N368" s="346"/>
      <c r="EZ368" s="160"/>
      <c r="FA368" s="169"/>
      <c r="FB368" s="169"/>
      <c r="FC368" s="169"/>
      <c r="FE368" s="172" t="s">
        <v>362</v>
      </c>
      <c r="FI368" s="169"/>
      <c r="FK368" s="169"/>
      <c r="FM368" s="169"/>
      <c r="FN368" s="169"/>
    </row>
    <row r="369" spans="1:170" s="123" customFormat="1" ht="15" x14ac:dyDescent="0.25">
      <c r="A369" s="175"/>
      <c r="B369" s="174" t="s">
        <v>213</v>
      </c>
      <c r="C369" s="341" t="s">
        <v>363</v>
      </c>
      <c r="D369" s="341"/>
      <c r="E369" s="341"/>
      <c r="F369" s="176"/>
      <c r="G369" s="177"/>
      <c r="H369" s="177"/>
      <c r="I369" s="177"/>
      <c r="J369" s="180">
        <v>71.959999999999994</v>
      </c>
      <c r="K369" s="179">
        <v>1.1499999999999999</v>
      </c>
      <c r="L369" s="180">
        <v>41.46</v>
      </c>
      <c r="M369" s="179">
        <v>57.33</v>
      </c>
      <c r="N369" s="181">
        <v>2376.9</v>
      </c>
      <c r="EZ369" s="160"/>
      <c r="FA369" s="169"/>
      <c r="FB369" s="169"/>
      <c r="FC369" s="169"/>
      <c r="FF369" s="172" t="s">
        <v>363</v>
      </c>
      <c r="FI369" s="169"/>
      <c r="FK369" s="169"/>
      <c r="FM369" s="169"/>
      <c r="FN369" s="169"/>
    </row>
    <row r="370" spans="1:170" s="123" customFormat="1" ht="15" x14ac:dyDescent="0.25">
      <c r="A370" s="175"/>
      <c r="B370" s="174" t="s">
        <v>214</v>
      </c>
      <c r="C370" s="341" t="s">
        <v>364</v>
      </c>
      <c r="D370" s="341"/>
      <c r="E370" s="341"/>
      <c r="F370" s="176"/>
      <c r="G370" s="177"/>
      <c r="H370" s="177"/>
      <c r="I370" s="177"/>
      <c r="J370" s="180">
        <v>0.66</v>
      </c>
      <c r="K370" s="179">
        <v>1.1499999999999999</v>
      </c>
      <c r="L370" s="180">
        <v>0.38</v>
      </c>
      <c r="M370" s="179">
        <v>14.04</v>
      </c>
      <c r="N370" s="182">
        <v>5.34</v>
      </c>
      <c r="EZ370" s="160"/>
      <c r="FA370" s="169"/>
      <c r="FB370" s="169"/>
      <c r="FC370" s="169"/>
      <c r="FF370" s="172" t="s">
        <v>364</v>
      </c>
      <c r="FI370" s="169"/>
      <c r="FK370" s="169"/>
      <c r="FM370" s="169"/>
      <c r="FN370" s="169"/>
    </row>
    <row r="371" spans="1:170" s="123" customFormat="1" ht="15" x14ac:dyDescent="0.25">
      <c r="A371" s="175"/>
      <c r="B371" s="174" t="s">
        <v>215</v>
      </c>
      <c r="C371" s="341" t="s">
        <v>365</v>
      </c>
      <c r="D371" s="341"/>
      <c r="E371" s="341"/>
      <c r="F371" s="176"/>
      <c r="G371" s="177"/>
      <c r="H371" s="177"/>
      <c r="I371" s="177"/>
      <c r="J371" s="180">
        <v>0.12</v>
      </c>
      <c r="K371" s="179">
        <v>1.1499999999999999</v>
      </c>
      <c r="L371" s="180">
        <v>7.0000000000000007E-2</v>
      </c>
      <c r="M371" s="179">
        <v>57.33</v>
      </c>
      <c r="N371" s="182">
        <v>4.01</v>
      </c>
      <c r="EZ371" s="160"/>
      <c r="FA371" s="169"/>
      <c r="FB371" s="169"/>
      <c r="FC371" s="169"/>
      <c r="FF371" s="172" t="s">
        <v>365</v>
      </c>
      <c r="FI371" s="169"/>
      <c r="FK371" s="169"/>
      <c r="FM371" s="169"/>
      <c r="FN371" s="169"/>
    </row>
    <row r="372" spans="1:170" s="123" customFormat="1" ht="15" x14ac:dyDescent="0.25">
      <c r="A372" s="184"/>
      <c r="B372" s="174"/>
      <c r="C372" s="341" t="s">
        <v>367</v>
      </c>
      <c r="D372" s="341"/>
      <c r="E372" s="341"/>
      <c r="F372" s="176" t="s">
        <v>368</v>
      </c>
      <c r="G372" s="179">
        <v>7.48</v>
      </c>
      <c r="H372" s="179">
        <v>1.1499999999999999</v>
      </c>
      <c r="I372" s="202">
        <v>4.3096019999999999</v>
      </c>
      <c r="J372" s="186"/>
      <c r="K372" s="177"/>
      <c r="L372" s="186"/>
      <c r="M372" s="177"/>
      <c r="N372" s="187"/>
      <c r="EZ372" s="160"/>
      <c r="FA372" s="169"/>
      <c r="FB372" s="169"/>
      <c r="FC372" s="169"/>
      <c r="FG372" s="172" t="s">
        <v>367</v>
      </c>
      <c r="FI372" s="169"/>
      <c r="FK372" s="169"/>
      <c r="FM372" s="169"/>
      <c r="FN372" s="169"/>
    </row>
    <row r="373" spans="1:170" s="123" customFormat="1" ht="15" x14ac:dyDescent="0.25">
      <c r="A373" s="184"/>
      <c r="B373" s="174"/>
      <c r="C373" s="341" t="s">
        <v>369</v>
      </c>
      <c r="D373" s="341"/>
      <c r="E373" s="341"/>
      <c r="F373" s="176" t="s">
        <v>368</v>
      </c>
      <c r="G373" s="179">
        <v>0.01</v>
      </c>
      <c r="H373" s="179">
        <v>1.1499999999999999</v>
      </c>
      <c r="I373" s="185">
        <v>5.7615000000000001E-3</v>
      </c>
      <c r="J373" s="186"/>
      <c r="K373" s="177"/>
      <c r="L373" s="186"/>
      <c r="M373" s="177"/>
      <c r="N373" s="187"/>
      <c r="EZ373" s="160"/>
      <c r="FA373" s="169"/>
      <c r="FB373" s="169"/>
      <c r="FC373" s="169"/>
      <c r="FG373" s="172" t="s">
        <v>369</v>
      </c>
      <c r="FI373" s="169"/>
      <c r="FK373" s="169"/>
      <c r="FM373" s="169"/>
      <c r="FN373" s="169"/>
    </row>
    <row r="374" spans="1:170" s="123" customFormat="1" ht="15" x14ac:dyDescent="0.25">
      <c r="A374" s="170"/>
      <c r="B374" s="174"/>
      <c r="C374" s="345" t="s">
        <v>370</v>
      </c>
      <c r="D374" s="345"/>
      <c r="E374" s="345"/>
      <c r="F374" s="188"/>
      <c r="G374" s="189"/>
      <c r="H374" s="189"/>
      <c r="I374" s="189"/>
      <c r="J374" s="191">
        <v>72.62</v>
      </c>
      <c r="K374" s="189"/>
      <c r="L374" s="191">
        <v>41.84</v>
      </c>
      <c r="M374" s="189"/>
      <c r="N374" s="192">
        <v>2382.2399999999998</v>
      </c>
      <c r="EZ374" s="160"/>
      <c r="FA374" s="169"/>
      <c r="FB374" s="169"/>
      <c r="FC374" s="169"/>
      <c r="FH374" s="172" t="s">
        <v>370</v>
      </c>
      <c r="FI374" s="169"/>
      <c r="FK374" s="169"/>
      <c r="FM374" s="169"/>
      <c r="FN374" s="169"/>
    </row>
    <row r="375" spans="1:170" s="123" customFormat="1" ht="15" x14ac:dyDescent="0.25">
      <c r="A375" s="184"/>
      <c r="B375" s="174"/>
      <c r="C375" s="341" t="s">
        <v>269</v>
      </c>
      <c r="D375" s="341"/>
      <c r="E375" s="341"/>
      <c r="F375" s="176"/>
      <c r="G375" s="177"/>
      <c r="H375" s="177"/>
      <c r="I375" s="177"/>
      <c r="J375" s="186"/>
      <c r="K375" s="177"/>
      <c r="L375" s="180">
        <v>41.53</v>
      </c>
      <c r="M375" s="177"/>
      <c r="N375" s="181">
        <v>2380.91</v>
      </c>
      <c r="EZ375" s="160"/>
      <c r="FA375" s="169"/>
      <c r="FB375" s="169"/>
      <c r="FC375" s="169"/>
      <c r="FG375" s="172" t="s">
        <v>269</v>
      </c>
      <c r="FI375" s="169"/>
      <c r="FK375" s="169"/>
      <c r="FM375" s="169"/>
      <c r="FN375" s="169"/>
    </row>
    <row r="376" spans="1:170" s="123" customFormat="1" ht="45.75" x14ac:dyDescent="0.25">
      <c r="A376" s="184"/>
      <c r="B376" s="174" t="s">
        <v>456</v>
      </c>
      <c r="C376" s="341" t="s">
        <v>457</v>
      </c>
      <c r="D376" s="341"/>
      <c r="E376" s="341"/>
      <c r="F376" s="176" t="s">
        <v>373</v>
      </c>
      <c r="G376" s="193">
        <v>103</v>
      </c>
      <c r="H376" s="177"/>
      <c r="I376" s="193">
        <v>103</v>
      </c>
      <c r="J376" s="186"/>
      <c r="K376" s="177"/>
      <c r="L376" s="180">
        <v>42.78</v>
      </c>
      <c r="M376" s="177"/>
      <c r="N376" s="181">
        <v>2452.34</v>
      </c>
      <c r="EZ376" s="160"/>
      <c r="FA376" s="169"/>
      <c r="FB376" s="169"/>
      <c r="FC376" s="169"/>
      <c r="FG376" s="172" t="s">
        <v>457</v>
      </c>
      <c r="FI376" s="169"/>
      <c r="FK376" s="169"/>
      <c r="FM376" s="169"/>
      <c r="FN376" s="169"/>
    </row>
    <row r="377" spans="1:170" s="123" customFormat="1" ht="45.75" x14ac:dyDescent="0.25">
      <c r="A377" s="184"/>
      <c r="B377" s="174" t="s">
        <v>458</v>
      </c>
      <c r="C377" s="341" t="s">
        <v>459</v>
      </c>
      <c r="D377" s="341"/>
      <c r="E377" s="341"/>
      <c r="F377" s="176" t="s">
        <v>373</v>
      </c>
      <c r="G377" s="193">
        <v>59</v>
      </c>
      <c r="H377" s="177"/>
      <c r="I377" s="193">
        <v>59</v>
      </c>
      <c r="J377" s="186"/>
      <c r="K377" s="177"/>
      <c r="L377" s="180">
        <v>24.5</v>
      </c>
      <c r="M377" s="177"/>
      <c r="N377" s="181">
        <v>1404.74</v>
      </c>
      <c r="EZ377" s="160"/>
      <c r="FA377" s="169"/>
      <c r="FB377" s="169"/>
      <c r="FC377" s="169"/>
      <c r="FG377" s="172" t="s">
        <v>459</v>
      </c>
      <c r="FI377" s="169"/>
      <c r="FK377" s="169"/>
      <c r="FM377" s="169"/>
      <c r="FN377" s="169"/>
    </row>
    <row r="378" spans="1:170" s="123" customFormat="1" ht="15" x14ac:dyDescent="0.25">
      <c r="A378" s="194"/>
      <c r="B378" s="195"/>
      <c r="C378" s="343" t="s">
        <v>376</v>
      </c>
      <c r="D378" s="343"/>
      <c r="E378" s="343"/>
      <c r="F378" s="163"/>
      <c r="G378" s="164"/>
      <c r="H378" s="164"/>
      <c r="I378" s="164"/>
      <c r="J378" s="167"/>
      <c r="K378" s="164"/>
      <c r="L378" s="196">
        <v>109.12</v>
      </c>
      <c r="M378" s="189"/>
      <c r="N378" s="197">
        <v>6239.32</v>
      </c>
      <c r="EZ378" s="160"/>
      <c r="FA378" s="169"/>
      <c r="FB378" s="169"/>
      <c r="FC378" s="169"/>
      <c r="FI378" s="169" t="s">
        <v>376</v>
      </c>
      <c r="FK378" s="169"/>
      <c r="FM378" s="169"/>
      <c r="FN378" s="169"/>
    </row>
    <row r="379" spans="1:170" s="123" customFormat="1" ht="79.5" x14ac:dyDescent="0.25">
      <c r="A379" s="161" t="s">
        <v>498</v>
      </c>
      <c r="B379" s="162" t="s">
        <v>462</v>
      </c>
      <c r="C379" s="343" t="s">
        <v>138</v>
      </c>
      <c r="D379" s="343"/>
      <c r="E379" s="343"/>
      <c r="F379" s="163" t="s">
        <v>61</v>
      </c>
      <c r="G379" s="164">
        <v>0.70140000000000002</v>
      </c>
      <c r="H379" s="165">
        <v>1</v>
      </c>
      <c r="I379" s="201">
        <v>0.70140000000000002</v>
      </c>
      <c r="J379" s="196">
        <v>231.82</v>
      </c>
      <c r="K379" s="164"/>
      <c r="L379" s="196">
        <v>162.6</v>
      </c>
      <c r="M379" s="200">
        <v>9.1</v>
      </c>
      <c r="N379" s="197">
        <v>1479.66</v>
      </c>
      <c r="EZ379" s="160"/>
      <c r="FA379" s="169" t="s">
        <v>138</v>
      </c>
      <c r="FB379" s="169" t="s">
        <v>259</v>
      </c>
      <c r="FC379" s="169" t="s">
        <v>259</v>
      </c>
      <c r="FI379" s="169"/>
      <c r="FK379" s="169"/>
      <c r="FM379" s="169"/>
      <c r="FN379" s="169"/>
    </row>
    <row r="380" spans="1:170" s="123" customFormat="1" ht="15" x14ac:dyDescent="0.25">
      <c r="A380" s="170"/>
      <c r="B380" s="171"/>
      <c r="C380" s="341" t="s">
        <v>499</v>
      </c>
      <c r="D380" s="341"/>
      <c r="E380" s="341"/>
      <c r="F380" s="341"/>
      <c r="G380" s="341"/>
      <c r="H380" s="341"/>
      <c r="I380" s="341"/>
      <c r="J380" s="341"/>
      <c r="K380" s="341"/>
      <c r="L380" s="341"/>
      <c r="M380" s="341"/>
      <c r="N380" s="344"/>
      <c r="EZ380" s="160"/>
      <c r="FA380" s="169"/>
      <c r="FB380" s="169"/>
      <c r="FC380" s="169"/>
      <c r="FD380" s="172" t="s">
        <v>499</v>
      </c>
      <c r="FI380" s="169"/>
      <c r="FK380" s="169"/>
      <c r="FM380" s="169"/>
      <c r="FN380" s="169"/>
    </row>
    <row r="381" spans="1:170" s="123" customFormat="1" ht="15" x14ac:dyDescent="0.25">
      <c r="A381" s="194"/>
      <c r="B381" s="195"/>
      <c r="C381" s="343" t="s">
        <v>376</v>
      </c>
      <c r="D381" s="343"/>
      <c r="E381" s="343"/>
      <c r="F381" s="163"/>
      <c r="G381" s="164"/>
      <c r="H381" s="164"/>
      <c r="I381" s="164"/>
      <c r="J381" s="167"/>
      <c r="K381" s="164"/>
      <c r="L381" s="196">
        <v>162.6</v>
      </c>
      <c r="M381" s="189"/>
      <c r="N381" s="197">
        <v>1479.66</v>
      </c>
      <c r="EZ381" s="160"/>
      <c r="FA381" s="169"/>
      <c r="FB381" s="169"/>
      <c r="FC381" s="169"/>
      <c r="FI381" s="169" t="s">
        <v>376</v>
      </c>
      <c r="FK381" s="169"/>
      <c r="FM381" s="169"/>
      <c r="FN381" s="169"/>
    </row>
    <row r="382" spans="1:170" s="123" customFormat="1" ht="15" x14ac:dyDescent="0.25">
      <c r="A382" s="161" t="s">
        <v>500</v>
      </c>
      <c r="B382" s="162" t="s">
        <v>464</v>
      </c>
      <c r="C382" s="343" t="s">
        <v>166</v>
      </c>
      <c r="D382" s="343"/>
      <c r="E382" s="343"/>
      <c r="F382" s="163" t="s">
        <v>167</v>
      </c>
      <c r="G382" s="164">
        <v>30</v>
      </c>
      <c r="H382" s="165">
        <v>1</v>
      </c>
      <c r="I382" s="165">
        <v>30</v>
      </c>
      <c r="J382" s="196">
        <v>46.86</v>
      </c>
      <c r="K382" s="164"/>
      <c r="L382" s="199">
        <v>1405.8</v>
      </c>
      <c r="M382" s="200">
        <v>9.1</v>
      </c>
      <c r="N382" s="197">
        <v>12792.78</v>
      </c>
      <c r="EZ382" s="160"/>
      <c r="FA382" s="169" t="s">
        <v>166</v>
      </c>
      <c r="FB382" s="169" t="s">
        <v>259</v>
      </c>
      <c r="FC382" s="169" t="s">
        <v>259</v>
      </c>
      <c r="FI382" s="169"/>
      <c r="FK382" s="169"/>
      <c r="FM382" s="169"/>
      <c r="FN382" s="169"/>
    </row>
    <row r="383" spans="1:170" s="123" customFormat="1" ht="15" x14ac:dyDescent="0.25">
      <c r="A383" s="170"/>
      <c r="B383" s="171"/>
      <c r="C383" s="341" t="s">
        <v>501</v>
      </c>
      <c r="D383" s="341"/>
      <c r="E383" s="341"/>
      <c r="F383" s="341"/>
      <c r="G383" s="341"/>
      <c r="H383" s="341"/>
      <c r="I383" s="341"/>
      <c r="J383" s="341"/>
      <c r="K383" s="341"/>
      <c r="L383" s="341"/>
      <c r="M383" s="341"/>
      <c r="N383" s="344"/>
      <c r="EZ383" s="160"/>
      <c r="FA383" s="169"/>
      <c r="FB383" s="169"/>
      <c r="FC383" s="169"/>
      <c r="FD383" s="172" t="s">
        <v>501</v>
      </c>
      <c r="FI383" s="169"/>
      <c r="FK383" s="169"/>
      <c r="FM383" s="169"/>
      <c r="FN383" s="169"/>
    </row>
    <row r="384" spans="1:170" s="123" customFormat="1" ht="15" x14ac:dyDescent="0.25">
      <c r="A384" s="194"/>
      <c r="B384" s="195"/>
      <c r="C384" s="343" t="s">
        <v>376</v>
      </c>
      <c r="D384" s="343"/>
      <c r="E384" s="343"/>
      <c r="F384" s="163"/>
      <c r="G384" s="164"/>
      <c r="H384" s="164"/>
      <c r="I384" s="164"/>
      <c r="J384" s="167"/>
      <c r="K384" s="164"/>
      <c r="L384" s="199">
        <v>1405.8</v>
      </c>
      <c r="M384" s="189"/>
      <c r="N384" s="197">
        <v>12792.78</v>
      </c>
      <c r="EZ384" s="160"/>
      <c r="FA384" s="169"/>
      <c r="FB384" s="169"/>
      <c r="FC384" s="169"/>
      <c r="FI384" s="169" t="s">
        <v>376</v>
      </c>
      <c r="FK384" s="169"/>
      <c r="FM384" s="169"/>
      <c r="FN384" s="169"/>
    </row>
    <row r="385" spans="1:170" s="123" customFormat="1" ht="34.5" x14ac:dyDescent="0.25">
      <c r="A385" s="161" t="s">
        <v>502</v>
      </c>
      <c r="B385" s="162" t="s">
        <v>406</v>
      </c>
      <c r="C385" s="343" t="s">
        <v>407</v>
      </c>
      <c r="D385" s="343"/>
      <c r="E385" s="343"/>
      <c r="F385" s="163" t="s">
        <v>63</v>
      </c>
      <c r="G385" s="164">
        <v>8.1959999999999997</v>
      </c>
      <c r="H385" s="165">
        <v>1</v>
      </c>
      <c r="I385" s="198">
        <v>8.1959999999999997</v>
      </c>
      <c r="J385" s="167"/>
      <c r="K385" s="164"/>
      <c r="L385" s="167"/>
      <c r="M385" s="164"/>
      <c r="N385" s="168"/>
      <c r="EZ385" s="160"/>
      <c r="FA385" s="169" t="s">
        <v>407</v>
      </c>
      <c r="FB385" s="169" t="s">
        <v>259</v>
      </c>
      <c r="FC385" s="169" t="s">
        <v>259</v>
      </c>
      <c r="FI385" s="169"/>
      <c r="FK385" s="169"/>
      <c r="FM385" s="169"/>
      <c r="FN385" s="169"/>
    </row>
    <row r="386" spans="1:170" s="123" customFormat="1" ht="15" x14ac:dyDescent="0.25">
      <c r="A386" s="170"/>
      <c r="B386" s="171"/>
      <c r="C386" s="341" t="s">
        <v>503</v>
      </c>
      <c r="D386" s="341"/>
      <c r="E386" s="341"/>
      <c r="F386" s="341"/>
      <c r="G386" s="341"/>
      <c r="H386" s="341"/>
      <c r="I386" s="341"/>
      <c r="J386" s="341"/>
      <c r="K386" s="341"/>
      <c r="L386" s="341"/>
      <c r="M386" s="341"/>
      <c r="N386" s="344"/>
      <c r="EZ386" s="160"/>
      <c r="FA386" s="169"/>
      <c r="FB386" s="169"/>
      <c r="FC386" s="169"/>
      <c r="FD386" s="172" t="s">
        <v>503</v>
      </c>
      <c r="FI386" s="169"/>
      <c r="FK386" s="169"/>
      <c r="FM386" s="169"/>
      <c r="FN386" s="169"/>
    </row>
    <row r="387" spans="1:170" s="123" customFormat="1" ht="68.25" x14ac:dyDescent="0.25">
      <c r="A387" s="173"/>
      <c r="B387" s="174" t="s">
        <v>361</v>
      </c>
      <c r="C387" s="340" t="s">
        <v>362</v>
      </c>
      <c r="D387" s="340"/>
      <c r="E387" s="340"/>
      <c r="F387" s="340"/>
      <c r="G387" s="340"/>
      <c r="H387" s="340"/>
      <c r="I387" s="340"/>
      <c r="J387" s="340"/>
      <c r="K387" s="340"/>
      <c r="L387" s="340"/>
      <c r="M387" s="340"/>
      <c r="N387" s="346"/>
      <c r="EZ387" s="160"/>
      <c r="FA387" s="169"/>
      <c r="FB387" s="169"/>
      <c r="FC387" s="169"/>
      <c r="FE387" s="172" t="s">
        <v>362</v>
      </c>
      <c r="FI387" s="169"/>
      <c r="FK387" s="169"/>
      <c r="FM387" s="169"/>
      <c r="FN387" s="169"/>
    </row>
    <row r="388" spans="1:170" s="123" customFormat="1" ht="15" x14ac:dyDescent="0.25">
      <c r="A388" s="175"/>
      <c r="B388" s="174" t="s">
        <v>213</v>
      </c>
      <c r="C388" s="341" t="s">
        <v>363</v>
      </c>
      <c r="D388" s="341"/>
      <c r="E388" s="341"/>
      <c r="F388" s="176"/>
      <c r="G388" s="177"/>
      <c r="H388" s="177"/>
      <c r="I388" s="177"/>
      <c r="J388" s="180">
        <v>98.29</v>
      </c>
      <c r="K388" s="179">
        <v>1.1499999999999999</v>
      </c>
      <c r="L388" s="180">
        <v>926.42</v>
      </c>
      <c r="M388" s="179">
        <v>57.33</v>
      </c>
      <c r="N388" s="181">
        <v>53111.66</v>
      </c>
      <c r="EZ388" s="160"/>
      <c r="FA388" s="169"/>
      <c r="FB388" s="169"/>
      <c r="FC388" s="169"/>
      <c r="FF388" s="172" t="s">
        <v>363</v>
      </c>
      <c r="FI388" s="169"/>
      <c r="FK388" s="169"/>
      <c r="FM388" s="169"/>
      <c r="FN388" s="169"/>
    </row>
    <row r="389" spans="1:170" s="123" customFormat="1" ht="15" x14ac:dyDescent="0.25">
      <c r="A389" s="175"/>
      <c r="B389" s="174" t="s">
        <v>214</v>
      </c>
      <c r="C389" s="341" t="s">
        <v>364</v>
      </c>
      <c r="D389" s="341"/>
      <c r="E389" s="341"/>
      <c r="F389" s="176"/>
      <c r="G389" s="177"/>
      <c r="H389" s="177"/>
      <c r="I389" s="177"/>
      <c r="J389" s="180">
        <v>40.47</v>
      </c>
      <c r="K389" s="179">
        <v>1.1499999999999999</v>
      </c>
      <c r="L389" s="180">
        <v>381.45</v>
      </c>
      <c r="M389" s="179">
        <v>14.04</v>
      </c>
      <c r="N389" s="181">
        <v>5355.56</v>
      </c>
      <c r="EZ389" s="160"/>
      <c r="FA389" s="169"/>
      <c r="FB389" s="169"/>
      <c r="FC389" s="169"/>
      <c r="FF389" s="172" t="s">
        <v>364</v>
      </c>
      <c r="FI389" s="169"/>
      <c r="FK389" s="169"/>
      <c r="FM389" s="169"/>
      <c r="FN389" s="169"/>
    </row>
    <row r="390" spans="1:170" s="123" customFormat="1" ht="15" x14ac:dyDescent="0.25">
      <c r="A390" s="175"/>
      <c r="B390" s="174" t="s">
        <v>215</v>
      </c>
      <c r="C390" s="341" t="s">
        <v>365</v>
      </c>
      <c r="D390" s="341"/>
      <c r="E390" s="341"/>
      <c r="F390" s="176"/>
      <c r="G390" s="177"/>
      <c r="H390" s="177"/>
      <c r="I390" s="177"/>
      <c r="J390" s="180">
        <v>6.38</v>
      </c>
      <c r="K390" s="179">
        <v>1.1499999999999999</v>
      </c>
      <c r="L390" s="180">
        <v>60.13</v>
      </c>
      <c r="M390" s="179">
        <v>57.33</v>
      </c>
      <c r="N390" s="181">
        <v>3447.25</v>
      </c>
      <c r="EZ390" s="160"/>
      <c r="FA390" s="169"/>
      <c r="FB390" s="169"/>
      <c r="FC390" s="169"/>
      <c r="FF390" s="172" t="s">
        <v>365</v>
      </c>
      <c r="FI390" s="169"/>
      <c r="FK390" s="169"/>
      <c r="FM390" s="169"/>
      <c r="FN390" s="169"/>
    </row>
    <row r="391" spans="1:170" s="123" customFormat="1" ht="15" x14ac:dyDescent="0.25">
      <c r="A391" s="184"/>
      <c r="B391" s="174"/>
      <c r="C391" s="341" t="s">
        <v>367</v>
      </c>
      <c r="D391" s="341"/>
      <c r="E391" s="341"/>
      <c r="F391" s="176" t="s">
        <v>368</v>
      </c>
      <c r="G391" s="179">
        <v>10.58</v>
      </c>
      <c r="H391" s="179">
        <v>1.1499999999999999</v>
      </c>
      <c r="I391" s="202">
        <v>99.720731999999998</v>
      </c>
      <c r="J391" s="186"/>
      <c r="K391" s="177"/>
      <c r="L391" s="186"/>
      <c r="M391" s="177"/>
      <c r="N391" s="187"/>
      <c r="EZ391" s="160"/>
      <c r="FA391" s="169"/>
      <c r="FB391" s="169"/>
      <c r="FC391" s="169"/>
      <c r="FG391" s="172" t="s">
        <v>367</v>
      </c>
      <c r="FI391" s="169"/>
      <c r="FK391" s="169"/>
      <c r="FM391" s="169"/>
      <c r="FN391" s="169"/>
    </row>
    <row r="392" spans="1:170" s="123" customFormat="1" ht="15" x14ac:dyDescent="0.25">
      <c r="A392" s="184"/>
      <c r="B392" s="174"/>
      <c r="C392" s="341" t="s">
        <v>369</v>
      </c>
      <c r="D392" s="341"/>
      <c r="E392" s="341"/>
      <c r="F392" s="176" t="s">
        <v>368</v>
      </c>
      <c r="G392" s="179">
        <v>0.55000000000000004</v>
      </c>
      <c r="H392" s="179">
        <v>1.1499999999999999</v>
      </c>
      <c r="I392" s="206">
        <v>5.1839700000000004</v>
      </c>
      <c r="J392" s="186"/>
      <c r="K392" s="177"/>
      <c r="L392" s="186"/>
      <c r="M392" s="177"/>
      <c r="N392" s="187"/>
      <c r="EZ392" s="160"/>
      <c r="FA392" s="169"/>
      <c r="FB392" s="169"/>
      <c r="FC392" s="169"/>
      <c r="FG392" s="172" t="s">
        <v>369</v>
      </c>
      <c r="FI392" s="169"/>
      <c r="FK392" s="169"/>
      <c r="FM392" s="169"/>
      <c r="FN392" s="169"/>
    </row>
    <row r="393" spans="1:170" s="123" customFormat="1" ht="15" x14ac:dyDescent="0.25">
      <c r="A393" s="170"/>
      <c r="B393" s="174"/>
      <c r="C393" s="345" t="s">
        <v>370</v>
      </c>
      <c r="D393" s="345"/>
      <c r="E393" s="345"/>
      <c r="F393" s="188"/>
      <c r="G393" s="189"/>
      <c r="H393" s="189"/>
      <c r="I393" s="189"/>
      <c r="J393" s="191">
        <v>138.76</v>
      </c>
      <c r="K393" s="189"/>
      <c r="L393" s="190">
        <v>1307.8699999999999</v>
      </c>
      <c r="M393" s="189"/>
      <c r="N393" s="192">
        <v>58467.22</v>
      </c>
      <c r="EZ393" s="160"/>
      <c r="FA393" s="169"/>
      <c r="FB393" s="169"/>
      <c r="FC393" s="169"/>
      <c r="FH393" s="172" t="s">
        <v>370</v>
      </c>
      <c r="FI393" s="169"/>
      <c r="FK393" s="169"/>
      <c r="FM393" s="169"/>
      <c r="FN393" s="169"/>
    </row>
    <row r="394" spans="1:170" s="123" customFormat="1" ht="15" x14ac:dyDescent="0.25">
      <c r="A394" s="184"/>
      <c r="B394" s="174"/>
      <c r="C394" s="341" t="s">
        <v>269</v>
      </c>
      <c r="D394" s="341"/>
      <c r="E394" s="341"/>
      <c r="F394" s="176"/>
      <c r="G394" s="177"/>
      <c r="H394" s="177"/>
      <c r="I394" s="177"/>
      <c r="J394" s="186"/>
      <c r="K394" s="177"/>
      <c r="L394" s="180">
        <v>986.55</v>
      </c>
      <c r="M394" s="177"/>
      <c r="N394" s="181">
        <v>56558.91</v>
      </c>
      <c r="EZ394" s="160"/>
      <c r="FA394" s="169"/>
      <c r="FB394" s="169"/>
      <c r="FC394" s="169"/>
      <c r="FG394" s="172" t="s">
        <v>269</v>
      </c>
      <c r="FI394" s="169"/>
      <c r="FK394" s="169"/>
      <c r="FM394" s="169"/>
      <c r="FN394" s="169"/>
    </row>
    <row r="395" spans="1:170" s="123" customFormat="1" ht="15" x14ac:dyDescent="0.25">
      <c r="A395" s="184"/>
      <c r="B395" s="174" t="s">
        <v>408</v>
      </c>
      <c r="C395" s="341" t="s">
        <v>409</v>
      </c>
      <c r="D395" s="341"/>
      <c r="E395" s="341"/>
      <c r="F395" s="176" t="s">
        <v>373</v>
      </c>
      <c r="G395" s="193">
        <v>97</v>
      </c>
      <c r="H395" s="177"/>
      <c r="I395" s="193">
        <v>97</v>
      </c>
      <c r="J395" s="186"/>
      <c r="K395" s="177"/>
      <c r="L395" s="180">
        <v>956.95</v>
      </c>
      <c r="M395" s="177"/>
      <c r="N395" s="181">
        <v>54862.14</v>
      </c>
      <c r="EZ395" s="160"/>
      <c r="FA395" s="169"/>
      <c r="FB395" s="169"/>
      <c r="FC395" s="169"/>
      <c r="FG395" s="172" t="s">
        <v>409</v>
      </c>
      <c r="FI395" s="169"/>
      <c r="FK395" s="169"/>
      <c r="FM395" s="169"/>
      <c r="FN395" s="169"/>
    </row>
    <row r="396" spans="1:170" s="123" customFormat="1" ht="15" x14ac:dyDescent="0.25">
      <c r="A396" s="184"/>
      <c r="B396" s="174" t="s">
        <v>410</v>
      </c>
      <c r="C396" s="341" t="s">
        <v>411</v>
      </c>
      <c r="D396" s="341"/>
      <c r="E396" s="341"/>
      <c r="F396" s="176" t="s">
        <v>373</v>
      </c>
      <c r="G396" s="193">
        <v>55</v>
      </c>
      <c r="H396" s="177"/>
      <c r="I396" s="193">
        <v>55</v>
      </c>
      <c r="J396" s="186"/>
      <c r="K396" s="177"/>
      <c r="L396" s="180">
        <v>542.6</v>
      </c>
      <c r="M396" s="177"/>
      <c r="N396" s="181">
        <v>31107.4</v>
      </c>
      <c r="EZ396" s="160"/>
      <c r="FA396" s="169"/>
      <c r="FB396" s="169"/>
      <c r="FC396" s="169"/>
      <c r="FG396" s="172" t="s">
        <v>411</v>
      </c>
      <c r="FI396" s="169"/>
      <c r="FK396" s="169"/>
      <c r="FM396" s="169"/>
      <c r="FN396" s="169"/>
    </row>
    <row r="397" spans="1:170" s="123" customFormat="1" ht="15" x14ac:dyDescent="0.25">
      <c r="A397" s="194"/>
      <c r="B397" s="195"/>
      <c r="C397" s="343" t="s">
        <v>376</v>
      </c>
      <c r="D397" s="343"/>
      <c r="E397" s="343"/>
      <c r="F397" s="163"/>
      <c r="G397" s="164"/>
      <c r="H397" s="164"/>
      <c r="I397" s="164"/>
      <c r="J397" s="167"/>
      <c r="K397" s="164"/>
      <c r="L397" s="199">
        <v>2807.42</v>
      </c>
      <c r="M397" s="189"/>
      <c r="N397" s="197">
        <v>144436.76</v>
      </c>
      <c r="EZ397" s="160"/>
      <c r="FA397" s="169"/>
      <c r="FB397" s="169"/>
      <c r="FC397" s="169"/>
      <c r="FI397" s="169" t="s">
        <v>376</v>
      </c>
      <c r="FK397" s="169"/>
      <c r="FM397" s="169"/>
      <c r="FN397" s="169"/>
    </row>
    <row r="398" spans="1:170" s="123" customFormat="1" ht="34.5" x14ac:dyDescent="0.25">
      <c r="A398" s="161" t="s">
        <v>504</v>
      </c>
      <c r="B398" s="162" t="s">
        <v>412</v>
      </c>
      <c r="C398" s="343" t="s">
        <v>161</v>
      </c>
      <c r="D398" s="343"/>
      <c r="E398" s="343"/>
      <c r="F398" s="163" t="s">
        <v>63</v>
      </c>
      <c r="G398" s="164">
        <v>7.1400000000000005E-2</v>
      </c>
      <c r="H398" s="165">
        <v>1</v>
      </c>
      <c r="I398" s="201">
        <v>7.1400000000000005E-2</v>
      </c>
      <c r="J398" s="196">
        <v>701.99</v>
      </c>
      <c r="K398" s="164"/>
      <c r="L398" s="196">
        <v>50.12</v>
      </c>
      <c r="M398" s="200">
        <v>9.1</v>
      </c>
      <c r="N398" s="209">
        <v>456.09</v>
      </c>
      <c r="EZ398" s="160"/>
      <c r="FA398" s="169" t="s">
        <v>161</v>
      </c>
      <c r="FB398" s="169" t="s">
        <v>259</v>
      </c>
      <c r="FC398" s="169" t="s">
        <v>259</v>
      </c>
      <c r="FI398" s="169"/>
      <c r="FK398" s="169"/>
      <c r="FM398" s="169"/>
      <c r="FN398" s="169"/>
    </row>
    <row r="399" spans="1:170" s="123" customFormat="1" ht="15" x14ac:dyDescent="0.25">
      <c r="A399" s="170"/>
      <c r="B399" s="171"/>
      <c r="C399" s="341" t="s">
        <v>505</v>
      </c>
      <c r="D399" s="341"/>
      <c r="E399" s="341"/>
      <c r="F399" s="341"/>
      <c r="G399" s="341"/>
      <c r="H399" s="341"/>
      <c r="I399" s="341"/>
      <c r="J399" s="341"/>
      <c r="K399" s="341"/>
      <c r="L399" s="341"/>
      <c r="M399" s="341"/>
      <c r="N399" s="344"/>
      <c r="EZ399" s="160"/>
      <c r="FA399" s="169"/>
      <c r="FB399" s="169"/>
      <c r="FC399" s="169"/>
      <c r="FD399" s="172" t="s">
        <v>505</v>
      </c>
      <c r="FI399" s="169"/>
      <c r="FK399" s="169"/>
      <c r="FM399" s="169"/>
      <c r="FN399" s="169"/>
    </row>
    <row r="400" spans="1:170" s="123" customFormat="1" ht="15" x14ac:dyDescent="0.25">
      <c r="A400" s="194"/>
      <c r="B400" s="195"/>
      <c r="C400" s="343" t="s">
        <v>376</v>
      </c>
      <c r="D400" s="343"/>
      <c r="E400" s="343"/>
      <c r="F400" s="163"/>
      <c r="G400" s="164"/>
      <c r="H400" s="164"/>
      <c r="I400" s="164"/>
      <c r="J400" s="167"/>
      <c r="K400" s="164"/>
      <c r="L400" s="196">
        <v>50.12</v>
      </c>
      <c r="M400" s="189"/>
      <c r="N400" s="209">
        <v>456.09</v>
      </c>
      <c r="EZ400" s="160"/>
      <c r="FA400" s="169"/>
      <c r="FB400" s="169"/>
      <c r="FC400" s="169"/>
      <c r="FI400" s="169" t="s">
        <v>376</v>
      </c>
      <c r="FK400" s="169"/>
      <c r="FM400" s="169"/>
      <c r="FN400" s="169"/>
    </row>
    <row r="401" spans="1:170" s="123" customFormat="1" ht="23.25" x14ac:dyDescent="0.25">
      <c r="A401" s="161" t="s">
        <v>506</v>
      </c>
      <c r="B401" s="162" t="s">
        <v>472</v>
      </c>
      <c r="C401" s="343" t="s">
        <v>162</v>
      </c>
      <c r="D401" s="343"/>
      <c r="E401" s="343"/>
      <c r="F401" s="163" t="s">
        <v>63</v>
      </c>
      <c r="G401" s="164">
        <v>8.2885200000000001</v>
      </c>
      <c r="H401" s="165">
        <v>1</v>
      </c>
      <c r="I401" s="208">
        <v>8.2885200000000001</v>
      </c>
      <c r="J401" s="196">
        <v>722.29</v>
      </c>
      <c r="K401" s="164"/>
      <c r="L401" s="199">
        <v>5986.72</v>
      </c>
      <c r="M401" s="200">
        <v>9.1</v>
      </c>
      <c r="N401" s="197">
        <v>54479.15</v>
      </c>
      <c r="EZ401" s="160"/>
      <c r="FA401" s="169" t="s">
        <v>162</v>
      </c>
      <c r="FB401" s="169" t="s">
        <v>259</v>
      </c>
      <c r="FC401" s="169" t="s">
        <v>259</v>
      </c>
      <c r="FI401" s="169"/>
      <c r="FK401" s="169"/>
      <c r="FM401" s="169"/>
      <c r="FN401" s="169"/>
    </row>
    <row r="402" spans="1:170" s="123" customFormat="1" ht="15" x14ac:dyDescent="0.25">
      <c r="A402" s="170"/>
      <c r="B402" s="171"/>
      <c r="C402" s="341" t="s">
        <v>507</v>
      </c>
      <c r="D402" s="341"/>
      <c r="E402" s="341"/>
      <c r="F402" s="341"/>
      <c r="G402" s="341"/>
      <c r="H402" s="341"/>
      <c r="I402" s="341"/>
      <c r="J402" s="341"/>
      <c r="K402" s="341"/>
      <c r="L402" s="341"/>
      <c r="M402" s="341"/>
      <c r="N402" s="344"/>
      <c r="EZ402" s="160"/>
      <c r="FA402" s="169"/>
      <c r="FB402" s="169"/>
      <c r="FC402" s="169"/>
      <c r="FD402" s="172" t="s">
        <v>507</v>
      </c>
      <c r="FI402" s="169"/>
      <c r="FK402" s="169"/>
      <c r="FM402" s="169"/>
      <c r="FN402" s="169"/>
    </row>
    <row r="403" spans="1:170" s="123" customFormat="1" ht="15" x14ac:dyDescent="0.25">
      <c r="A403" s="194"/>
      <c r="B403" s="195"/>
      <c r="C403" s="343" t="s">
        <v>376</v>
      </c>
      <c r="D403" s="343"/>
      <c r="E403" s="343"/>
      <c r="F403" s="163"/>
      <c r="G403" s="164"/>
      <c r="H403" s="164"/>
      <c r="I403" s="164"/>
      <c r="J403" s="167"/>
      <c r="K403" s="164"/>
      <c r="L403" s="199">
        <v>5986.72</v>
      </c>
      <c r="M403" s="189"/>
      <c r="N403" s="197">
        <v>54479.15</v>
      </c>
      <c r="EZ403" s="160"/>
      <c r="FA403" s="169"/>
      <c r="FB403" s="169"/>
      <c r="FC403" s="169"/>
      <c r="FI403" s="169" t="s">
        <v>376</v>
      </c>
      <c r="FK403" s="169"/>
      <c r="FM403" s="169"/>
      <c r="FN403" s="169"/>
    </row>
    <row r="404" spans="1:170" s="123" customFormat="1" ht="34.5" x14ac:dyDescent="0.25">
      <c r="A404" s="161" t="s">
        <v>508</v>
      </c>
      <c r="B404" s="162" t="s">
        <v>509</v>
      </c>
      <c r="C404" s="343" t="s">
        <v>510</v>
      </c>
      <c r="D404" s="343"/>
      <c r="E404" s="343"/>
      <c r="F404" s="163" t="s">
        <v>63</v>
      </c>
      <c r="G404" s="164">
        <v>3.694</v>
      </c>
      <c r="H404" s="165">
        <v>1</v>
      </c>
      <c r="I404" s="198">
        <v>3.694</v>
      </c>
      <c r="J404" s="167"/>
      <c r="K404" s="164"/>
      <c r="L404" s="167"/>
      <c r="M404" s="164"/>
      <c r="N404" s="168"/>
      <c r="EZ404" s="160"/>
      <c r="FA404" s="169" t="s">
        <v>510</v>
      </c>
      <c r="FB404" s="169" t="s">
        <v>259</v>
      </c>
      <c r="FC404" s="169" t="s">
        <v>259</v>
      </c>
      <c r="FI404" s="169"/>
      <c r="FK404" s="169"/>
      <c r="FM404" s="169"/>
      <c r="FN404" s="169"/>
    </row>
    <row r="405" spans="1:170" s="123" customFormat="1" ht="68.25" x14ac:dyDescent="0.25">
      <c r="A405" s="173"/>
      <c r="B405" s="174" t="s">
        <v>361</v>
      </c>
      <c r="C405" s="340" t="s">
        <v>362</v>
      </c>
      <c r="D405" s="340"/>
      <c r="E405" s="340"/>
      <c r="F405" s="340"/>
      <c r="G405" s="340"/>
      <c r="H405" s="340"/>
      <c r="I405" s="340"/>
      <c r="J405" s="340"/>
      <c r="K405" s="340"/>
      <c r="L405" s="340"/>
      <c r="M405" s="340"/>
      <c r="N405" s="346"/>
      <c r="EZ405" s="160"/>
      <c r="FA405" s="169"/>
      <c r="FB405" s="169"/>
      <c r="FC405" s="169"/>
      <c r="FE405" s="172" t="s">
        <v>362</v>
      </c>
      <c r="FI405" s="169"/>
      <c r="FK405" s="169"/>
      <c r="FM405" s="169"/>
      <c r="FN405" s="169"/>
    </row>
    <row r="406" spans="1:170" s="123" customFormat="1" ht="15" x14ac:dyDescent="0.25">
      <c r="A406" s="175"/>
      <c r="B406" s="174" t="s">
        <v>213</v>
      </c>
      <c r="C406" s="341" t="s">
        <v>363</v>
      </c>
      <c r="D406" s="341"/>
      <c r="E406" s="341"/>
      <c r="F406" s="176"/>
      <c r="G406" s="177"/>
      <c r="H406" s="177"/>
      <c r="I406" s="177"/>
      <c r="J406" s="180">
        <v>89.02</v>
      </c>
      <c r="K406" s="179">
        <v>1.1499999999999999</v>
      </c>
      <c r="L406" s="180">
        <v>378.17</v>
      </c>
      <c r="M406" s="179">
        <v>57.33</v>
      </c>
      <c r="N406" s="181">
        <v>21680.49</v>
      </c>
      <c r="EZ406" s="160"/>
      <c r="FA406" s="169"/>
      <c r="FB406" s="169"/>
      <c r="FC406" s="169"/>
      <c r="FF406" s="172" t="s">
        <v>363</v>
      </c>
      <c r="FI406" s="169"/>
      <c r="FK406" s="169"/>
      <c r="FM406" s="169"/>
      <c r="FN406" s="169"/>
    </row>
    <row r="407" spans="1:170" s="123" customFormat="1" ht="15" x14ac:dyDescent="0.25">
      <c r="A407" s="175"/>
      <c r="B407" s="174" t="s">
        <v>214</v>
      </c>
      <c r="C407" s="341" t="s">
        <v>364</v>
      </c>
      <c r="D407" s="341"/>
      <c r="E407" s="341"/>
      <c r="F407" s="176"/>
      <c r="G407" s="177"/>
      <c r="H407" s="177"/>
      <c r="I407" s="177"/>
      <c r="J407" s="180">
        <v>23.37</v>
      </c>
      <c r="K407" s="179">
        <v>1.1499999999999999</v>
      </c>
      <c r="L407" s="180">
        <v>99.28</v>
      </c>
      <c r="M407" s="179">
        <v>14.04</v>
      </c>
      <c r="N407" s="181">
        <v>1393.89</v>
      </c>
      <c r="EZ407" s="160"/>
      <c r="FA407" s="169"/>
      <c r="FB407" s="169"/>
      <c r="FC407" s="169"/>
      <c r="FF407" s="172" t="s">
        <v>364</v>
      </c>
      <c r="FI407" s="169"/>
      <c r="FK407" s="169"/>
      <c r="FM407" s="169"/>
      <c r="FN407" s="169"/>
    </row>
    <row r="408" spans="1:170" s="123" customFormat="1" ht="15" x14ac:dyDescent="0.25">
      <c r="A408" s="175"/>
      <c r="B408" s="174" t="s">
        <v>215</v>
      </c>
      <c r="C408" s="341" t="s">
        <v>365</v>
      </c>
      <c r="D408" s="341"/>
      <c r="E408" s="341"/>
      <c r="F408" s="176"/>
      <c r="G408" s="177"/>
      <c r="H408" s="177"/>
      <c r="I408" s="177"/>
      <c r="J408" s="180">
        <v>3.6</v>
      </c>
      <c r="K408" s="179">
        <v>1.1499999999999999</v>
      </c>
      <c r="L408" s="180">
        <v>15.29</v>
      </c>
      <c r="M408" s="179">
        <v>57.33</v>
      </c>
      <c r="N408" s="182">
        <v>876.58</v>
      </c>
      <c r="EZ408" s="160"/>
      <c r="FA408" s="169"/>
      <c r="FB408" s="169"/>
      <c r="FC408" s="169"/>
      <c r="FF408" s="172" t="s">
        <v>365</v>
      </c>
      <c r="FI408" s="169"/>
      <c r="FK408" s="169"/>
      <c r="FM408" s="169"/>
      <c r="FN408" s="169"/>
    </row>
    <row r="409" spans="1:170" s="123" customFormat="1" ht="15" x14ac:dyDescent="0.25">
      <c r="A409" s="184"/>
      <c r="B409" s="174"/>
      <c r="C409" s="341" t="s">
        <v>367</v>
      </c>
      <c r="D409" s="341"/>
      <c r="E409" s="341"/>
      <c r="F409" s="176" t="s">
        <v>368</v>
      </c>
      <c r="G409" s="179">
        <v>9.4700000000000006</v>
      </c>
      <c r="H409" s="179">
        <v>1.1499999999999999</v>
      </c>
      <c r="I409" s="202">
        <v>40.229506999999998</v>
      </c>
      <c r="J409" s="186"/>
      <c r="K409" s="177"/>
      <c r="L409" s="186"/>
      <c r="M409" s="177"/>
      <c r="N409" s="187"/>
      <c r="EZ409" s="160"/>
      <c r="FA409" s="169"/>
      <c r="FB409" s="169"/>
      <c r="FC409" s="169"/>
      <c r="FG409" s="172" t="s">
        <v>367</v>
      </c>
      <c r="FI409" s="169"/>
      <c r="FK409" s="169"/>
      <c r="FM409" s="169"/>
      <c r="FN409" s="169"/>
    </row>
    <row r="410" spans="1:170" s="123" customFormat="1" ht="15" x14ac:dyDescent="0.25">
      <c r="A410" s="184"/>
      <c r="B410" s="174"/>
      <c r="C410" s="341" t="s">
        <v>369</v>
      </c>
      <c r="D410" s="341"/>
      <c r="E410" s="341"/>
      <c r="F410" s="176" t="s">
        <v>368</v>
      </c>
      <c r="G410" s="179">
        <v>0.31</v>
      </c>
      <c r="H410" s="179">
        <v>1.1499999999999999</v>
      </c>
      <c r="I410" s="202">
        <v>1.3169109999999999</v>
      </c>
      <c r="J410" s="186"/>
      <c r="K410" s="177"/>
      <c r="L410" s="186"/>
      <c r="M410" s="177"/>
      <c r="N410" s="187"/>
      <c r="EZ410" s="160"/>
      <c r="FA410" s="169"/>
      <c r="FB410" s="169"/>
      <c r="FC410" s="169"/>
      <c r="FG410" s="172" t="s">
        <v>369</v>
      </c>
      <c r="FI410" s="169"/>
      <c r="FK410" s="169"/>
      <c r="FM410" s="169"/>
      <c r="FN410" s="169"/>
    </row>
    <row r="411" spans="1:170" s="123" customFormat="1" ht="15" x14ac:dyDescent="0.25">
      <c r="A411" s="170"/>
      <c r="B411" s="174"/>
      <c r="C411" s="345" t="s">
        <v>370</v>
      </c>
      <c r="D411" s="345"/>
      <c r="E411" s="345"/>
      <c r="F411" s="188"/>
      <c r="G411" s="189"/>
      <c r="H411" s="189"/>
      <c r="I411" s="189"/>
      <c r="J411" s="191">
        <v>112.39</v>
      </c>
      <c r="K411" s="189"/>
      <c r="L411" s="191">
        <v>477.45</v>
      </c>
      <c r="M411" s="189"/>
      <c r="N411" s="192">
        <v>23074.38</v>
      </c>
      <c r="EZ411" s="160"/>
      <c r="FA411" s="169"/>
      <c r="FB411" s="169"/>
      <c r="FC411" s="169"/>
      <c r="FH411" s="172" t="s">
        <v>370</v>
      </c>
      <c r="FI411" s="169"/>
      <c r="FK411" s="169"/>
      <c r="FM411" s="169"/>
      <c r="FN411" s="169"/>
    </row>
    <row r="412" spans="1:170" s="123" customFormat="1" ht="15" x14ac:dyDescent="0.25">
      <c r="A412" s="184"/>
      <c r="B412" s="174"/>
      <c r="C412" s="341" t="s">
        <v>269</v>
      </c>
      <c r="D412" s="341"/>
      <c r="E412" s="341"/>
      <c r="F412" s="176"/>
      <c r="G412" s="177"/>
      <c r="H412" s="177"/>
      <c r="I412" s="177"/>
      <c r="J412" s="186"/>
      <c r="K412" s="177"/>
      <c r="L412" s="180">
        <v>393.46</v>
      </c>
      <c r="M412" s="177"/>
      <c r="N412" s="181">
        <v>22557.07</v>
      </c>
      <c r="EZ412" s="160"/>
      <c r="FA412" s="169"/>
      <c r="FB412" s="169"/>
      <c r="FC412" s="169"/>
      <c r="FG412" s="172" t="s">
        <v>269</v>
      </c>
      <c r="FI412" s="169"/>
      <c r="FK412" s="169"/>
      <c r="FM412" s="169"/>
      <c r="FN412" s="169"/>
    </row>
    <row r="413" spans="1:170" s="123" customFormat="1" ht="15" x14ac:dyDescent="0.25">
      <c r="A413" s="184"/>
      <c r="B413" s="174" t="s">
        <v>408</v>
      </c>
      <c r="C413" s="341" t="s">
        <v>409</v>
      </c>
      <c r="D413" s="341"/>
      <c r="E413" s="341"/>
      <c r="F413" s="176" t="s">
        <v>373</v>
      </c>
      <c r="G413" s="193">
        <v>97</v>
      </c>
      <c r="H413" s="177"/>
      <c r="I413" s="193">
        <v>97</v>
      </c>
      <c r="J413" s="186"/>
      <c r="K413" s="177"/>
      <c r="L413" s="180">
        <v>381.66</v>
      </c>
      <c r="M413" s="177"/>
      <c r="N413" s="181">
        <v>21880.36</v>
      </c>
      <c r="EZ413" s="160"/>
      <c r="FA413" s="169"/>
      <c r="FB413" s="169"/>
      <c r="FC413" s="169"/>
      <c r="FG413" s="172" t="s">
        <v>409</v>
      </c>
      <c r="FI413" s="169"/>
      <c r="FK413" s="169"/>
      <c r="FM413" s="169"/>
      <c r="FN413" s="169"/>
    </row>
    <row r="414" spans="1:170" s="123" customFormat="1" ht="15" x14ac:dyDescent="0.25">
      <c r="A414" s="184"/>
      <c r="B414" s="174" t="s">
        <v>410</v>
      </c>
      <c r="C414" s="341" t="s">
        <v>411</v>
      </c>
      <c r="D414" s="341"/>
      <c r="E414" s="341"/>
      <c r="F414" s="176" t="s">
        <v>373</v>
      </c>
      <c r="G414" s="193">
        <v>55</v>
      </c>
      <c r="H414" s="177"/>
      <c r="I414" s="193">
        <v>55</v>
      </c>
      <c r="J414" s="186"/>
      <c r="K414" s="177"/>
      <c r="L414" s="180">
        <v>216.4</v>
      </c>
      <c r="M414" s="177"/>
      <c r="N414" s="181">
        <v>12406.39</v>
      </c>
      <c r="EZ414" s="160"/>
      <c r="FA414" s="169"/>
      <c r="FB414" s="169"/>
      <c r="FC414" s="169"/>
      <c r="FG414" s="172" t="s">
        <v>411</v>
      </c>
      <c r="FI414" s="169"/>
      <c r="FK414" s="169"/>
      <c r="FM414" s="169"/>
      <c r="FN414" s="169"/>
    </row>
    <row r="415" spans="1:170" s="123" customFormat="1" ht="15" x14ac:dyDescent="0.25">
      <c r="A415" s="194"/>
      <c r="B415" s="195"/>
      <c r="C415" s="343" t="s">
        <v>376</v>
      </c>
      <c r="D415" s="343"/>
      <c r="E415" s="343"/>
      <c r="F415" s="163"/>
      <c r="G415" s="164"/>
      <c r="H415" s="164"/>
      <c r="I415" s="164"/>
      <c r="J415" s="167"/>
      <c r="K415" s="164"/>
      <c r="L415" s="199">
        <v>1075.51</v>
      </c>
      <c r="M415" s="189"/>
      <c r="N415" s="197">
        <v>57361.13</v>
      </c>
      <c r="EZ415" s="160"/>
      <c r="FA415" s="169"/>
      <c r="FB415" s="169"/>
      <c r="FC415" s="169"/>
      <c r="FI415" s="169" t="s">
        <v>376</v>
      </c>
      <c r="FK415" s="169"/>
      <c r="FM415" s="169"/>
      <c r="FN415" s="169"/>
    </row>
    <row r="416" spans="1:170" s="123" customFormat="1" ht="23.25" x14ac:dyDescent="0.25">
      <c r="A416" s="161" t="s">
        <v>511</v>
      </c>
      <c r="B416" s="162" t="s">
        <v>512</v>
      </c>
      <c r="C416" s="343" t="s">
        <v>210</v>
      </c>
      <c r="D416" s="343"/>
      <c r="E416" s="343"/>
      <c r="F416" s="163" t="s">
        <v>63</v>
      </c>
      <c r="G416" s="164">
        <v>3.7678799999999999</v>
      </c>
      <c r="H416" s="165">
        <v>1</v>
      </c>
      <c r="I416" s="208">
        <v>3.7678799999999999</v>
      </c>
      <c r="J416" s="196">
        <v>760.72</v>
      </c>
      <c r="K416" s="164"/>
      <c r="L416" s="199">
        <v>2866.3</v>
      </c>
      <c r="M416" s="200">
        <v>9.1</v>
      </c>
      <c r="N416" s="197">
        <v>26083.33</v>
      </c>
      <c r="EZ416" s="160"/>
      <c r="FA416" s="169" t="s">
        <v>210</v>
      </c>
      <c r="FB416" s="169" t="s">
        <v>259</v>
      </c>
      <c r="FC416" s="169" t="s">
        <v>259</v>
      </c>
      <c r="FI416" s="169"/>
      <c r="FK416" s="169"/>
      <c r="FM416" s="169"/>
      <c r="FN416" s="169"/>
    </row>
    <row r="417" spans="1:170" s="123" customFormat="1" ht="15" x14ac:dyDescent="0.25">
      <c r="A417" s="170"/>
      <c r="B417" s="171"/>
      <c r="C417" s="341" t="s">
        <v>513</v>
      </c>
      <c r="D417" s="341"/>
      <c r="E417" s="341"/>
      <c r="F417" s="341"/>
      <c r="G417" s="341"/>
      <c r="H417" s="341"/>
      <c r="I417" s="341"/>
      <c r="J417" s="341"/>
      <c r="K417" s="341"/>
      <c r="L417" s="341"/>
      <c r="M417" s="341"/>
      <c r="N417" s="344"/>
      <c r="EZ417" s="160"/>
      <c r="FA417" s="169"/>
      <c r="FB417" s="169"/>
      <c r="FC417" s="169"/>
      <c r="FD417" s="172" t="s">
        <v>513</v>
      </c>
      <c r="FI417" s="169"/>
      <c r="FK417" s="169"/>
      <c r="FM417" s="169"/>
      <c r="FN417" s="169"/>
    </row>
    <row r="418" spans="1:170" s="123" customFormat="1" ht="15" x14ac:dyDescent="0.25">
      <c r="A418" s="194"/>
      <c r="B418" s="195"/>
      <c r="C418" s="343" t="s">
        <v>376</v>
      </c>
      <c r="D418" s="343"/>
      <c r="E418" s="343"/>
      <c r="F418" s="163"/>
      <c r="G418" s="164"/>
      <c r="H418" s="164"/>
      <c r="I418" s="164"/>
      <c r="J418" s="167"/>
      <c r="K418" s="164"/>
      <c r="L418" s="199">
        <v>2866.3</v>
      </c>
      <c r="M418" s="189"/>
      <c r="N418" s="197">
        <v>26083.33</v>
      </c>
      <c r="EZ418" s="160"/>
      <c r="FA418" s="169"/>
      <c r="FB418" s="169"/>
      <c r="FC418" s="169"/>
      <c r="FI418" s="169" t="s">
        <v>376</v>
      </c>
      <c r="FK418" s="169"/>
      <c r="FM418" s="169"/>
      <c r="FN418" s="169"/>
    </row>
    <row r="419" spans="1:170" s="123" customFormat="1" ht="23.25" x14ac:dyDescent="0.25">
      <c r="A419" s="161" t="s">
        <v>255</v>
      </c>
      <c r="B419" s="162" t="s">
        <v>514</v>
      </c>
      <c r="C419" s="343" t="s">
        <v>515</v>
      </c>
      <c r="D419" s="343"/>
      <c r="E419" s="343"/>
      <c r="F419" s="163" t="s">
        <v>359</v>
      </c>
      <c r="G419" s="164">
        <v>0.94189999999999996</v>
      </c>
      <c r="H419" s="165">
        <v>1</v>
      </c>
      <c r="I419" s="201">
        <v>0.94189999999999996</v>
      </c>
      <c r="J419" s="167"/>
      <c r="K419" s="164"/>
      <c r="L419" s="167"/>
      <c r="M419" s="164"/>
      <c r="N419" s="168"/>
      <c r="EZ419" s="160"/>
      <c r="FA419" s="169" t="s">
        <v>515</v>
      </c>
      <c r="FB419" s="169" t="s">
        <v>259</v>
      </c>
      <c r="FC419" s="169" t="s">
        <v>259</v>
      </c>
      <c r="FI419" s="169"/>
      <c r="FK419" s="169"/>
      <c r="FM419" s="169"/>
      <c r="FN419" s="169"/>
    </row>
    <row r="420" spans="1:170" s="123" customFormat="1" ht="15" x14ac:dyDescent="0.25">
      <c r="A420" s="170"/>
      <c r="B420" s="171"/>
      <c r="C420" s="341" t="s">
        <v>516</v>
      </c>
      <c r="D420" s="341"/>
      <c r="E420" s="341"/>
      <c r="F420" s="341"/>
      <c r="G420" s="341"/>
      <c r="H420" s="341"/>
      <c r="I420" s="341"/>
      <c r="J420" s="341"/>
      <c r="K420" s="341"/>
      <c r="L420" s="341"/>
      <c r="M420" s="341"/>
      <c r="N420" s="344"/>
      <c r="EZ420" s="160"/>
      <c r="FA420" s="169"/>
      <c r="FB420" s="169"/>
      <c r="FC420" s="169"/>
      <c r="FD420" s="172" t="s">
        <v>516</v>
      </c>
      <c r="FI420" s="169"/>
      <c r="FK420" s="169"/>
      <c r="FM420" s="169"/>
      <c r="FN420" s="169"/>
    </row>
    <row r="421" spans="1:170" s="123" customFormat="1" ht="68.25" x14ac:dyDescent="0.25">
      <c r="A421" s="173"/>
      <c r="B421" s="174" t="s">
        <v>361</v>
      </c>
      <c r="C421" s="340" t="s">
        <v>362</v>
      </c>
      <c r="D421" s="340"/>
      <c r="E421" s="340"/>
      <c r="F421" s="340"/>
      <c r="G421" s="340"/>
      <c r="H421" s="340"/>
      <c r="I421" s="340"/>
      <c r="J421" s="340"/>
      <c r="K421" s="340"/>
      <c r="L421" s="340"/>
      <c r="M421" s="340"/>
      <c r="N421" s="346"/>
      <c r="EZ421" s="160"/>
      <c r="FA421" s="169"/>
      <c r="FB421" s="169"/>
      <c r="FC421" s="169"/>
      <c r="FE421" s="172" t="s">
        <v>362</v>
      </c>
      <c r="FI421" s="169"/>
      <c r="FK421" s="169"/>
      <c r="FM421" s="169"/>
      <c r="FN421" s="169"/>
    </row>
    <row r="422" spans="1:170" s="123" customFormat="1" ht="15" x14ac:dyDescent="0.25">
      <c r="A422" s="175"/>
      <c r="B422" s="174" t="s">
        <v>213</v>
      </c>
      <c r="C422" s="341" t="s">
        <v>363</v>
      </c>
      <c r="D422" s="341"/>
      <c r="E422" s="341"/>
      <c r="F422" s="176"/>
      <c r="G422" s="177"/>
      <c r="H422" s="177"/>
      <c r="I422" s="177"/>
      <c r="J422" s="178">
        <v>1055.7</v>
      </c>
      <c r="K422" s="179">
        <v>1.1499999999999999</v>
      </c>
      <c r="L422" s="178">
        <v>1143.52</v>
      </c>
      <c r="M422" s="179">
        <v>57.33</v>
      </c>
      <c r="N422" s="181">
        <v>65558</v>
      </c>
      <c r="EZ422" s="160"/>
      <c r="FA422" s="169"/>
      <c r="FB422" s="169"/>
      <c r="FC422" s="169"/>
      <c r="FF422" s="172" t="s">
        <v>363</v>
      </c>
      <c r="FI422" s="169"/>
      <c r="FK422" s="169"/>
      <c r="FM422" s="169"/>
      <c r="FN422" s="169"/>
    </row>
    <row r="423" spans="1:170" s="123" customFormat="1" ht="15" x14ac:dyDescent="0.25">
      <c r="A423" s="175"/>
      <c r="B423" s="174" t="s">
        <v>214</v>
      </c>
      <c r="C423" s="341" t="s">
        <v>364</v>
      </c>
      <c r="D423" s="341"/>
      <c r="E423" s="341"/>
      <c r="F423" s="176"/>
      <c r="G423" s="177"/>
      <c r="H423" s="177"/>
      <c r="I423" s="177"/>
      <c r="J423" s="180">
        <v>53.24</v>
      </c>
      <c r="K423" s="179">
        <v>1.1499999999999999</v>
      </c>
      <c r="L423" s="180">
        <v>57.67</v>
      </c>
      <c r="M423" s="179">
        <v>14.04</v>
      </c>
      <c r="N423" s="182">
        <v>809.69</v>
      </c>
      <c r="EZ423" s="160"/>
      <c r="FA423" s="169"/>
      <c r="FB423" s="169"/>
      <c r="FC423" s="169"/>
      <c r="FF423" s="172" t="s">
        <v>364</v>
      </c>
      <c r="FI423" s="169"/>
      <c r="FK423" s="169"/>
      <c r="FM423" s="169"/>
      <c r="FN423" s="169"/>
    </row>
    <row r="424" spans="1:170" s="123" customFormat="1" ht="15" x14ac:dyDescent="0.25">
      <c r="A424" s="175"/>
      <c r="B424" s="174" t="s">
        <v>215</v>
      </c>
      <c r="C424" s="341" t="s">
        <v>365</v>
      </c>
      <c r="D424" s="341"/>
      <c r="E424" s="341"/>
      <c r="F424" s="176"/>
      <c r="G424" s="177"/>
      <c r="H424" s="177"/>
      <c r="I424" s="177"/>
      <c r="J424" s="180">
        <v>18.96</v>
      </c>
      <c r="K424" s="179">
        <v>1.1499999999999999</v>
      </c>
      <c r="L424" s="180">
        <v>20.54</v>
      </c>
      <c r="M424" s="179">
        <v>57.33</v>
      </c>
      <c r="N424" s="181">
        <v>1177.56</v>
      </c>
      <c r="EZ424" s="160"/>
      <c r="FA424" s="169"/>
      <c r="FB424" s="169"/>
      <c r="FC424" s="169"/>
      <c r="FF424" s="172" t="s">
        <v>365</v>
      </c>
      <c r="FI424" s="169"/>
      <c r="FK424" s="169"/>
      <c r="FM424" s="169"/>
      <c r="FN424" s="169"/>
    </row>
    <row r="425" spans="1:170" s="123" customFormat="1" ht="15" x14ac:dyDescent="0.25">
      <c r="A425" s="175"/>
      <c r="B425" s="174" t="s">
        <v>216</v>
      </c>
      <c r="C425" s="341" t="s">
        <v>366</v>
      </c>
      <c r="D425" s="341"/>
      <c r="E425" s="341"/>
      <c r="F425" s="176"/>
      <c r="G425" s="177"/>
      <c r="H425" s="177"/>
      <c r="I425" s="177"/>
      <c r="J425" s="178">
        <v>4768.29</v>
      </c>
      <c r="K425" s="177"/>
      <c r="L425" s="178">
        <v>1617.52</v>
      </c>
      <c r="M425" s="183">
        <v>9.1</v>
      </c>
      <c r="N425" s="181">
        <v>14719.43</v>
      </c>
      <c r="EZ425" s="160"/>
      <c r="FA425" s="169"/>
      <c r="FB425" s="169"/>
      <c r="FC425" s="169"/>
      <c r="FF425" s="172" t="s">
        <v>366</v>
      </c>
      <c r="FI425" s="169"/>
      <c r="FK425" s="169"/>
      <c r="FM425" s="169"/>
      <c r="FN425" s="169"/>
    </row>
    <row r="426" spans="1:170" s="123" customFormat="1" ht="15" x14ac:dyDescent="0.25">
      <c r="A426" s="184"/>
      <c r="B426" s="174"/>
      <c r="C426" s="341" t="s">
        <v>367</v>
      </c>
      <c r="D426" s="341"/>
      <c r="E426" s="341"/>
      <c r="F426" s="176" t="s">
        <v>368</v>
      </c>
      <c r="G426" s="193">
        <v>115</v>
      </c>
      <c r="H426" s="179">
        <v>1.1499999999999999</v>
      </c>
      <c r="I426" s="202">
        <v>124.566275</v>
      </c>
      <c r="J426" s="186"/>
      <c r="K426" s="177"/>
      <c r="L426" s="186"/>
      <c r="M426" s="177"/>
      <c r="N426" s="187"/>
      <c r="EZ426" s="160"/>
      <c r="FA426" s="169"/>
      <c r="FB426" s="169"/>
      <c r="FC426" s="169"/>
      <c r="FG426" s="172" t="s">
        <v>367</v>
      </c>
      <c r="FI426" s="169"/>
      <c r="FK426" s="169"/>
      <c r="FM426" s="169"/>
      <c r="FN426" s="169"/>
    </row>
    <row r="427" spans="1:170" s="123" customFormat="1" ht="15" x14ac:dyDescent="0.25">
      <c r="A427" s="184"/>
      <c r="B427" s="174"/>
      <c r="C427" s="341" t="s">
        <v>369</v>
      </c>
      <c r="D427" s="341"/>
      <c r="E427" s="341"/>
      <c r="F427" s="176" t="s">
        <v>368</v>
      </c>
      <c r="G427" s="179">
        <v>1.44</v>
      </c>
      <c r="H427" s="179">
        <v>1.1499999999999999</v>
      </c>
      <c r="I427" s="185">
        <v>1.5597863999999999</v>
      </c>
      <c r="J427" s="186"/>
      <c r="K427" s="177"/>
      <c r="L427" s="186"/>
      <c r="M427" s="177"/>
      <c r="N427" s="187"/>
      <c r="EZ427" s="160"/>
      <c r="FA427" s="169"/>
      <c r="FB427" s="169"/>
      <c r="FC427" s="169"/>
      <c r="FG427" s="172" t="s">
        <v>369</v>
      </c>
      <c r="FI427" s="169"/>
      <c r="FK427" s="169"/>
      <c r="FM427" s="169"/>
      <c r="FN427" s="169"/>
    </row>
    <row r="428" spans="1:170" s="123" customFormat="1" ht="15" x14ac:dyDescent="0.25">
      <c r="A428" s="170"/>
      <c r="B428" s="174"/>
      <c r="C428" s="345" t="s">
        <v>370</v>
      </c>
      <c r="D428" s="345"/>
      <c r="E428" s="345"/>
      <c r="F428" s="188"/>
      <c r="G428" s="189"/>
      <c r="H428" s="189"/>
      <c r="I428" s="189"/>
      <c r="J428" s="190">
        <v>5877.23</v>
      </c>
      <c r="K428" s="189"/>
      <c r="L428" s="190">
        <v>2818.71</v>
      </c>
      <c r="M428" s="189"/>
      <c r="N428" s="192">
        <v>81087.12</v>
      </c>
      <c r="EZ428" s="160"/>
      <c r="FA428" s="169"/>
      <c r="FB428" s="169"/>
      <c r="FC428" s="169"/>
      <c r="FH428" s="172" t="s">
        <v>370</v>
      </c>
      <c r="FI428" s="169"/>
      <c r="FK428" s="169"/>
      <c r="FM428" s="169"/>
      <c r="FN428" s="169"/>
    </row>
    <row r="429" spans="1:170" s="123" customFormat="1" ht="15" x14ac:dyDescent="0.25">
      <c r="A429" s="184"/>
      <c r="B429" s="174"/>
      <c r="C429" s="341" t="s">
        <v>269</v>
      </c>
      <c r="D429" s="341"/>
      <c r="E429" s="341"/>
      <c r="F429" s="176"/>
      <c r="G429" s="177"/>
      <c r="H429" s="177"/>
      <c r="I429" s="177"/>
      <c r="J429" s="186"/>
      <c r="K429" s="177"/>
      <c r="L429" s="178">
        <v>1164.06</v>
      </c>
      <c r="M429" s="177"/>
      <c r="N429" s="181">
        <v>66735.56</v>
      </c>
      <c r="EZ429" s="160"/>
      <c r="FA429" s="169"/>
      <c r="FB429" s="169"/>
      <c r="FC429" s="169"/>
      <c r="FG429" s="172" t="s">
        <v>269</v>
      </c>
      <c r="FI429" s="169"/>
      <c r="FK429" s="169"/>
      <c r="FM429" s="169"/>
      <c r="FN429" s="169"/>
    </row>
    <row r="430" spans="1:170" s="123" customFormat="1" ht="15" x14ac:dyDescent="0.25">
      <c r="A430" s="184"/>
      <c r="B430" s="174" t="s">
        <v>517</v>
      </c>
      <c r="C430" s="341" t="s">
        <v>518</v>
      </c>
      <c r="D430" s="341"/>
      <c r="E430" s="341"/>
      <c r="F430" s="176" t="s">
        <v>373</v>
      </c>
      <c r="G430" s="193">
        <v>100</v>
      </c>
      <c r="H430" s="177"/>
      <c r="I430" s="193">
        <v>100</v>
      </c>
      <c r="J430" s="186"/>
      <c r="K430" s="177"/>
      <c r="L430" s="178">
        <v>1164.06</v>
      </c>
      <c r="M430" s="177"/>
      <c r="N430" s="181">
        <v>66735.56</v>
      </c>
      <c r="EZ430" s="160"/>
      <c r="FA430" s="169"/>
      <c r="FB430" s="169"/>
      <c r="FC430" s="169"/>
      <c r="FG430" s="172" t="s">
        <v>518</v>
      </c>
      <c r="FI430" s="169"/>
      <c r="FK430" s="169"/>
      <c r="FM430" s="169"/>
      <c r="FN430" s="169"/>
    </row>
    <row r="431" spans="1:170" s="123" customFormat="1" ht="15" x14ac:dyDescent="0.25">
      <c r="A431" s="184"/>
      <c r="B431" s="174" t="s">
        <v>519</v>
      </c>
      <c r="C431" s="341" t="s">
        <v>520</v>
      </c>
      <c r="D431" s="341"/>
      <c r="E431" s="341"/>
      <c r="F431" s="176" t="s">
        <v>373</v>
      </c>
      <c r="G431" s="193">
        <v>49</v>
      </c>
      <c r="H431" s="177"/>
      <c r="I431" s="193">
        <v>49</v>
      </c>
      <c r="J431" s="186"/>
      <c r="K431" s="177"/>
      <c r="L431" s="180">
        <v>570.39</v>
      </c>
      <c r="M431" s="177"/>
      <c r="N431" s="181">
        <v>32700.42</v>
      </c>
      <c r="EZ431" s="160"/>
      <c r="FA431" s="169"/>
      <c r="FB431" s="169"/>
      <c r="FC431" s="169"/>
      <c r="FG431" s="172" t="s">
        <v>520</v>
      </c>
      <c r="FI431" s="169"/>
      <c r="FK431" s="169"/>
      <c r="FM431" s="169"/>
      <c r="FN431" s="169"/>
    </row>
    <row r="432" spans="1:170" s="123" customFormat="1" ht="15" x14ac:dyDescent="0.25">
      <c r="A432" s="194"/>
      <c r="B432" s="195"/>
      <c r="C432" s="343" t="s">
        <v>376</v>
      </c>
      <c r="D432" s="343"/>
      <c r="E432" s="343"/>
      <c r="F432" s="163"/>
      <c r="G432" s="164"/>
      <c r="H432" s="164"/>
      <c r="I432" s="164"/>
      <c r="J432" s="167"/>
      <c r="K432" s="164"/>
      <c r="L432" s="199">
        <v>4553.16</v>
      </c>
      <c r="M432" s="189"/>
      <c r="N432" s="197">
        <v>180523.1</v>
      </c>
      <c r="EZ432" s="160"/>
      <c r="FA432" s="169"/>
      <c r="FB432" s="169"/>
      <c r="FC432" s="169"/>
      <c r="FI432" s="169" t="s">
        <v>376</v>
      </c>
      <c r="FK432" s="169"/>
      <c r="FM432" s="169"/>
      <c r="FN432" s="169"/>
    </row>
    <row r="433" spans="1:170" s="123" customFormat="1" ht="45.75" x14ac:dyDescent="0.25">
      <c r="A433" s="161" t="s">
        <v>521</v>
      </c>
      <c r="B433" s="162" t="s">
        <v>522</v>
      </c>
      <c r="C433" s="343" t="s">
        <v>183</v>
      </c>
      <c r="D433" s="343"/>
      <c r="E433" s="343"/>
      <c r="F433" s="163" t="s">
        <v>104</v>
      </c>
      <c r="G433" s="164">
        <v>101.7252</v>
      </c>
      <c r="H433" s="165">
        <v>1</v>
      </c>
      <c r="I433" s="201">
        <v>101.7252</v>
      </c>
      <c r="J433" s="196">
        <v>23.08</v>
      </c>
      <c r="K433" s="164"/>
      <c r="L433" s="199">
        <v>2347.8200000000002</v>
      </c>
      <c r="M433" s="200">
        <v>9.1</v>
      </c>
      <c r="N433" s="197">
        <v>21365.16</v>
      </c>
      <c r="EZ433" s="160"/>
      <c r="FA433" s="169" t="s">
        <v>183</v>
      </c>
      <c r="FB433" s="169" t="s">
        <v>259</v>
      </c>
      <c r="FC433" s="169" t="s">
        <v>259</v>
      </c>
      <c r="FI433" s="169"/>
      <c r="FK433" s="169"/>
      <c r="FM433" s="169"/>
      <c r="FN433" s="169"/>
    </row>
    <row r="434" spans="1:170" s="123" customFormat="1" ht="15" x14ac:dyDescent="0.25">
      <c r="A434" s="194"/>
      <c r="B434" s="195"/>
      <c r="C434" s="343" t="s">
        <v>376</v>
      </c>
      <c r="D434" s="343"/>
      <c r="E434" s="343"/>
      <c r="F434" s="163"/>
      <c r="G434" s="164"/>
      <c r="H434" s="164"/>
      <c r="I434" s="164"/>
      <c r="J434" s="167"/>
      <c r="K434" s="164"/>
      <c r="L434" s="199">
        <v>2347.8200000000002</v>
      </c>
      <c r="M434" s="189"/>
      <c r="N434" s="197">
        <v>21365.16</v>
      </c>
      <c r="EZ434" s="160"/>
      <c r="FA434" s="169"/>
      <c r="FB434" s="169"/>
      <c r="FC434" s="169"/>
      <c r="FI434" s="169" t="s">
        <v>376</v>
      </c>
      <c r="FK434" s="169"/>
      <c r="FM434" s="169"/>
      <c r="FN434" s="169"/>
    </row>
    <row r="435" spans="1:170" s="123" customFormat="1" ht="34.5" x14ac:dyDescent="0.25">
      <c r="A435" s="161" t="s">
        <v>523</v>
      </c>
      <c r="B435" s="162" t="s">
        <v>524</v>
      </c>
      <c r="C435" s="343" t="s">
        <v>525</v>
      </c>
      <c r="D435" s="343"/>
      <c r="E435" s="343"/>
      <c r="F435" s="163" t="s">
        <v>359</v>
      </c>
      <c r="G435" s="164">
        <v>0.94189999999999996</v>
      </c>
      <c r="H435" s="165">
        <v>1</v>
      </c>
      <c r="I435" s="201">
        <v>0.94189999999999996</v>
      </c>
      <c r="J435" s="167"/>
      <c r="K435" s="164"/>
      <c r="L435" s="167"/>
      <c r="M435" s="164"/>
      <c r="N435" s="168"/>
      <c r="EZ435" s="160"/>
      <c r="FA435" s="169" t="s">
        <v>525</v>
      </c>
      <c r="FB435" s="169" t="s">
        <v>259</v>
      </c>
      <c r="FC435" s="169" t="s">
        <v>259</v>
      </c>
      <c r="FI435" s="169"/>
      <c r="FK435" s="169"/>
      <c r="FM435" s="169"/>
      <c r="FN435" s="169"/>
    </row>
    <row r="436" spans="1:170" s="123" customFormat="1" ht="68.25" x14ac:dyDescent="0.25">
      <c r="A436" s="173"/>
      <c r="B436" s="174" t="s">
        <v>361</v>
      </c>
      <c r="C436" s="340" t="s">
        <v>362</v>
      </c>
      <c r="D436" s="340"/>
      <c r="E436" s="340"/>
      <c r="F436" s="340"/>
      <c r="G436" s="340"/>
      <c r="H436" s="340"/>
      <c r="I436" s="340"/>
      <c r="J436" s="340"/>
      <c r="K436" s="340"/>
      <c r="L436" s="340"/>
      <c r="M436" s="340"/>
      <c r="N436" s="346"/>
      <c r="EZ436" s="160"/>
      <c r="FA436" s="169"/>
      <c r="FB436" s="169"/>
      <c r="FC436" s="169"/>
      <c r="FE436" s="172" t="s">
        <v>362</v>
      </c>
      <c r="FI436" s="169"/>
      <c r="FK436" s="169"/>
      <c r="FM436" s="169"/>
      <c r="FN436" s="169"/>
    </row>
    <row r="437" spans="1:170" s="123" customFormat="1" ht="15" x14ac:dyDescent="0.25">
      <c r="A437" s="175"/>
      <c r="B437" s="174" t="s">
        <v>213</v>
      </c>
      <c r="C437" s="341" t="s">
        <v>363</v>
      </c>
      <c r="D437" s="341"/>
      <c r="E437" s="341"/>
      <c r="F437" s="176"/>
      <c r="G437" s="177"/>
      <c r="H437" s="177"/>
      <c r="I437" s="177"/>
      <c r="J437" s="180">
        <v>48.8</v>
      </c>
      <c r="K437" s="179">
        <v>1.1499999999999999</v>
      </c>
      <c r="L437" s="180">
        <v>52.86</v>
      </c>
      <c r="M437" s="179">
        <v>57.33</v>
      </c>
      <c r="N437" s="181">
        <v>3030.46</v>
      </c>
      <c r="EZ437" s="160"/>
      <c r="FA437" s="169"/>
      <c r="FB437" s="169"/>
      <c r="FC437" s="169"/>
      <c r="FF437" s="172" t="s">
        <v>363</v>
      </c>
      <c r="FI437" s="169"/>
      <c r="FK437" s="169"/>
      <c r="FM437" s="169"/>
      <c r="FN437" s="169"/>
    </row>
    <row r="438" spans="1:170" s="123" customFormat="1" ht="15" x14ac:dyDescent="0.25">
      <c r="A438" s="175"/>
      <c r="B438" s="174" t="s">
        <v>214</v>
      </c>
      <c r="C438" s="341" t="s">
        <v>364</v>
      </c>
      <c r="D438" s="341"/>
      <c r="E438" s="341"/>
      <c r="F438" s="176"/>
      <c r="G438" s="177"/>
      <c r="H438" s="177"/>
      <c r="I438" s="177"/>
      <c r="J438" s="180">
        <v>6.01</v>
      </c>
      <c r="K438" s="179">
        <v>1.1499999999999999</v>
      </c>
      <c r="L438" s="180">
        <v>6.51</v>
      </c>
      <c r="M438" s="179">
        <v>14.04</v>
      </c>
      <c r="N438" s="182">
        <v>91.4</v>
      </c>
      <c r="EZ438" s="160"/>
      <c r="FA438" s="169"/>
      <c r="FB438" s="169"/>
      <c r="FC438" s="169"/>
      <c r="FF438" s="172" t="s">
        <v>364</v>
      </c>
      <c r="FI438" s="169"/>
      <c r="FK438" s="169"/>
      <c r="FM438" s="169"/>
      <c r="FN438" s="169"/>
    </row>
    <row r="439" spans="1:170" s="123" customFormat="1" ht="15" x14ac:dyDescent="0.25">
      <c r="A439" s="175"/>
      <c r="B439" s="174" t="s">
        <v>215</v>
      </c>
      <c r="C439" s="341" t="s">
        <v>365</v>
      </c>
      <c r="D439" s="341"/>
      <c r="E439" s="341"/>
      <c r="F439" s="176"/>
      <c r="G439" s="177"/>
      <c r="H439" s="177"/>
      <c r="I439" s="177"/>
      <c r="J439" s="180">
        <v>0.22</v>
      </c>
      <c r="K439" s="179">
        <v>1.1499999999999999</v>
      </c>
      <c r="L439" s="180">
        <v>0.24</v>
      </c>
      <c r="M439" s="179">
        <v>57.33</v>
      </c>
      <c r="N439" s="182">
        <v>13.76</v>
      </c>
      <c r="EZ439" s="160"/>
      <c r="FA439" s="169"/>
      <c r="FB439" s="169"/>
      <c r="FC439" s="169"/>
      <c r="FF439" s="172" t="s">
        <v>365</v>
      </c>
      <c r="FI439" s="169"/>
      <c r="FK439" s="169"/>
      <c r="FM439" s="169"/>
      <c r="FN439" s="169"/>
    </row>
    <row r="440" spans="1:170" s="123" customFormat="1" ht="15" x14ac:dyDescent="0.25">
      <c r="A440" s="175"/>
      <c r="B440" s="174" t="s">
        <v>216</v>
      </c>
      <c r="C440" s="341" t="s">
        <v>366</v>
      </c>
      <c r="D440" s="341"/>
      <c r="E440" s="341"/>
      <c r="F440" s="176"/>
      <c r="G440" s="177"/>
      <c r="H440" s="177"/>
      <c r="I440" s="177"/>
      <c r="J440" s="180">
        <v>235.25</v>
      </c>
      <c r="K440" s="177"/>
      <c r="L440" s="180">
        <v>221.58</v>
      </c>
      <c r="M440" s="183">
        <v>9.1</v>
      </c>
      <c r="N440" s="181">
        <v>2016.38</v>
      </c>
      <c r="EZ440" s="160"/>
      <c r="FA440" s="169"/>
      <c r="FB440" s="169"/>
      <c r="FC440" s="169"/>
      <c r="FF440" s="172" t="s">
        <v>366</v>
      </c>
      <c r="FI440" s="169"/>
      <c r="FK440" s="169"/>
      <c r="FM440" s="169"/>
      <c r="FN440" s="169"/>
    </row>
    <row r="441" spans="1:170" s="123" customFormat="1" ht="15" x14ac:dyDescent="0.25">
      <c r="A441" s="184"/>
      <c r="B441" s="174"/>
      <c r="C441" s="341" t="s">
        <v>367</v>
      </c>
      <c r="D441" s="341"/>
      <c r="E441" s="341"/>
      <c r="F441" s="176" t="s">
        <v>368</v>
      </c>
      <c r="G441" s="179">
        <v>5.38</v>
      </c>
      <c r="H441" s="179">
        <v>1.1499999999999999</v>
      </c>
      <c r="I441" s="185">
        <v>5.8275353000000001</v>
      </c>
      <c r="J441" s="186"/>
      <c r="K441" s="177"/>
      <c r="L441" s="186"/>
      <c r="M441" s="177"/>
      <c r="N441" s="187"/>
      <c r="EZ441" s="160"/>
      <c r="FA441" s="169"/>
      <c r="FB441" s="169"/>
      <c r="FC441" s="169"/>
      <c r="FG441" s="172" t="s">
        <v>367</v>
      </c>
      <c r="FI441" s="169"/>
      <c r="FK441" s="169"/>
      <c r="FM441" s="169"/>
      <c r="FN441" s="169"/>
    </row>
    <row r="442" spans="1:170" s="123" customFormat="1" ht="15" x14ac:dyDescent="0.25">
      <c r="A442" s="184"/>
      <c r="B442" s="174"/>
      <c r="C442" s="341" t="s">
        <v>369</v>
      </c>
      <c r="D442" s="341"/>
      <c r="E442" s="341"/>
      <c r="F442" s="176" t="s">
        <v>368</v>
      </c>
      <c r="G442" s="179">
        <v>0.02</v>
      </c>
      <c r="H442" s="179">
        <v>1.1499999999999999</v>
      </c>
      <c r="I442" s="185">
        <v>2.1663700000000001E-2</v>
      </c>
      <c r="J442" s="186"/>
      <c r="K442" s="177"/>
      <c r="L442" s="186"/>
      <c r="M442" s="177"/>
      <c r="N442" s="187"/>
      <c r="EZ442" s="160"/>
      <c r="FA442" s="169"/>
      <c r="FB442" s="169"/>
      <c r="FC442" s="169"/>
      <c r="FG442" s="172" t="s">
        <v>369</v>
      </c>
      <c r="FI442" s="169"/>
      <c r="FK442" s="169"/>
      <c r="FM442" s="169"/>
      <c r="FN442" s="169"/>
    </row>
    <row r="443" spans="1:170" s="123" customFormat="1" ht="15" x14ac:dyDescent="0.25">
      <c r="A443" s="170"/>
      <c r="B443" s="174"/>
      <c r="C443" s="345" t="s">
        <v>370</v>
      </c>
      <c r="D443" s="345"/>
      <c r="E443" s="345"/>
      <c r="F443" s="188"/>
      <c r="G443" s="189"/>
      <c r="H443" s="189"/>
      <c r="I443" s="189"/>
      <c r="J443" s="191">
        <v>290.06</v>
      </c>
      <c r="K443" s="189"/>
      <c r="L443" s="191">
        <v>280.95</v>
      </c>
      <c r="M443" s="189"/>
      <c r="N443" s="192">
        <v>5138.24</v>
      </c>
      <c r="EZ443" s="160"/>
      <c r="FA443" s="169"/>
      <c r="FB443" s="169"/>
      <c r="FC443" s="169"/>
      <c r="FH443" s="172" t="s">
        <v>370</v>
      </c>
      <c r="FI443" s="169"/>
      <c r="FK443" s="169"/>
      <c r="FM443" s="169"/>
      <c r="FN443" s="169"/>
    </row>
    <row r="444" spans="1:170" s="123" customFormat="1" ht="15" x14ac:dyDescent="0.25">
      <c r="A444" s="184"/>
      <c r="B444" s="174"/>
      <c r="C444" s="341" t="s">
        <v>269</v>
      </c>
      <c r="D444" s="341"/>
      <c r="E444" s="341"/>
      <c r="F444" s="176"/>
      <c r="G444" s="177"/>
      <c r="H444" s="177"/>
      <c r="I444" s="177"/>
      <c r="J444" s="186"/>
      <c r="K444" s="177"/>
      <c r="L444" s="180">
        <v>53.1</v>
      </c>
      <c r="M444" s="177"/>
      <c r="N444" s="181">
        <v>3044.22</v>
      </c>
      <c r="EZ444" s="160"/>
      <c r="FA444" s="169"/>
      <c r="FB444" s="169"/>
      <c r="FC444" s="169"/>
      <c r="FG444" s="172" t="s">
        <v>269</v>
      </c>
      <c r="FI444" s="169"/>
      <c r="FK444" s="169"/>
      <c r="FM444" s="169"/>
      <c r="FN444" s="169"/>
    </row>
    <row r="445" spans="1:170" s="123" customFormat="1" ht="23.25" x14ac:dyDescent="0.25">
      <c r="A445" s="184"/>
      <c r="B445" s="174" t="s">
        <v>526</v>
      </c>
      <c r="C445" s="341" t="s">
        <v>527</v>
      </c>
      <c r="D445" s="341"/>
      <c r="E445" s="341"/>
      <c r="F445" s="176" t="s">
        <v>373</v>
      </c>
      <c r="G445" s="193">
        <v>94</v>
      </c>
      <c r="H445" s="177"/>
      <c r="I445" s="193">
        <v>94</v>
      </c>
      <c r="J445" s="186"/>
      <c r="K445" s="177"/>
      <c r="L445" s="180">
        <v>49.91</v>
      </c>
      <c r="M445" s="177"/>
      <c r="N445" s="181">
        <v>2861.57</v>
      </c>
      <c r="EZ445" s="160"/>
      <c r="FA445" s="169"/>
      <c r="FB445" s="169"/>
      <c r="FC445" s="169"/>
      <c r="FG445" s="172" t="s">
        <v>527</v>
      </c>
      <c r="FI445" s="169"/>
      <c r="FK445" s="169"/>
      <c r="FM445" s="169"/>
      <c r="FN445" s="169"/>
    </row>
    <row r="446" spans="1:170" s="123" customFormat="1" ht="23.25" x14ac:dyDescent="0.25">
      <c r="A446" s="184"/>
      <c r="B446" s="174" t="s">
        <v>528</v>
      </c>
      <c r="C446" s="341" t="s">
        <v>529</v>
      </c>
      <c r="D446" s="341"/>
      <c r="E446" s="341"/>
      <c r="F446" s="176" t="s">
        <v>373</v>
      </c>
      <c r="G446" s="193">
        <v>51</v>
      </c>
      <c r="H446" s="177"/>
      <c r="I446" s="193">
        <v>51</v>
      </c>
      <c r="J446" s="186"/>
      <c r="K446" s="177"/>
      <c r="L446" s="180">
        <v>27.08</v>
      </c>
      <c r="M446" s="177"/>
      <c r="N446" s="181">
        <v>1552.55</v>
      </c>
      <c r="EZ446" s="160"/>
      <c r="FA446" s="169"/>
      <c r="FB446" s="169"/>
      <c r="FC446" s="169"/>
      <c r="FG446" s="172" t="s">
        <v>529</v>
      </c>
      <c r="FI446" s="169"/>
      <c r="FK446" s="169"/>
      <c r="FM446" s="169"/>
      <c r="FN446" s="169"/>
    </row>
    <row r="447" spans="1:170" s="123" customFormat="1" ht="15" x14ac:dyDescent="0.25">
      <c r="A447" s="194"/>
      <c r="B447" s="195"/>
      <c r="C447" s="343" t="s">
        <v>376</v>
      </c>
      <c r="D447" s="343"/>
      <c r="E447" s="343"/>
      <c r="F447" s="163"/>
      <c r="G447" s="164"/>
      <c r="H447" s="164"/>
      <c r="I447" s="164"/>
      <c r="J447" s="167"/>
      <c r="K447" s="164"/>
      <c r="L447" s="196">
        <v>357.94</v>
      </c>
      <c r="M447" s="189"/>
      <c r="N447" s="197">
        <v>9552.36</v>
      </c>
      <c r="EZ447" s="160"/>
      <c r="FA447" s="169"/>
      <c r="FB447" s="169"/>
      <c r="FC447" s="169"/>
      <c r="FI447" s="169" t="s">
        <v>376</v>
      </c>
      <c r="FK447" s="169"/>
      <c r="FM447" s="169"/>
      <c r="FN447" s="169"/>
    </row>
    <row r="448" spans="1:170" s="123" customFormat="1" ht="23.25" x14ac:dyDescent="0.25">
      <c r="A448" s="161" t="s">
        <v>530</v>
      </c>
      <c r="B448" s="162" t="s">
        <v>531</v>
      </c>
      <c r="C448" s="343" t="s">
        <v>532</v>
      </c>
      <c r="D448" s="343"/>
      <c r="E448" s="343"/>
      <c r="F448" s="163" t="s">
        <v>155</v>
      </c>
      <c r="G448" s="164">
        <v>0.25</v>
      </c>
      <c r="H448" s="165">
        <v>1</v>
      </c>
      <c r="I448" s="204">
        <v>0.25</v>
      </c>
      <c r="J448" s="167"/>
      <c r="K448" s="164"/>
      <c r="L448" s="167"/>
      <c r="M448" s="164"/>
      <c r="N448" s="168"/>
      <c r="EZ448" s="160"/>
      <c r="FA448" s="169" t="s">
        <v>532</v>
      </c>
      <c r="FB448" s="169" t="s">
        <v>259</v>
      </c>
      <c r="FC448" s="169" t="s">
        <v>259</v>
      </c>
      <c r="FI448" s="169"/>
      <c r="FK448" s="169"/>
      <c r="FM448" s="169"/>
      <c r="FN448" s="169"/>
    </row>
    <row r="449" spans="1:170" s="123" customFormat="1" ht="15" x14ac:dyDescent="0.25">
      <c r="A449" s="170"/>
      <c r="B449" s="171"/>
      <c r="C449" s="341" t="s">
        <v>533</v>
      </c>
      <c r="D449" s="341"/>
      <c r="E449" s="341"/>
      <c r="F449" s="341"/>
      <c r="G449" s="341"/>
      <c r="H449" s="341"/>
      <c r="I449" s="341"/>
      <c r="J449" s="341"/>
      <c r="K449" s="341"/>
      <c r="L449" s="341"/>
      <c r="M449" s="341"/>
      <c r="N449" s="344"/>
      <c r="EZ449" s="160"/>
      <c r="FA449" s="169"/>
      <c r="FB449" s="169"/>
      <c r="FC449" s="169"/>
      <c r="FD449" s="172" t="s">
        <v>533</v>
      </c>
      <c r="FI449" s="169"/>
      <c r="FK449" s="169"/>
      <c r="FM449" s="169"/>
      <c r="FN449" s="169"/>
    </row>
    <row r="450" spans="1:170" s="123" customFormat="1" ht="68.25" x14ac:dyDescent="0.25">
      <c r="A450" s="173"/>
      <c r="B450" s="174" t="s">
        <v>361</v>
      </c>
      <c r="C450" s="340" t="s">
        <v>362</v>
      </c>
      <c r="D450" s="340"/>
      <c r="E450" s="340"/>
      <c r="F450" s="340"/>
      <c r="G450" s="340"/>
      <c r="H450" s="340"/>
      <c r="I450" s="340"/>
      <c r="J450" s="340"/>
      <c r="K450" s="340"/>
      <c r="L450" s="340"/>
      <c r="M450" s="340"/>
      <c r="N450" s="346"/>
      <c r="EZ450" s="160"/>
      <c r="FA450" s="169"/>
      <c r="FB450" s="169"/>
      <c r="FC450" s="169"/>
      <c r="FE450" s="172" t="s">
        <v>362</v>
      </c>
      <c r="FI450" s="169"/>
      <c r="FK450" s="169"/>
      <c r="FM450" s="169"/>
      <c r="FN450" s="169"/>
    </row>
    <row r="451" spans="1:170" s="123" customFormat="1" ht="15" x14ac:dyDescent="0.25">
      <c r="A451" s="175"/>
      <c r="B451" s="174" t="s">
        <v>213</v>
      </c>
      <c r="C451" s="341" t="s">
        <v>363</v>
      </c>
      <c r="D451" s="341"/>
      <c r="E451" s="341"/>
      <c r="F451" s="176"/>
      <c r="G451" s="177"/>
      <c r="H451" s="177"/>
      <c r="I451" s="177"/>
      <c r="J451" s="180">
        <v>590.51</v>
      </c>
      <c r="K451" s="179">
        <v>1.1499999999999999</v>
      </c>
      <c r="L451" s="180">
        <v>169.77</v>
      </c>
      <c r="M451" s="179">
        <v>57.33</v>
      </c>
      <c r="N451" s="181">
        <v>9732.91</v>
      </c>
      <c r="EZ451" s="160"/>
      <c r="FA451" s="169"/>
      <c r="FB451" s="169"/>
      <c r="FC451" s="169"/>
      <c r="FF451" s="172" t="s">
        <v>363</v>
      </c>
      <c r="FI451" s="169"/>
      <c r="FK451" s="169"/>
      <c r="FM451" s="169"/>
      <c r="FN451" s="169"/>
    </row>
    <row r="452" spans="1:170" s="123" customFormat="1" ht="15" x14ac:dyDescent="0.25">
      <c r="A452" s="175"/>
      <c r="B452" s="174" t="s">
        <v>214</v>
      </c>
      <c r="C452" s="341" t="s">
        <v>364</v>
      </c>
      <c r="D452" s="341"/>
      <c r="E452" s="341"/>
      <c r="F452" s="176"/>
      <c r="G452" s="177"/>
      <c r="H452" s="177"/>
      <c r="I452" s="177"/>
      <c r="J452" s="180">
        <v>73.02</v>
      </c>
      <c r="K452" s="179">
        <v>1.1499999999999999</v>
      </c>
      <c r="L452" s="180">
        <v>20.99</v>
      </c>
      <c r="M452" s="179">
        <v>14.04</v>
      </c>
      <c r="N452" s="182">
        <v>294.7</v>
      </c>
      <c r="EZ452" s="160"/>
      <c r="FA452" s="169"/>
      <c r="FB452" s="169"/>
      <c r="FC452" s="169"/>
      <c r="FF452" s="172" t="s">
        <v>364</v>
      </c>
      <c r="FI452" s="169"/>
      <c r="FK452" s="169"/>
      <c r="FM452" s="169"/>
      <c r="FN452" s="169"/>
    </row>
    <row r="453" spans="1:170" s="123" customFormat="1" ht="15" x14ac:dyDescent="0.25">
      <c r="A453" s="175"/>
      <c r="B453" s="174" t="s">
        <v>215</v>
      </c>
      <c r="C453" s="341" t="s">
        <v>365</v>
      </c>
      <c r="D453" s="341"/>
      <c r="E453" s="341"/>
      <c r="F453" s="176"/>
      <c r="G453" s="177"/>
      <c r="H453" s="177"/>
      <c r="I453" s="177"/>
      <c r="J453" s="180">
        <v>8.6999999999999993</v>
      </c>
      <c r="K453" s="179">
        <v>1.1499999999999999</v>
      </c>
      <c r="L453" s="180">
        <v>2.5</v>
      </c>
      <c r="M453" s="179">
        <v>57.33</v>
      </c>
      <c r="N453" s="182">
        <v>143.33000000000001</v>
      </c>
      <c r="EZ453" s="160"/>
      <c r="FA453" s="169"/>
      <c r="FB453" s="169"/>
      <c r="FC453" s="169"/>
      <c r="FF453" s="172" t="s">
        <v>365</v>
      </c>
      <c r="FI453" s="169"/>
      <c r="FK453" s="169"/>
      <c r="FM453" s="169"/>
      <c r="FN453" s="169"/>
    </row>
    <row r="454" spans="1:170" s="123" customFormat="1" ht="15" x14ac:dyDescent="0.25">
      <c r="A454" s="175"/>
      <c r="B454" s="174" t="s">
        <v>216</v>
      </c>
      <c r="C454" s="341" t="s">
        <v>366</v>
      </c>
      <c r="D454" s="341"/>
      <c r="E454" s="341"/>
      <c r="F454" s="176"/>
      <c r="G454" s="177"/>
      <c r="H454" s="177"/>
      <c r="I454" s="177"/>
      <c r="J454" s="178">
        <v>3690.05</v>
      </c>
      <c r="K454" s="177"/>
      <c r="L454" s="180">
        <v>48.19</v>
      </c>
      <c r="M454" s="183">
        <v>9.1</v>
      </c>
      <c r="N454" s="182">
        <v>438.53</v>
      </c>
      <c r="EZ454" s="160"/>
      <c r="FA454" s="169"/>
      <c r="FB454" s="169"/>
      <c r="FC454" s="169"/>
      <c r="FF454" s="172" t="s">
        <v>366</v>
      </c>
      <c r="FI454" s="169"/>
      <c r="FK454" s="169"/>
      <c r="FM454" s="169"/>
      <c r="FN454" s="169"/>
    </row>
    <row r="455" spans="1:170" s="123" customFormat="1" ht="15" x14ac:dyDescent="0.25">
      <c r="A455" s="184"/>
      <c r="B455" s="174"/>
      <c r="C455" s="341" t="s">
        <v>367</v>
      </c>
      <c r="D455" s="341"/>
      <c r="E455" s="341"/>
      <c r="F455" s="176" t="s">
        <v>368</v>
      </c>
      <c r="G455" s="183">
        <v>69.8</v>
      </c>
      <c r="H455" s="179">
        <v>1.1499999999999999</v>
      </c>
      <c r="I455" s="205">
        <v>20.067499999999999</v>
      </c>
      <c r="J455" s="186"/>
      <c r="K455" s="177"/>
      <c r="L455" s="186"/>
      <c r="M455" s="177"/>
      <c r="N455" s="187"/>
      <c r="EZ455" s="160"/>
      <c r="FA455" s="169"/>
      <c r="FB455" s="169"/>
      <c r="FC455" s="169"/>
      <c r="FG455" s="172" t="s">
        <v>367</v>
      </c>
      <c r="FI455" s="169"/>
      <c r="FK455" s="169"/>
      <c r="FM455" s="169"/>
      <c r="FN455" s="169"/>
    </row>
    <row r="456" spans="1:170" s="123" customFormat="1" ht="15" x14ac:dyDescent="0.25">
      <c r="A456" s="184"/>
      <c r="B456" s="174"/>
      <c r="C456" s="341" t="s">
        <v>369</v>
      </c>
      <c r="D456" s="341"/>
      <c r="E456" s="341"/>
      <c r="F456" s="176" t="s">
        <v>368</v>
      </c>
      <c r="G456" s="179">
        <v>0.65</v>
      </c>
      <c r="H456" s="179">
        <v>1.1499999999999999</v>
      </c>
      <c r="I456" s="202">
        <v>0.18687500000000001</v>
      </c>
      <c r="J456" s="186"/>
      <c r="K456" s="177"/>
      <c r="L456" s="186"/>
      <c r="M456" s="177"/>
      <c r="N456" s="187"/>
      <c r="EZ456" s="160"/>
      <c r="FA456" s="169"/>
      <c r="FB456" s="169"/>
      <c r="FC456" s="169"/>
      <c r="FG456" s="172" t="s">
        <v>369</v>
      </c>
      <c r="FI456" s="169"/>
      <c r="FK456" s="169"/>
      <c r="FM456" s="169"/>
      <c r="FN456" s="169"/>
    </row>
    <row r="457" spans="1:170" s="123" customFormat="1" ht="15" x14ac:dyDescent="0.25">
      <c r="A457" s="170"/>
      <c r="B457" s="174"/>
      <c r="C457" s="345" t="s">
        <v>370</v>
      </c>
      <c r="D457" s="345"/>
      <c r="E457" s="345"/>
      <c r="F457" s="188"/>
      <c r="G457" s="189"/>
      <c r="H457" s="189"/>
      <c r="I457" s="189"/>
      <c r="J457" s="190">
        <v>4353.58</v>
      </c>
      <c r="K457" s="189"/>
      <c r="L457" s="191">
        <v>238.95</v>
      </c>
      <c r="M457" s="189"/>
      <c r="N457" s="192">
        <v>10466.14</v>
      </c>
      <c r="EZ457" s="160"/>
      <c r="FA457" s="169"/>
      <c r="FB457" s="169"/>
      <c r="FC457" s="169"/>
      <c r="FH457" s="172" t="s">
        <v>370</v>
      </c>
      <c r="FI457" s="169"/>
      <c r="FK457" s="169"/>
      <c r="FM457" s="169"/>
      <c r="FN457" s="169"/>
    </row>
    <row r="458" spans="1:170" s="123" customFormat="1" ht="15" x14ac:dyDescent="0.25">
      <c r="A458" s="184"/>
      <c r="B458" s="174"/>
      <c r="C458" s="341" t="s">
        <v>269</v>
      </c>
      <c r="D458" s="341"/>
      <c r="E458" s="341"/>
      <c r="F458" s="176"/>
      <c r="G458" s="177"/>
      <c r="H458" s="177"/>
      <c r="I458" s="177"/>
      <c r="J458" s="186"/>
      <c r="K458" s="177"/>
      <c r="L458" s="180">
        <v>172.27</v>
      </c>
      <c r="M458" s="177"/>
      <c r="N458" s="181">
        <v>9876.24</v>
      </c>
      <c r="EZ458" s="160"/>
      <c r="FA458" s="169"/>
      <c r="FB458" s="169"/>
      <c r="FC458" s="169"/>
      <c r="FG458" s="172" t="s">
        <v>269</v>
      </c>
      <c r="FI458" s="169"/>
      <c r="FK458" s="169"/>
      <c r="FM458" s="169"/>
      <c r="FN458" s="169"/>
    </row>
    <row r="459" spans="1:170" s="123" customFormat="1" ht="15" x14ac:dyDescent="0.25">
      <c r="A459" s="184"/>
      <c r="B459" s="174" t="s">
        <v>534</v>
      </c>
      <c r="C459" s="341" t="s">
        <v>535</v>
      </c>
      <c r="D459" s="341"/>
      <c r="E459" s="341"/>
      <c r="F459" s="176" t="s">
        <v>373</v>
      </c>
      <c r="G459" s="193">
        <v>147</v>
      </c>
      <c r="H459" s="177"/>
      <c r="I459" s="193">
        <v>147</v>
      </c>
      <c r="J459" s="186"/>
      <c r="K459" s="177"/>
      <c r="L459" s="180">
        <v>253.24</v>
      </c>
      <c r="M459" s="177"/>
      <c r="N459" s="181">
        <v>14518.07</v>
      </c>
      <c r="EZ459" s="160"/>
      <c r="FA459" s="169"/>
      <c r="FB459" s="169"/>
      <c r="FC459" s="169"/>
      <c r="FG459" s="172" t="s">
        <v>535</v>
      </c>
      <c r="FI459" s="169"/>
      <c r="FK459" s="169"/>
      <c r="FM459" s="169"/>
      <c r="FN459" s="169"/>
    </row>
    <row r="460" spans="1:170" s="123" customFormat="1" ht="15" x14ac:dyDescent="0.25">
      <c r="A460" s="184"/>
      <c r="B460" s="174" t="s">
        <v>536</v>
      </c>
      <c r="C460" s="341" t="s">
        <v>537</v>
      </c>
      <c r="D460" s="341"/>
      <c r="E460" s="341"/>
      <c r="F460" s="176" t="s">
        <v>373</v>
      </c>
      <c r="G460" s="193">
        <v>134</v>
      </c>
      <c r="H460" s="177"/>
      <c r="I460" s="193">
        <v>134</v>
      </c>
      <c r="J460" s="186"/>
      <c r="K460" s="177"/>
      <c r="L460" s="180">
        <v>230.84</v>
      </c>
      <c r="M460" s="177"/>
      <c r="N460" s="181">
        <v>13234.16</v>
      </c>
      <c r="EZ460" s="160"/>
      <c r="FA460" s="169"/>
      <c r="FB460" s="169"/>
      <c r="FC460" s="169"/>
      <c r="FG460" s="172" t="s">
        <v>537</v>
      </c>
      <c r="FI460" s="169"/>
      <c r="FK460" s="169"/>
      <c r="FM460" s="169"/>
      <c r="FN460" s="169"/>
    </row>
    <row r="461" spans="1:170" s="123" customFormat="1" ht="15" x14ac:dyDescent="0.25">
      <c r="A461" s="194"/>
      <c r="B461" s="195"/>
      <c r="C461" s="343" t="s">
        <v>376</v>
      </c>
      <c r="D461" s="343"/>
      <c r="E461" s="343"/>
      <c r="F461" s="163"/>
      <c r="G461" s="164"/>
      <c r="H461" s="164"/>
      <c r="I461" s="164"/>
      <c r="J461" s="167"/>
      <c r="K461" s="164"/>
      <c r="L461" s="196">
        <v>723.03</v>
      </c>
      <c r="M461" s="189"/>
      <c r="N461" s="197">
        <v>38218.370000000003</v>
      </c>
      <c r="EZ461" s="160"/>
      <c r="FA461" s="169"/>
      <c r="FB461" s="169"/>
      <c r="FC461" s="169"/>
      <c r="FI461" s="169" t="s">
        <v>376</v>
      </c>
      <c r="FK461" s="169"/>
      <c r="FM461" s="169"/>
      <c r="FN461" s="169"/>
    </row>
    <row r="462" spans="1:170" s="123" customFormat="1" ht="23.25" x14ac:dyDescent="0.25">
      <c r="A462" s="161" t="s">
        <v>538</v>
      </c>
      <c r="B462" s="162" t="s">
        <v>539</v>
      </c>
      <c r="C462" s="343" t="s">
        <v>136</v>
      </c>
      <c r="D462" s="343"/>
      <c r="E462" s="343"/>
      <c r="F462" s="163" t="s">
        <v>65</v>
      </c>
      <c r="G462" s="164">
        <v>25</v>
      </c>
      <c r="H462" s="165">
        <v>1</v>
      </c>
      <c r="I462" s="165">
        <v>25</v>
      </c>
      <c r="J462" s="196">
        <v>40.58</v>
      </c>
      <c r="K462" s="164"/>
      <c r="L462" s="199">
        <v>1014.5</v>
      </c>
      <c r="M462" s="200">
        <v>9.1</v>
      </c>
      <c r="N462" s="197">
        <v>9231.9500000000007</v>
      </c>
      <c r="EZ462" s="160"/>
      <c r="FA462" s="169" t="s">
        <v>136</v>
      </c>
      <c r="FB462" s="169" t="s">
        <v>259</v>
      </c>
      <c r="FC462" s="169" t="s">
        <v>259</v>
      </c>
      <c r="FI462" s="169"/>
      <c r="FK462" s="169"/>
      <c r="FM462" s="169"/>
      <c r="FN462" s="169"/>
    </row>
    <row r="463" spans="1:170" s="123" customFormat="1" ht="15" x14ac:dyDescent="0.25">
      <c r="A463" s="170"/>
      <c r="B463" s="171"/>
      <c r="C463" s="341" t="s">
        <v>540</v>
      </c>
      <c r="D463" s="341"/>
      <c r="E463" s="341"/>
      <c r="F463" s="341"/>
      <c r="G463" s="341"/>
      <c r="H463" s="341"/>
      <c r="I463" s="341"/>
      <c r="J463" s="341"/>
      <c r="K463" s="341"/>
      <c r="L463" s="341"/>
      <c r="M463" s="341"/>
      <c r="N463" s="344"/>
      <c r="EZ463" s="160"/>
      <c r="FA463" s="169"/>
      <c r="FB463" s="169"/>
      <c r="FC463" s="169"/>
      <c r="FI463" s="169"/>
      <c r="FJ463" s="172" t="s">
        <v>540</v>
      </c>
      <c r="FK463" s="169"/>
      <c r="FM463" s="169"/>
      <c r="FN463" s="169"/>
    </row>
    <row r="464" spans="1:170" s="123" customFormat="1" ht="15" x14ac:dyDescent="0.25">
      <c r="A464" s="194"/>
      <c r="B464" s="195"/>
      <c r="C464" s="343" t="s">
        <v>376</v>
      </c>
      <c r="D464" s="343"/>
      <c r="E464" s="343"/>
      <c r="F464" s="163"/>
      <c r="G464" s="164"/>
      <c r="H464" s="164"/>
      <c r="I464" s="164"/>
      <c r="J464" s="167"/>
      <c r="K464" s="164"/>
      <c r="L464" s="199">
        <v>1014.5</v>
      </c>
      <c r="M464" s="189"/>
      <c r="N464" s="197">
        <v>9231.9500000000007</v>
      </c>
      <c r="EZ464" s="160"/>
      <c r="FA464" s="169"/>
      <c r="FB464" s="169"/>
      <c r="FC464" s="169"/>
      <c r="FI464" s="169" t="s">
        <v>376</v>
      </c>
      <c r="FK464" s="169"/>
      <c r="FM464" s="169"/>
      <c r="FN464" s="169"/>
    </row>
    <row r="465" spans="1:170" s="123" customFormat="1" ht="23.25" x14ac:dyDescent="0.25">
      <c r="A465" s="161" t="s">
        <v>541</v>
      </c>
      <c r="B465" s="162" t="s">
        <v>542</v>
      </c>
      <c r="C465" s="343" t="s">
        <v>185</v>
      </c>
      <c r="D465" s="343"/>
      <c r="E465" s="343"/>
      <c r="F465" s="163" t="s">
        <v>63</v>
      </c>
      <c r="G465" s="164">
        <v>1.1399999999999999</v>
      </c>
      <c r="H465" s="165">
        <v>1</v>
      </c>
      <c r="I465" s="204">
        <v>1.1399999999999999</v>
      </c>
      <c r="J465" s="196">
        <v>615.95000000000005</v>
      </c>
      <c r="K465" s="164"/>
      <c r="L465" s="196">
        <v>702.18</v>
      </c>
      <c r="M465" s="200">
        <v>9.1</v>
      </c>
      <c r="N465" s="197">
        <v>6389.84</v>
      </c>
      <c r="EZ465" s="160"/>
      <c r="FA465" s="169" t="s">
        <v>185</v>
      </c>
      <c r="FB465" s="169" t="s">
        <v>259</v>
      </c>
      <c r="FC465" s="169" t="s">
        <v>259</v>
      </c>
      <c r="FI465" s="169"/>
      <c r="FK465" s="169"/>
      <c r="FM465" s="169"/>
      <c r="FN465" s="169"/>
    </row>
    <row r="466" spans="1:170" s="123" customFormat="1" ht="15" x14ac:dyDescent="0.25">
      <c r="A466" s="170"/>
      <c r="B466" s="171"/>
      <c r="C466" s="341" t="s">
        <v>543</v>
      </c>
      <c r="D466" s="341"/>
      <c r="E466" s="341"/>
      <c r="F466" s="341"/>
      <c r="G466" s="341"/>
      <c r="H466" s="341"/>
      <c r="I466" s="341"/>
      <c r="J466" s="341"/>
      <c r="K466" s="341"/>
      <c r="L466" s="341"/>
      <c r="M466" s="341"/>
      <c r="N466" s="344"/>
      <c r="EZ466" s="160"/>
      <c r="FA466" s="169"/>
      <c r="FB466" s="169"/>
      <c r="FC466" s="169"/>
      <c r="FI466" s="169"/>
      <c r="FJ466" s="172" t="s">
        <v>543</v>
      </c>
      <c r="FK466" s="169"/>
      <c r="FM466" s="169"/>
      <c r="FN466" s="169"/>
    </row>
    <row r="467" spans="1:170" s="123" customFormat="1" ht="15" x14ac:dyDescent="0.25">
      <c r="A467" s="194"/>
      <c r="B467" s="195"/>
      <c r="C467" s="343" t="s">
        <v>376</v>
      </c>
      <c r="D467" s="343"/>
      <c r="E467" s="343"/>
      <c r="F467" s="163"/>
      <c r="G467" s="164"/>
      <c r="H467" s="164"/>
      <c r="I467" s="164"/>
      <c r="J467" s="167"/>
      <c r="K467" s="164"/>
      <c r="L467" s="196">
        <v>702.18</v>
      </c>
      <c r="M467" s="189"/>
      <c r="N467" s="197">
        <v>6389.84</v>
      </c>
      <c r="EZ467" s="160"/>
      <c r="FA467" s="169"/>
      <c r="FB467" s="169"/>
      <c r="FC467" s="169"/>
      <c r="FI467" s="169" t="s">
        <v>376</v>
      </c>
      <c r="FK467" s="169"/>
      <c r="FM467" s="169"/>
      <c r="FN467" s="169"/>
    </row>
    <row r="468" spans="1:170" s="123" customFormat="1" ht="34.5" x14ac:dyDescent="0.25">
      <c r="A468" s="161" t="s">
        <v>544</v>
      </c>
      <c r="B468" s="162" t="s">
        <v>545</v>
      </c>
      <c r="C468" s="343" t="s">
        <v>169</v>
      </c>
      <c r="D468" s="343"/>
      <c r="E468" s="343"/>
      <c r="F468" s="163" t="s">
        <v>63</v>
      </c>
      <c r="G468" s="164">
        <v>1.8</v>
      </c>
      <c r="H468" s="165">
        <v>1</v>
      </c>
      <c r="I468" s="200">
        <v>1.8</v>
      </c>
      <c r="J468" s="196">
        <v>52.31</v>
      </c>
      <c r="K468" s="164"/>
      <c r="L468" s="196">
        <v>94.16</v>
      </c>
      <c r="M468" s="200">
        <v>9.1</v>
      </c>
      <c r="N468" s="209">
        <v>856.86</v>
      </c>
      <c r="EZ468" s="160"/>
      <c r="FA468" s="169" t="s">
        <v>169</v>
      </c>
      <c r="FB468" s="169" t="s">
        <v>259</v>
      </c>
      <c r="FC468" s="169" t="s">
        <v>259</v>
      </c>
      <c r="FI468" s="169"/>
      <c r="FK468" s="169"/>
      <c r="FM468" s="169"/>
      <c r="FN468" s="169"/>
    </row>
    <row r="469" spans="1:170" s="123" customFormat="1" ht="15" x14ac:dyDescent="0.25">
      <c r="A469" s="170"/>
      <c r="B469" s="171"/>
      <c r="C469" s="341" t="s">
        <v>546</v>
      </c>
      <c r="D469" s="341"/>
      <c r="E469" s="341"/>
      <c r="F469" s="341"/>
      <c r="G469" s="341"/>
      <c r="H469" s="341"/>
      <c r="I469" s="341"/>
      <c r="J469" s="341"/>
      <c r="K469" s="341"/>
      <c r="L469" s="341"/>
      <c r="M469" s="341"/>
      <c r="N469" s="344"/>
      <c r="EZ469" s="160"/>
      <c r="FA469" s="169"/>
      <c r="FB469" s="169"/>
      <c r="FC469" s="169"/>
      <c r="FI469" s="169"/>
      <c r="FJ469" s="172" t="s">
        <v>546</v>
      </c>
      <c r="FK469" s="169"/>
      <c r="FM469" s="169"/>
      <c r="FN469" s="169"/>
    </row>
    <row r="470" spans="1:170" s="123" customFormat="1" ht="15" x14ac:dyDescent="0.25">
      <c r="A470" s="194"/>
      <c r="B470" s="195"/>
      <c r="C470" s="343" t="s">
        <v>376</v>
      </c>
      <c r="D470" s="343"/>
      <c r="E470" s="343"/>
      <c r="F470" s="163"/>
      <c r="G470" s="164"/>
      <c r="H470" s="164"/>
      <c r="I470" s="164"/>
      <c r="J470" s="167"/>
      <c r="K470" s="164"/>
      <c r="L470" s="196">
        <v>94.16</v>
      </c>
      <c r="M470" s="189"/>
      <c r="N470" s="209">
        <v>856.86</v>
      </c>
      <c r="EZ470" s="160"/>
      <c r="FA470" s="169"/>
      <c r="FB470" s="169"/>
      <c r="FC470" s="169"/>
      <c r="FI470" s="169" t="s">
        <v>376</v>
      </c>
      <c r="FK470" s="169"/>
      <c r="FM470" s="169"/>
      <c r="FN470" s="169"/>
    </row>
    <row r="471" spans="1:170" s="123" customFormat="1" ht="0" hidden="1" customHeight="1" x14ac:dyDescent="0.25">
      <c r="A471" s="210"/>
      <c r="B471" s="211"/>
      <c r="C471" s="211"/>
      <c r="D471" s="211"/>
      <c r="E471" s="211"/>
      <c r="F471" s="212"/>
      <c r="G471" s="212"/>
      <c r="H471" s="212"/>
      <c r="I471" s="212"/>
      <c r="J471" s="213"/>
      <c r="K471" s="212"/>
      <c r="L471" s="213"/>
      <c r="M471" s="177"/>
      <c r="N471" s="213"/>
      <c r="EZ471" s="160"/>
      <c r="FA471" s="169"/>
      <c r="FB471" s="169"/>
      <c r="FC471" s="169"/>
      <c r="FI471" s="169"/>
      <c r="FK471" s="169"/>
      <c r="FM471" s="169"/>
      <c r="FN471" s="169"/>
    </row>
    <row r="472" spans="1:170" s="123" customFormat="1" ht="15" x14ac:dyDescent="0.25">
      <c r="A472" s="214"/>
      <c r="B472" s="215"/>
      <c r="C472" s="343" t="s">
        <v>547</v>
      </c>
      <c r="D472" s="343"/>
      <c r="E472" s="343"/>
      <c r="F472" s="343"/>
      <c r="G472" s="343"/>
      <c r="H472" s="343"/>
      <c r="I472" s="343"/>
      <c r="J472" s="343"/>
      <c r="K472" s="343"/>
      <c r="L472" s="216"/>
      <c r="M472" s="217"/>
      <c r="N472" s="218"/>
      <c r="EZ472" s="160"/>
      <c r="FA472" s="169"/>
      <c r="FB472" s="169"/>
      <c r="FC472" s="169"/>
      <c r="FI472" s="169"/>
      <c r="FK472" s="169" t="s">
        <v>547</v>
      </c>
      <c r="FM472" s="169"/>
      <c r="FN472" s="169"/>
    </row>
    <row r="473" spans="1:170" s="123" customFormat="1" ht="15" x14ac:dyDescent="0.25">
      <c r="A473" s="219"/>
      <c r="B473" s="174"/>
      <c r="C473" s="341" t="s">
        <v>414</v>
      </c>
      <c r="D473" s="341"/>
      <c r="E473" s="341"/>
      <c r="F473" s="341"/>
      <c r="G473" s="341"/>
      <c r="H473" s="341"/>
      <c r="I473" s="341"/>
      <c r="J473" s="341"/>
      <c r="K473" s="341"/>
      <c r="L473" s="220">
        <v>380451.29</v>
      </c>
      <c r="M473" s="221"/>
      <c r="N473" s="222">
        <v>4647445.9400000004</v>
      </c>
      <c r="EZ473" s="160"/>
      <c r="FA473" s="169"/>
      <c r="FB473" s="169"/>
      <c r="FC473" s="169"/>
      <c r="FI473" s="169"/>
      <c r="FK473" s="169"/>
      <c r="FL473" s="172" t="s">
        <v>414</v>
      </c>
      <c r="FM473" s="169"/>
      <c r="FN473" s="169"/>
    </row>
    <row r="474" spans="1:170" s="123" customFormat="1" ht="15" x14ac:dyDescent="0.25">
      <c r="A474" s="219"/>
      <c r="B474" s="174"/>
      <c r="C474" s="341" t="s">
        <v>415</v>
      </c>
      <c r="D474" s="341"/>
      <c r="E474" s="341"/>
      <c r="F474" s="341"/>
      <c r="G474" s="341"/>
      <c r="H474" s="341"/>
      <c r="I474" s="341"/>
      <c r="J474" s="341"/>
      <c r="K474" s="341"/>
      <c r="L474" s="223"/>
      <c r="M474" s="221"/>
      <c r="N474" s="224"/>
      <c r="EZ474" s="160"/>
      <c r="FA474" s="169"/>
      <c r="FB474" s="169"/>
      <c r="FC474" s="169"/>
      <c r="FI474" s="169"/>
      <c r="FK474" s="169"/>
      <c r="FL474" s="172" t="s">
        <v>415</v>
      </c>
      <c r="FM474" s="169"/>
      <c r="FN474" s="169"/>
    </row>
    <row r="475" spans="1:170" s="123" customFormat="1" ht="15" x14ac:dyDescent="0.25">
      <c r="A475" s="219"/>
      <c r="B475" s="174"/>
      <c r="C475" s="341" t="s">
        <v>416</v>
      </c>
      <c r="D475" s="341"/>
      <c r="E475" s="341"/>
      <c r="F475" s="341"/>
      <c r="G475" s="341"/>
      <c r="H475" s="341"/>
      <c r="I475" s="341"/>
      <c r="J475" s="341"/>
      <c r="K475" s="341"/>
      <c r="L475" s="220">
        <v>19879.2</v>
      </c>
      <c r="M475" s="221"/>
      <c r="N475" s="222">
        <v>1139674.52</v>
      </c>
      <c r="EZ475" s="160"/>
      <c r="FA475" s="169"/>
      <c r="FB475" s="169"/>
      <c r="FC475" s="169"/>
      <c r="FI475" s="169"/>
      <c r="FK475" s="169"/>
      <c r="FL475" s="172" t="s">
        <v>416</v>
      </c>
      <c r="FM475" s="169"/>
      <c r="FN475" s="169"/>
    </row>
    <row r="476" spans="1:170" s="123" customFormat="1" ht="15" x14ac:dyDescent="0.25">
      <c r="A476" s="219"/>
      <c r="B476" s="174"/>
      <c r="C476" s="341" t="s">
        <v>417</v>
      </c>
      <c r="D476" s="341"/>
      <c r="E476" s="341"/>
      <c r="F476" s="341"/>
      <c r="G476" s="341"/>
      <c r="H476" s="341"/>
      <c r="I476" s="341"/>
      <c r="J476" s="341"/>
      <c r="K476" s="341"/>
      <c r="L476" s="220">
        <v>45863.44</v>
      </c>
      <c r="M476" s="221"/>
      <c r="N476" s="222">
        <v>643922.68999999994</v>
      </c>
      <c r="EZ476" s="160"/>
      <c r="FA476" s="169"/>
      <c r="FB476" s="169"/>
      <c r="FC476" s="169"/>
      <c r="FI476" s="169"/>
      <c r="FK476" s="169"/>
      <c r="FL476" s="172" t="s">
        <v>417</v>
      </c>
      <c r="FM476" s="169"/>
      <c r="FN476" s="169"/>
    </row>
    <row r="477" spans="1:170" s="123" customFormat="1" ht="15" x14ac:dyDescent="0.25">
      <c r="A477" s="219"/>
      <c r="B477" s="174"/>
      <c r="C477" s="341" t="s">
        <v>418</v>
      </c>
      <c r="D477" s="341"/>
      <c r="E477" s="341"/>
      <c r="F477" s="341"/>
      <c r="G477" s="341"/>
      <c r="H477" s="341"/>
      <c r="I477" s="341"/>
      <c r="J477" s="341"/>
      <c r="K477" s="341"/>
      <c r="L477" s="220">
        <v>4092.63</v>
      </c>
      <c r="M477" s="221"/>
      <c r="N477" s="222">
        <v>234630.47</v>
      </c>
      <c r="EZ477" s="160"/>
      <c r="FA477" s="169"/>
      <c r="FB477" s="169"/>
      <c r="FC477" s="169"/>
      <c r="FI477" s="169"/>
      <c r="FK477" s="169"/>
      <c r="FL477" s="172" t="s">
        <v>418</v>
      </c>
      <c r="FM477" s="169"/>
      <c r="FN477" s="169"/>
    </row>
    <row r="478" spans="1:170" s="123" customFormat="1" ht="15" x14ac:dyDescent="0.25">
      <c r="A478" s="219"/>
      <c r="B478" s="174"/>
      <c r="C478" s="341" t="s">
        <v>419</v>
      </c>
      <c r="D478" s="341"/>
      <c r="E478" s="341"/>
      <c r="F478" s="341"/>
      <c r="G478" s="341"/>
      <c r="H478" s="341"/>
      <c r="I478" s="341"/>
      <c r="J478" s="341"/>
      <c r="K478" s="341"/>
      <c r="L478" s="220">
        <v>314708.65000000002</v>
      </c>
      <c r="M478" s="221"/>
      <c r="N478" s="222">
        <v>2863848.73</v>
      </c>
      <c r="EZ478" s="160"/>
      <c r="FA478" s="169"/>
      <c r="FB478" s="169"/>
      <c r="FC478" s="169"/>
      <c r="FI478" s="169"/>
      <c r="FK478" s="169"/>
      <c r="FL478" s="172" t="s">
        <v>419</v>
      </c>
      <c r="FM478" s="169"/>
      <c r="FN478" s="169"/>
    </row>
    <row r="479" spans="1:170" s="123" customFormat="1" ht="15" x14ac:dyDescent="0.25">
      <c r="A479" s="219"/>
      <c r="B479" s="174"/>
      <c r="C479" s="341" t="s">
        <v>420</v>
      </c>
      <c r="D479" s="341"/>
      <c r="E479" s="341"/>
      <c r="F479" s="341"/>
      <c r="G479" s="341"/>
      <c r="H479" s="341"/>
      <c r="I479" s="341"/>
      <c r="J479" s="341"/>
      <c r="K479" s="341"/>
      <c r="L479" s="220">
        <v>417756.19</v>
      </c>
      <c r="M479" s="221"/>
      <c r="N479" s="222">
        <v>6786136.6500000004</v>
      </c>
      <c r="EZ479" s="160"/>
      <c r="FA479" s="169"/>
      <c r="FB479" s="169"/>
      <c r="FC479" s="169"/>
      <c r="FI479" s="169"/>
      <c r="FK479" s="169"/>
      <c r="FL479" s="172" t="s">
        <v>420</v>
      </c>
      <c r="FM479" s="169"/>
      <c r="FN479" s="169"/>
    </row>
    <row r="480" spans="1:170" s="123" customFormat="1" ht="15" x14ac:dyDescent="0.25">
      <c r="A480" s="219"/>
      <c r="B480" s="174"/>
      <c r="C480" s="341" t="s">
        <v>415</v>
      </c>
      <c r="D480" s="341"/>
      <c r="E480" s="341"/>
      <c r="F480" s="341"/>
      <c r="G480" s="341"/>
      <c r="H480" s="341"/>
      <c r="I480" s="341"/>
      <c r="J480" s="341"/>
      <c r="K480" s="341"/>
      <c r="L480" s="223"/>
      <c r="M480" s="221"/>
      <c r="N480" s="224"/>
      <c r="EZ480" s="160"/>
      <c r="FA480" s="169"/>
      <c r="FB480" s="169"/>
      <c r="FC480" s="169"/>
      <c r="FI480" s="169"/>
      <c r="FK480" s="169"/>
      <c r="FL480" s="172" t="s">
        <v>415</v>
      </c>
      <c r="FM480" s="169"/>
      <c r="FN480" s="169"/>
    </row>
    <row r="481" spans="1:170" s="123" customFormat="1" ht="15" x14ac:dyDescent="0.25">
      <c r="A481" s="219"/>
      <c r="B481" s="174"/>
      <c r="C481" s="341" t="s">
        <v>421</v>
      </c>
      <c r="D481" s="341"/>
      <c r="E481" s="341"/>
      <c r="F481" s="341"/>
      <c r="G481" s="341"/>
      <c r="H481" s="341"/>
      <c r="I481" s="341"/>
      <c r="J481" s="341"/>
      <c r="K481" s="341"/>
      <c r="L481" s="220">
        <v>19879.2</v>
      </c>
      <c r="M481" s="221"/>
      <c r="N481" s="222">
        <v>1139674.52</v>
      </c>
      <c r="EZ481" s="160"/>
      <c r="FA481" s="169"/>
      <c r="FB481" s="169"/>
      <c r="FC481" s="169"/>
      <c r="FI481" s="169"/>
      <c r="FK481" s="169"/>
      <c r="FL481" s="172" t="s">
        <v>421</v>
      </c>
      <c r="FM481" s="169"/>
      <c r="FN481" s="169"/>
    </row>
    <row r="482" spans="1:170" s="123" customFormat="1" ht="15" x14ac:dyDescent="0.25">
      <c r="A482" s="219"/>
      <c r="B482" s="174"/>
      <c r="C482" s="341" t="s">
        <v>422</v>
      </c>
      <c r="D482" s="341"/>
      <c r="E482" s="341"/>
      <c r="F482" s="341"/>
      <c r="G482" s="341"/>
      <c r="H482" s="341"/>
      <c r="I482" s="341"/>
      <c r="J482" s="341"/>
      <c r="K482" s="341"/>
      <c r="L482" s="220">
        <v>45863.44</v>
      </c>
      <c r="M482" s="221"/>
      <c r="N482" s="222">
        <v>643922.68999999994</v>
      </c>
      <c r="EZ482" s="160"/>
      <c r="FA482" s="169"/>
      <c r="FB482" s="169"/>
      <c r="FC482" s="169"/>
      <c r="FI482" s="169"/>
      <c r="FK482" s="169"/>
      <c r="FL482" s="172" t="s">
        <v>422</v>
      </c>
      <c r="FM482" s="169"/>
      <c r="FN482" s="169"/>
    </row>
    <row r="483" spans="1:170" s="123" customFormat="1" ht="15" x14ac:dyDescent="0.25">
      <c r="A483" s="219"/>
      <c r="B483" s="174"/>
      <c r="C483" s="341" t="s">
        <v>423</v>
      </c>
      <c r="D483" s="341"/>
      <c r="E483" s="341"/>
      <c r="F483" s="341"/>
      <c r="G483" s="341"/>
      <c r="H483" s="341"/>
      <c r="I483" s="341"/>
      <c r="J483" s="341"/>
      <c r="K483" s="341"/>
      <c r="L483" s="220">
        <v>4092.63</v>
      </c>
      <c r="M483" s="221"/>
      <c r="N483" s="222">
        <v>234630.47</v>
      </c>
      <c r="EZ483" s="160"/>
      <c r="FA483" s="169"/>
      <c r="FB483" s="169"/>
      <c r="FC483" s="169"/>
      <c r="FI483" s="169"/>
      <c r="FK483" s="169"/>
      <c r="FL483" s="172" t="s">
        <v>423</v>
      </c>
      <c r="FM483" s="169"/>
      <c r="FN483" s="169"/>
    </row>
    <row r="484" spans="1:170" s="123" customFormat="1" ht="15" x14ac:dyDescent="0.25">
      <c r="A484" s="219"/>
      <c r="B484" s="174"/>
      <c r="C484" s="341" t="s">
        <v>424</v>
      </c>
      <c r="D484" s="341"/>
      <c r="E484" s="341"/>
      <c r="F484" s="341"/>
      <c r="G484" s="341"/>
      <c r="H484" s="341"/>
      <c r="I484" s="341"/>
      <c r="J484" s="341"/>
      <c r="K484" s="341"/>
      <c r="L484" s="220">
        <v>314708.65000000002</v>
      </c>
      <c r="M484" s="221"/>
      <c r="N484" s="222">
        <v>2863848.73</v>
      </c>
      <c r="EZ484" s="160"/>
      <c r="FA484" s="169"/>
      <c r="FB484" s="169"/>
      <c r="FC484" s="169"/>
      <c r="FI484" s="169"/>
      <c r="FK484" s="169"/>
      <c r="FL484" s="172" t="s">
        <v>424</v>
      </c>
      <c r="FM484" s="169"/>
      <c r="FN484" s="169"/>
    </row>
    <row r="485" spans="1:170" s="123" customFormat="1" ht="15" x14ac:dyDescent="0.25">
      <c r="A485" s="219"/>
      <c r="B485" s="174"/>
      <c r="C485" s="341" t="s">
        <v>425</v>
      </c>
      <c r="D485" s="341"/>
      <c r="E485" s="341"/>
      <c r="F485" s="341"/>
      <c r="G485" s="341"/>
      <c r="H485" s="341"/>
      <c r="I485" s="341"/>
      <c r="J485" s="341"/>
      <c r="K485" s="341"/>
      <c r="L485" s="220">
        <v>22626.18</v>
      </c>
      <c r="M485" s="221"/>
      <c r="N485" s="222">
        <v>1297158.8999999999</v>
      </c>
      <c r="EZ485" s="160"/>
      <c r="FA485" s="169"/>
      <c r="FB485" s="169"/>
      <c r="FC485" s="169"/>
      <c r="FI485" s="169"/>
      <c r="FK485" s="169"/>
      <c r="FL485" s="172" t="s">
        <v>425</v>
      </c>
      <c r="FM485" s="169"/>
      <c r="FN485" s="169"/>
    </row>
    <row r="486" spans="1:170" s="123" customFormat="1" ht="15" x14ac:dyDescent="0.25">
      <c r="A486" s="219"/>
      <c r="B486" s="174"/>
      <c r="C486" s="341" t="s">
        <v>426</v>
      </c>
      <c r="D486" s="341"/>
      <c r="E486" s="341"/>
      <c r="F486" s="341"/>
      <c r="G486" s="341"/>
      <c r="H486" s="341"/>
      <c r="I486" s="341"/>
      <c r="J486" s="341"/>
      <c r="K486" s="341"/>
      <c r="L486" s="220">
        <v>14678.72</v>
      </c>
      <c r="M486" s="221"/>
      <c r="N486" s="222">
        <v>841531.81</v>
      </c>
      <c r="EZ486" s="160"/>
      <c r="FA486" s="169"/>
      <c r="FB486" s="169"/>
      <c r="FC486" s="169"/>
      <c r="FI486" s="169"/>
      <c r="FK486" s="169"/>
      <c r="FL486" s="172" t="s">
        <v>426</v>
      </c>
      <c r="FM486" s="169"/>
      <c r="FN486" s="169"/>
    </row>
    <row r="487" spans="1:170" s="123" customFormat="1" ht="15" x14ac:dyDescent="0.25">
      <c r="A487" s="219"/>
      <c r="B487" s="174"/>
      <c r="C487" s="341" t="s">
        <v>427</v>
      </c>
      <c r="D487" s="341"/>
      <c r="E487" s="341"/>
      <c r="F487" s="341"/>
      <c r="G487" s="341"/>
      <c r="H487" s="341"/>
      <c r="I487" s="341"/>
      <c r="J487" s="341"/>
      <c r="K487" s="341"/>
      <c r="L487" s="220">
        <v>23971.83</v>
      </c>
      <c r="M487" s="221"/>
      <c r="N487" s="222">
        <v>1374304.99</v>
      </c>
      <c r="EZ487" s="160"/>
      <c r="FA487" s="169"/>
      <c r="FB487" s="169"/>
      <c r="FC487" s="169"/>
      <c r="FI487" s="169"/>
      <c r="FK487" s="169"/>
      <c r="FL487" s="172" t="s">
        <v>427</v>
      </c>
      <c r="FM487" s="169"/>
      <c r="FN487" s="169"/>
    </row>
    <row r="488" spans="1:170" s="123" customFormat="1" ht="15" x14ac:dyDescent="0.25">
      <c r="A488" s="219"/>
      <c r="B488" s="174"/>
      <c r="C488" s="341" t="s">
        <v>428</v>
      </c>
      <c r="D488" s="341"/>
      <c r="E488" s="341"/>
      <c r="F488" s="341"/>
      <c r="G488" s="341"/>
      <c r="H488" s="341"/>
      <c r="I488" s="341"/>
      <c r="J488" s="341"/>
      <c r="K488" s="341"/>
      <c r="L488" s="220">
        <v>22626.18</v>
      </c>
      <c r="M488" s="221"/>
      <c r="N488" s="222">
        <v>1297158.8999999999</v>
      </c>
      <c r="EZ488" s="160"/>
      <c r="FA488" s="169"/>
      <c r="FB488" s="169"/>
      <c r="FC488" s="169"/>
      <c r="FI488" s="169"/>
      <c r="FK488" s="169"/>
      <c r="FL488" s="172" t="s">
        <v>428</v>
      </c>
      <c r="FM488" s="169"/>
      <c r="FN488" s="169"/>
    </row>
    <row r="489" spans="1:170" s="123" customFormat="1" ht="15" x14ac:dyDescent="0.25">
      <c r="A489" s="219"/>
      <c r="B489" s="174"/>
      <c r="C489" s="341" t="s">
        <v>429</v>
      </c>
      <c r="D489" s="341"/>
      <c r="E489" s="341"/>
      <c r="F489" s="341"/>
      <c r="G489" s="341"/>
      <c r="H489" s="341"/>
      <c r="I489" s="341"/>
      <c r="J489" s="341"/>
      <c r="K489" s="341"/>
      <c r="L489" s="220">
        <v>14678.72</v>
      </c>
      <c r="M489" s="221"/>
      <c r="N489" s="222">
        <v>841531.81</v>
      </c>
      <c r="EZ489" s="160"/>
      <c r="FA489" s="169"/>
      <c r="FB489" s="169"/>
      <c r="FC489" s="169"/>
      <c r="FI489" s="169"/>
      <c r="FK489" s="169"/>
      <c r="FL489" s="172" t="s">
        <v>429</v>
      </c>
      <c r="FM489" s="169"/>
      <c r="FN489" s="169"/>
    </row>
    <row r="490" spans="1:170" s="123" customFormat="1" ht="15" x14ac:dyDescent="0.25">
      <c r="A490" s="219"/>
      <c r="B490" s="226"/>
      <c r="C490" s="342" t="s">
        <v>548</v>
      </c>
      <c r="D490" s="342"/>
      <c r="E490" s="342"/>
      <c r="F490" s="342"/>
      <c r="G490" s="342"/>
      <c r="H490" s="342"/>
      <c r="I490" s="342"/>
      <c r="J490" s="342"/>
      <c r="K490" s="342"/>
      <c r="L490" s="227">
        <v>417756.19</v>
      </c>
      <c r="M490" s="228"/>
      <c r="N490" s="229">
        <v>6786136.6500000004</v>
      </c>
      <c r="EZ490" s="160"/>
      <c r="FA490" s="169"/>
      <c r="FB490" s="169"/>
      <c r="FC490" s="169"/>
      <c r="FI490" s="169"/>
      <c r="FK490" s="169"/>
      <c r="FM490" s="169" t="s">
        <v>548</v>
      </c>
      <c r="FN490" s="169"/>
    </row>
    <row r="491" spans="1:170" s="123" customFormat="1" ht="15" x14ac:dyDescent="0.25">
      <c r="A491" s="219"/>
      <c r="B491" s="174"/>
      <c r="C491" s="341" t="s">
        <v>431</v>
      </c>
      <c r="D491" s="341"/>
      <c r="E491" s="341"/>
      <c r="F491" s="341"/>
      <c r="G491" s="341"/>
      <c r="H491" s="341"/>
      <c r="I491" s="341"/>
      <c r="J491" s="341"/>
      <c r="K491" s="341"/>
      <c r="L491" s="223"/>
      <c r="M491" s="221"/>
      <c r="N491" s="224"/>
      <c r="EZ491" s="160"/>
      <c r="FA491" s="169"/>
      <c r="FB491" s="169"/>
      <c r="FC491" s="169"/>
      <c r="FI491" s="169"/>
      <c r="FK491" s="169"/>
      <c r="FL491" s="172" t="s">
        <v>431</v>
      </c>
      <c r="FM491" s="169"/>
      <c r="FN491" s="169"/>
    </row>
    <row r="492" spans="1:170" s="123" customFormat="1" ht="15" x14ac:dyDescent="0.25">
      <c r="A492" s="219"/>
      <c r="B492" s="174"/>
      <c r="C492" s="341" t="s">
        <v>432</v>
      </c>
      <c r="D492" s="341"/>
      <c r="E492" s="341"/>
      <c r="F492" s="341"/>
      <c r="G492" s="341"/>
      <c r="H492" s="341"/>
      <c r="I492" s="341"/>
      <c r="J492" s="341"/>
      <c r="K492" s="341"/>
      <c r="L492" s="223"/>
      <c r="M492" s="221"/>
      <c r="N492" s="224"/>
      <c r="EZ492" s="160"/>
      <c r="FA492" s="169"/>
      <c r="FB492" s="169"/>
      <c r="FC492" s="169"/>
      <c r="FI492" s="169"/>
      <c r="FK492" s="169"/>
      <c r="FL492" s="172" t="s">
        <v>432</v>
      </c>
      <c r="FM492" s="169"/>
      <c r="FN492" s="169"/>
    </row>
    <row r="493" spans="1:170" s="123" customFormat="1" ht="15" x14ac:dyDescent="0.25">
      <c r="A493" s="219"/>
      <c r="B493" s="174"/>
      <c r="C493" s="341" t="s">
        <v>433</v>
      </c>
      <c r="D493" s="341"/>
      <c r="E493" s="341"/>
      <c r="F493" s="341"/>
      <c r="G493" s="341"/>
      <c r="H493" s="341"/>
      <c r="I493" s="341"/>
      <c r="J493" s="341"/>
      <c r="K493" s="341"/>
      <c r="L493" s="223"/>
      <c r="M493" s="221"/>
      <c r="N493" s="224"/>
      <c r="EZ493" s="160"/>
      <c r="FA493" s="169"/>
      <c r="FB493" s="169"/>
      <c r="FC493" s="169"/>
      <c r="FI493" s="169"/>
      <c r="FK493" s="169"/>
      <c r="FL493" s="172" t="s">
        <v>433</v>
      </c>
      <c r="FM493" s="169"/>
      <c r="FN493" s="169"/>
    </row>
    <row r="494" spans="1:170" s="123" customFormat="1" ht="15" x14ac:dyDescent="0.25">
      <c r="A494" s="347" t="s">
        <v>549</v>
      </c>
      <c r="B494" s="348"/>
      <c r="C494" s="348"/>
      <c r="D494" s="348"/>
      <c r="E494" s="348"/>
      <c r="F494" s="348"/>
      <c r="G494" s="348"/>
      <c r="H494" s="348"/>
      <c r="I494" s="348"/>
      <c r="J494" s="348"/>
      <c r="K494" s="348"/>
      <c r="L494" s="348"/>
      <c r="M494" s="348"/>
      <c r="N494" s="349"/>
      <c r="EZ494" s="160" t="s">
        <v>549</v>
      </c>
      <c r="FA494" s="169"/>
      <c r="FB494" s="169"/>
      <c r="FC494" s="169"/>
      <c r="FI494" s="169"/>
      <c r="FK494" s="169"/>
      <c r="FM494" s="169"/>
      <c r="FN494" s="169"/>
    </row>
    <row r="495" spans="1:170" s="123" customFormat="1" ht="34.5" x14ac:dyDescent="0.25">
      <c r="A495" s="161" t="s">
        <v>550</v>
      </c>
      <c r="B495" s="162" t="s">
        <v>551</v>
      </c>
      <c r="C495" s="343" t="s">
        <v>552</v>
      </c>
      <c r="D495" s="343"/>
      <c r="E495" s="343"/>
      <c r="F495" s="163" t="s">
        <v>359</v>
      </c>
      <c r="G495" s="164">
        <v>4.2078230000000003</v>
      </c>
      <c r="H495" s="165">
        <v>1</v>
      </c>
      <c r="I495" s="166">
        <v>4.2078230000000003</v>
      </c>
      <c r="J495" s="167"/>
      <c r="K495" s="164"/>
      <c r="L495" s="167"/>
      <c r="M495" s="164"/>
      <c r="N495" s="168"/>
      <c r="EZ495" s="160"/>
      <c r="FA495" s="169" t="s">
        <v>552</v>
      </c>
      <c r="FB495" s="169" t="s">
        <v>259</v>
      </c>
      <c r="FC495" s="169" t="s">
        <v>259</v>
      </c>
      <c r="FI495" s="169"/>
      <c r="FK495" s="169"/>
      <c r="FM495" s="169"/>
      <c r="FN495" s="169"/>
    </row>
    <row r="496" spans="1:170" s="123" customFormat="1" ht="15" x14ac:dyDescent="0.25">
      <c r="A496" s="170"/>
      <c r="B496" s="171"/>
      <c r="C496" s="341" t="s">
        <v>553</v>
      </c>
      <c r="D496" s="341"/>
      <c r="E496" s="341"/>
      <c r="F496" s="341"/>
      <c r="G496" s="341"/>
      <c r="H496" s="341"/>
      <c r="I496" s="341"/>
      <c r="J496" s="341"/>
      <c r="K496" s="341"/>
      <c r="L496" s="341"/>
      <c r="M496" s="341"/>
      <c r="N496" s="344"/>
      <c r="EZ496" s="160"/>
      <c r="FA496" s="169"/>
      <c r="FB496" s="169"/>
      <c r="FC496" s="169"/>
      <c r="FD496" s="172" t="s">
        <v>553</v>
      </c>
      <c r="FI496" s="169"/>
      <c r="FK496" s="169"/>
      <c r="FM496" s="169"/>
      <c r="FN496" s="169"/>
    </row>
    <row r="497" spans="1:170" s="123" customFormat="1" ht="68.25" x14ac:dyDescent="0.25">
      <c r="A497" s="173"/>
      <c r="B497" s="174" t="s">
        <v>361</v>
      </c>
      <c r="C497" s="340" t="s">
        <v>362</v>
      </c>
      <c r="D497" s="340"/>
      <c r="E497" s="340"/>
      <c r="F497" s="340"/>
      <c r="G497" s="340"/>
      <c r="H497" s="340"/>
      <c r="I497" s="340"/>
      <c r="J497" s="340"/>
      <c r="K497" s="340"/>
      <c r="L497" s="340"/>
      <c r="M497" s="340"/>
      <c r="N497" s="346"/>
      <c r="EZ497" s="160"/>
      <c r="FA497" s="169"/>
      <c r="FB497" s="169"/>
      <c r="FC497" s="169"/>
      <c r="FE497" s="172" t="s">
        <v>362</v>
      </c>
      <c r="FI497" s="169"/>
      <c r="FK497" s="169"/>
      <c r="FM497" s="169"/>
      <c r="FN497" s="169"/>
    </row>
    <row r="498" spans="1:170" s="123" customFormat="1" ht="15" x14ac:dyDescent="0.25">
      <c r="A498" s="175"/>
      <c r="B498" s="174" t="s">
        <v>213</v>
      </c>
      <c r="C498" s="341" t="s">
        <v>363</v>
      </c>
      <c r="D498" s="341"/>
      <c r="E498" s="341"/>
      <c r="F498" s="176"/>
      <c r="G498" s="177"/>
      <c r="H498" s="177"/>
      <c r="I498" s="177"/>
      <c r="J498" s="180">
        <v>409.96</v>
      </c>
      <c r="K498" s="179">
        <v>1.1499999999999999</v>
      </c>
      <c r="L498" s="178">
        <v>1983.79</v>
      </c>
      <c r="M498" s="179">
        <v>57.33</v>
      </c>
      <c r="N498" s="181">
        <v>113730.68</v>
      </c>
      <c r="EZ498" s="160"/>
      <c r="FA498" s="169"/>
      <c r="FB498" s="169"/>
      <c r="FC498" s="169"/>
      <c r="FF498" s="172" t="s">
        <v>363</v>
      </c>
      <c r="FI498" s="169"/>
      <c r="FK498" s="169"/>
      <c r="FM498" s="169"/>
      <c r="FN498" s="169"/>
    </row>
    <row r="499" spans="1:170" s="123" customFormat="1" ht="15" x14ac:dyDescent="0.25">
      <c r="A499" s="175"/>
      <c r="B499" s="174" t="s">
        <v>214</v>
      </c>
      <c r="C499" s="341" t="s">
        <v>364</v>
      </c>
      <c r="D499" s="341"/>
      <c r="E499" s="341"/>
      <c r="F499" s="176"/>
      <c r="G499" s="177"/>
      <c r="H499" s="177"/>
      <c r="I499" s="177"/>
      <c r="J499" s="178">
        <v>1474.19</v>
      </c>
      <c r="K499" s="179">
        <v>1.1499999999999999</v>
      </c>
      <c r="L499" s="178">
        <v>7133.6</v>
      </c>
      <c r="M499" s="179">
        <v>14.04</v>
      </c>
      <c r="N499" s="181">
        <v>100155.74</v>
      </c>
      <c r="EZ499" s="160"/>
      <c r="FA499" s="169"/>
      <c r="FB499" s="169"/>
      <c r="FC499" s="169"/>
      <c r="FF499" s="172" t="s">
        <v>364</v>
      </c>
      <c r="FI499" s="169"/>
      <c r="FK499" s="169"/>
      <c r="FM499" s="169"/>
      <c r="FN499" s="169"/>
    </row>
    <row r="500" spans="1:170" s="123" customFormat="1" ht="15" x14ac:dyDescent="0.25">
      <c r="A500" s="175"/>
      <c r="B500" s="174" t="s">
        <v>215</v>
      </c>
      <c r="C500" s="341" t="s">
        <v>365</v>
      </c>
      <c r="D500" s="341"/>
      <c r="E500" s="341"/>
      <c r="F500" s="176"/>
      <c r="G500" s="177"/>
      <c r="H500" s="177"/>
      <c r="I500" s="177"/>
      <c r="J500" s="180">
        <v>141.07</v>
      </c>
      <c r="K500" s="179">
        <v>1.1499999999999999</v>
      </c>
      <c r="L500" s="180">
        <v>682.64</v>
      </c>
      <c r="M500" s="179">
        <v>57.33</v>
      </c>
      <c r="N500" s="181">
        <v>39135.75</v>
      </c>
      <c r="EZ500" s="160"/>
      <c r="FA500" s="169"/>
      <c r="FB500" s="169"/>
      <c r="FC500" s="169"/>
      <c r="FF500" s="172" t="s">
        <v>365</v>
      </c>
      <c r="FI500" s="169"/>
      <c r="FK500" s="169"/>
      <c r="FM500" s="169"/>
      <c r="FN500" s="169"/>
    </row>
    <row r="501" spans="1:170" s="123" customFormat="1" ht="15" x14ac:dyDescent="0.25">
      <c r="A501" s="175"/>
      <c r="B501" s="174" t="s">
        <v>216</v>
      </c>
      <c r="C501" s="341" t="s">
        <v>366</v>
      </c>
      <c r="D501" s="341"/>
      <c r="E501" s="341"/>
      <c r="F501" s="176"/>
      <c r="G501" s="177"/>
      <c r="H501" s="177"/>
      <c r="I501" s="177"/>
      <c r="J501" s="180">
        <v>153.22</v>
      </c>
      <c r="K501" s="177"/>
      <c r="L501" s="180">
        <v>644.72</v>
      </c>
      <c r="M501" s="183">
        <v>9.1</v>
      </c>
      <c r="N501" s="181">
        <v>5866.95</v>
      </c>
      <c r="EZ501" s="160"/>
      <c r="FA501" s="169"/>
      <c r="FB501" s="169"/>
      <c r="FC501" s="169"/>
      <c r="FF501" s="172" t="s">
        <v>366</v>
      </c>
      <c r="FI501" s="169"/>
      <c r="FK501" s="169"/>
      <c r="FM501" s="169"/>
      <c r="FN501" s="169"/>
    </row>
    <row r="502" spans="1:170" s="123" customFormat="1" ht="15" x14ac:dyDescent="0.25">
      <c r="A502" s="184"/>
      <c r="B502" s="174"/>
      <c r="C502" s="341" t="s">
        <v>367</v>
      </c>
      <c r="D502" s="341"/>
      <c r="E502" s="341"/>
      <c r="F502" s="176" t="s">
        <v>368</v>
      </c>
      <c r="G502" s="183">
        <v>45.2</v>
      </c>
      <c r="H502" s="179">
        <v>1.1499999999999999</v>
      </c>
      <c r="I502" s="185">
        <v>218.72263950000001</v>
      </c>
      <c r="J502" s="186"/>
      <c r="K502" s="177"/>
      <c r="L502" s="186"/>
      <c r="M502" s="177"/>
      <c r="N502" s="187"/>
      <c r="EZ502" s="160"/>
      <c r="FA502" s="169"/>
      <c r="FB502" s="169"/>
      <c r="FC502" s="169"/>
      <c r="FG502" s="172" t="s">
        <v>367</v>
      </c>
      <c r="FI502" s="169"/>
      <c r="FK502" s="169"/>
      <c r="FM502" s="169"/>
      <c r="FN502" s="169"/>
    </row>
    <row r="503" spans="1:170" s="123" customFormat="1" ht="15" x14ac:dyDescent="0.25">
      <c r="A503" s="184"/>
      <c r="B503" s="174"/>
      <c r="C503" s="341" t="s">
        <v>369</v>
      </c>
      <c r="D503" s="341"/>
      <c r="E503" s="341"/>
      <c r="F503" s="176" t="s">
        <v>368</v>
      </c>
      <c r="G503" s="179">
        <v>10.76</v>
      </c>
      <c r="H503" s="179">
        <v>1.1499999999999999</v>
      </c>
      <c r="I503" s="185">
        <v>52.067601799999998</v>
      </c>
      <c r="J503" s="186"/>
      <c r="K503" s="177"/>
      <c r="L503" s="186"/>
      <c r="M503" s="177"/>
      <c r="N503" s="187"/>
      <c r="EZ503" s="160"/>
      <c r="FA503" s="169"/>
      <c r="FB503" s="169"/>
      <c r="FC503" s="169"/>
      <c r="FG503" s="172" t="s">
        <v>369</v>
      </c>
      <c r="FI503" s="169"/>
      <c r="FK503" s="169"/>
      <c r="FM503" s="169"/>
      <c r="FN503" s="169"/>
    </row>
    <row r="504" spans="1:170" s="123" customFormat="1" ht="15" x14ac:dyDescent="0.25">
      <c r="A504" s="170"/>
      <c r="B504" s="174"/>
      <c r="C504" s="345" t="s">
        <v>370</v>
      </c>
      <c r="D504" s="345"/>
      <c r="E504" s="345"/>
      <c r="F504" s="188"/>
      <c r="G504" s="189"/>
      <c r="H504" s="189"/>
      <c r="I504" s="189"/>
      <c r="J504" s="190">
        <v>2037.37</v>
      </c>
      <c r="K504" s="189"/>
      <c r="L504" s="190">
        <v>9762.11</v>
      </c>
      <c r="M504" s="189"/>
      <c r="N504" s="192">
        <v>219753.37</v>
      </c>
      <c r="EZ504" s="160"/>
      <c r="FA504" s="169"/>
      <c r="FB504" s="169"/>
      <c r="FC504" s="169"/>
      <c r="FH504" s="172" t="s">
        <v>370</v>
      </c>
      <c r="FI504" s="169"/>
      <c r="FK504" s="169"/>
      <c r="FM504" s="169"/>
      <c r="FN504" s="169"/>
    </row>
    <row r="505" spans="1:170" s="123" customFormat="1" ht="15" x14ac:dyDescent="0.25">
      <c r="A505" s="184"/>
      <c r="B505" s="174"/>
      <c r="C505" s="341" t="s">
        <v>269</v>
      </c>
      <c r="D505" s="341"/>
      <c r="E505" s="341"/>
      <c r="F505" s="176"/>
      <c r="G505" s="177"/>
      <c r="H505" s="177"/>
      <c r="I505" s="177"/>
      <c r="J505" s="186"/>
      <c r="K505" s="177"/>
      <c r="L505" s="178">
        <v>2666.43</v>
      </c>
      <c r="M505" s="177"/>
      <c r="N505" s="181">
        <v>152866.43</v>
      </c>
      <c r="EZ505" s="160"/>
      <c r="FA505" s="169"/>
      <c r="FB505" s="169"/>
      <c r="FC505" s="169"/>
      <c r="FG505" s="172" t="s">
        <v>269</v>
      </c>
      <c r="FI505" s="169"/>
      <c r="FK505" s="169"/>
      <c r="FM505" s="169"/>
      <c r="FN505" s="169"/>
    </row>
    <row r="506" spans="1:170" s="123" customFormat="1" ht="23.25" x14ac:dyDescent="0.25">
      <c r="A506" s="184"/>
      <c r="B506" s="174" t="s">
        <v>385</v>
      </c>
      <c r="C506" s="341" t="s">
        <v>386</v>
      </c>
      <c r="D506" s="341"/>
      <c r="E506" s="341"/>
      <c r="F506" s="176" t="s">
        <v>373</v>
      </c>
      <c r="G506" s="193">
        <v>93</v>
      </c>
      <c r="H506" s="177"/>
      <c r="I506" s="193">
        <v>93</v>
      </c>
      <c r="J506" s="186"/>
      <c r="K506" s="177"/>
      <c r="L506" s="178">
        <v>2479.7800000000002</v>
      </c>
      <c r="M506" s="177"/>
      <c r="N506" s="181">
        <v>142165.78</v>
      </c>
      <c r="EZ506" s="160"/>
      <c r="FA506" s="169"/>
      <c r="FB506" s="169"/>
      <c r="FC506" s="169"/>
      <c r="FG506" s="172" t="s">
        <v>386</v>
      </c>
      <c r="FI506" s="169"/>
      <c r="FK506" s="169"/>
      <c r="FM506" s="169"/>
      <c r="FN506" s="169"/>
    </row>
    <row r="507" spans="1:170" s="123" customFormat="1" ht="23.25" x14ac:dyDescent="0.25">
      <c r="A507" s="184"/>
      <c r="B507" s="174" t="s">
        <v>387</v>
      </c>
      <c r="C507" s="341" t="s">
        <v>388</v>
      </c>
      <c r="D507" s="341"/>
      <c r="E507" s="341"/>
      <c r="F507" s="176" t="s">
        <v>373</v>
      </c>
      <c r="G507" s="193">
        <v>62</v>
      </c>
      <c r="H507" s="177"/>
      <c r="I507" s="193">
        <v>62</v>
      </c>
      <c r="J507" s="186"/>
      <c r="K507" s="177"/>
      <c r="L507" s="178">
        <v>1653.19</v>
      </c>
      <c r="M507" s="177"/>
      <c r="N507" s="181">
        <v>94777.19</v>
      </c>
      <c r="EZ507" s="160"/>
      <c r="FA507" s="169"/>
      <c r="FB507" s="169"/>
      <c r="FC507" s="169"/>
      <c r="FG507" s="172" t="s">
        <v>388</v>
      </c>
      <c r="FI507" s="169"/>
      <c r="FK507" s="169"/>
      <c r="FM507" s="169"/>
      <c r="FN507" s="169"/>
    </row>
    <row r="508" spans="1:170" s="123" customFormat="1" ht="15" x14ac:dyDescent="0.25">
      <c r="A508" s="194"/>
      <c r="B508" s="195"/>
      <c r="C508" s="343" t="s">
        <v>376</v>
      </c>
      <c r="D508" s="343"/>
      <c r="E508" s="343"/>
      <c r="F508" s="163"/>
      <c r="G508" s="164"/>
      <c r="H508" s="164"/>
      <c r="I508" s="164"/>
      <c r="J508" s="167"/>
      <c r="K508" s="164"/>
      <c r="L508" s="199">
        <v>13895.08</v>
      </c>
      <c r="M508" s="189"/>
      <c r="N508" s="197">
        <v>456696.34</v>
      </c>
      <c r="EZ508" s="160"/>
      <c r="FA508" s="169"/>
      <c r="FB508" s="169"/>
      <c r="FC508" s="169"/>
      <c r="FI508" s="169" t="s">
        <v>376</v>
      </c>
      <c r="FK508" s="169"/>
      <c r="FM508" s="169"/>
      <c r="FN508" s="169"/>
    </row>
    <row r="509" spans="1:170" s="123" customFormat="1" ht="90.75" x14ac:dyDescent="0.25">
      <c r="A509" s="161" t="s">
        <v>554</v>
      </c>
      <c r="B509" s="162" t="s">
        <v>555</v>
      </c>
      <c r="C509" s="343" t="s">
        <v>196</v>
      </c>
      <c r="D509" s="343"/>
      <c r="E509" s="343"/>
      <c r="F509" s="163" t="s">
        <v>104</v>
      </c>
      <c r="G509" s="164">
        <v>420.78230000000002</v>
      </c>
      <c r="H509" s="165">
        <v>1</v>
      </c>
      <c r="I509" s="201">
        <v>420.78230000000002</v>
      </c>
      <c r="J509" s="196">
        <v>377.39</v>
      </c>
      <c r="K509" s="164"/>
      <c r="L509" s="199">
        <v>158799.03</v>
      </c>
      <c r="M509" s="200">
        <v>9.1</v>
      </c>
      <c r="N509" s="197">
        <v>1445071.17</v>
      </c>
      <c r="EZ509" s="160"/>
      <c r="FA509" s="169" t="s">
        <v>196</v>
      </c>
      <c r="FB509" s="169" t="s">
        <v>259</v>
      </c>
      <c r="FC509" s="169" t="s">
        <v>259</v>
      </c>
      <c r="FI509" s="169"/>
      <c r="FK509" s="169"/>
      <c r="FM509" s="169"/>
      <c r="FN509" s="169"/>
    </row>
    <row r="510" spans="1:170" s="123" customFormat="1" ht="15" x14ac:dyDescent="0.25">
      <c r="A510" s="170"/>
      <c r="B510" s="171"/>
      <c r="C510" s="341" t="s">
        <v>556</v>
      </c>
      <c r="D510" s="341"/>
      <c r="E510" s="341"/>
      <c r="F510" s="341"/>
      <c r="G510" s="341"/>
      <c r="H510" s="341"/>
      <c r="I510" s="341"/>
      <c r="J510" s="341"/>
      <c r="K510" s="341"/>
      <c r="L510" s="341"/>
      <c r="M510" s="341"/>
      <c r="N510" s="344"/>
      <c r="EZ510" s="160"/>
      <c r="FA510" s="169"/>
      <c r="FB510" s="169"/>
      <c r="FC510" s="169"/>
      <c r="FD510" s="172" t="s">
        <v>556</v>
      </c>
      <c r="FI510" s="169"/>
      <c r="FK510" s="169"/>
      <c r="FM510" s="169"/>
      <c r="FN510" s="169"/>
    </row>
    <row r="511" spans="1:170" s="123" customFormat="1" ht="15" x14ac:dyDescent="0.25">
      <c r="A511" s="170"/>
      <c r="B511" s="171"/>
      <c r="C511" s="341" t="s">
        <v>557</v>
      </c>
      <c r="D511" s="341"/>
      <c r="E511" s="341"/>
      <c r="F511" s="341"/>
      <c r="G511" s="341"/>
      <c r="H511" s="341"/>
      <c r="I511" s="341"/>
      <c r="J511" s="341"/>
      <c r="K511" s="341"/>
      <c r="L511" s="341"/>
      <c r="M511" s="341"/>
      <c r="N511" s="344"/>
      <c r="EZ511" s="160"/>
      <c r="FA511" s="169"/>
      <c r="FB511" s="169"/>
      <c r="FC511" s="169"/>
      <c r="FI511" s="169"/>
      <c r="FJ511" s="172" t="s">
        <v>557</v>
      </c>
      <c r="FK511" s="169"/>
      <c r="FM511" s="169"/>
      <c r="FN511" s="169"/>
    </row>
    <row r="512" spans="1:170" s="123" customFormat="1" ht="15" x14ac:dyDescent="0.25">
      <c r="A512" s="194"/>
      <c r="B512" s="195"/>
      <c r="C512" s="343" t="s">
        <v>376</v>
      </c>
      <c r="D512" s="343"/>
      <c r="E512" s="343"/>
      <c r="F512" s="163"/>
      <c r="G512" s="164"/>
      <c r="H512" s="164"/>
      <c r="I512" s="164"/>
      <c r="J512" s="167"/>
      <c r="K512" s="164"/>
      <c r="L512" s="199">
        <v>158799.03</v>
      </c>
      <c r="M512" s="189"/>
      <c r="N512" s="197">
        <v>1445071.17</v>
      </c>
      <c r="EZ512" s="160"/>
      <c r="FA512" s="169"/>
      <c r="FB512" s="169"/>
      <c r="FC512" s="169"/>
      <c r="FI512" s="169" t="s">
        <v>376</v>
      </c>
      <c r="FK512" s="169"/>
      <c r="FM512" s="169"/>
      <c r="FN512" s="169"/>
    </row>
    <row r="513" spans="1:170" s="123" customFormat="1" ht="45.75" x14ac:dyDescent="0.25">
      <c r="A513" s="161" t="s">
        <v>558</v>
      </c>
      <c r="B513" s="162" t="s">
        <v>441</v>
      </c>
      <c r="C513" s="343" t="s">
        <v>141</v>
      </c>
      <c r="D513" s="343"/>
      <c r="E513" s="343"/>
      <c r="F513" s="163" t="s">
        <v>59</v>
      </c>
      <c r="G513" s="164">
        <v>0.754776</v>
      </c>
      <c r="H513" s="165">
        <v>1</v>
      </c>
      <c r="I513" s="166">
        <v>0.754776</v>
      </c>
      <c r="J513" s="199">
        <v>10898.65</v>
      </c>
      <c r="K513" s="164"/>
      <c r="L513" s="199">
        <v>8226.0400000000009</v>
      </c>
      <c r="M513" s="200">
        <v>9.1</v>
      </c>
      <c r="N513" s="197">
        <v>74856.960000000006</v>
      </c>
      <c r="EZ513" s="160"/>
      <c r="FA513" s="169" t="s">
        <v>141</v>
      </c>
      <c r="FB513" s="169" t="s">
        <v>259</v>
      </c>
      <c r="FC513" s="169" t="s">
        <v>259</v>
      </c>
      <c r="FI513" s="169"/>
      <c r="FK513" s="169"/>
      <c r="FM513" s="169"/>
      <c r="FN513" s="169"/>
    </row>
    <row r="514" spans="1:170" s="123" customFormat="1" ht="15" x14ac:dyDescent="0.25">
      <c r="A514" s="170"/>
      <c r="B514" s="171"/>
      <c r="C514" s="341" t="s">
        <v>559</v>
      </c>
      <c r="D514" s="341"/>
      <c r="E514" s="341"/>
      <c r="F514" s="341"/>
      <c r="G514" s="341"/>
      <c r="H514" s="341"/>
      <c r="I514" s="341"/>
      <c r="J514" s="341"/>
      <c r="K514" s="341"/>
      <c r="L514" s="341"/>
      <c r="M514" s="341"/>
      <c r="N514" s="344"/>
      <c r="EZ514" s="160"/>
      <c r="FA514" s="169"/>
      <c r="FB514" s="169"/>
      <c r="FC514" s="169"/>
      <c r="FD514" s="172" t="s">
        <v>559</v>
      </c>
      <c r="FI514" s="169"/>
      <c r="FK514" s="169"/>
      <c r="FM514" s="169"/>
      <c r="FN514" s="169"/>
    </row>
    <row r="515" spans="1:170" s="123" customFormat="1" ht="15" x14ac:dyDescent="0.25">
      <c r="A515" s="194"/>
      <c r="B515" s="195"/>
      <c r="C515" s="343" t="s">
        <v>376</v>
      </c>
      <c r="D515" s="343"/>
      <c r="E515" s="343"/>
      <c r="F515" s="163"/>
      <c r="G515" s="164"/>
      <c r="H515" s="164"/>
      <c r="I515" s="164"/>
      <c r="J515" s="167"/>
      <c r="K515" s="164"/>
      <c r="L515" s="199">
        <v>8226.0400000000009</v>
      </c>
      <c r="M515" s="189"/>
      <c r="N515" s="197">
        <v>74856.960000000006</v>
      </c>
      <c r="EZ515" s="160"/>
      <c r="FA515" s="169"/>
      <c r="FB515" s="169"/>
      <c r="FC515" s="169"/>
      <c r="FI515" s="169" t="s">
        <v>376</v>
      </c>
      <c r="FK515" s="169"/>
      <c r="FM515" s="169"/>
      <c r="FN515" s="169"/>
    </row>
    <row r="516" spans="1:170" s="123" customFormat="1" ht="45.75" x14ac:dyDescent="0.25">
      <c r="A516" s="161" t="s">
        <v>560</v>
      </c>
      <c r="B516" s="162" t="s">
        <v>441</v>
      </c>
      <c r="C516" s="343" t="s">
        <v>142</v>
      </c>
      <c r="D516" s="343"/>
      <c r="E516" s="343"/>
      <c r="F516" s="163" t="s">
        <v>59</v>
      </c>
      <c r="G516" s="164">
        <v>0.113234</v>
      </c>
      <c r="H516" s="165">
        <v>1</v>
      </c>
      <c r="I516" s="166">
        <v>0.113234</v>
      </c>
      <c r="J516" s="199">
        <v>10898.65</v>
      </c>
      <c r="K516" s="164"/>
      <c r="L516" s="199">
        <v>1234.0999999999999</v>
      </c>
      <c r="M516" s="200">
        <v>9.1</v>
      </c>
      <c r="N516" s="197">
        <v>11230.31</v>
      </c>
      <c r="EZ516" s="160"/>
      <c r="FA516" s="169" t="s">
        <v>142</v>
      </c>
      <c r="FB516" s="169" t="s">
        <v>259</v>
      </c>
      <c r="FC516" s="169" t="s">
        <v>259</v>
      </c>
      <c r="FI516" s="169"/>
      <c r="FK516" s="169"/>
      <c r="FM516" s="169"/>
      <c r="FN516" s="169"/>
    </row>
    <row r="517" spans="1:170" s="123" customFormat="1" ht="15" x14ac:dyDescent="0.25">
      <c r="A517" s="170"/>
      <c r="B517" s="171"/>
      <c r="C517" s="341" t="s">
        <v>561</v>
      </c>
      <c r="D517" s="341"/>
      <c r="E517" s="341"/>
      <c r="F517" s="341"/>
      <c r="G517" s="341"/>
      <c r="H517" s="341"/>
      <c r="I517" s="341"/>
      <c r="J517" s="341"/>
      <c r="K517" s="341"/>
      <c r="L517" s="341"/>
      <c r="M517" s="341"/>
      <c r="N517" s="344"/>
      <c r="EZ517" s="160"/>
      <c r="FA517" s="169"/>
      <c r="FB517" s="169"/>
      <c r="FC517" s="169"/>
      <c r="FD517" s="172" t="s">
        <v>561</v>
      </c>
      <c r="FI517" s="169"/>
      <c r="FK517" s="169"/>
      <c r="FM517" s="169"/>
      <c r="FN517" s="169"/>
    </row>
    <row r="518" spans="1:170" s="123" customFormat="1" ht="15" x14ac:dyDescent="0.25">
      <c r="A518" s="194"/>
      <c r="B518" s="195"/>
      <c r="C518" s="343" t="s">
        <v>376</v>
      </c>
      <c r="D518" s="343"/>
      <c r="E518" s="343"/>
      <c r="F518" s="163"/>
      <c r="G518" s="164"/>
      <c r="H518" s="164"/>
      <c r="I518" s="164"/>
      <c r="J518" s="167"/>
      <c r="K518" s="164"/>
      <c r="L518" s="199">
        <v>1234.0999999999999</v>
      </c>
      <c r="M518" s="189"/>
      <c r="N518" s="197">
        <v>11230.31</v>
      </c>
      <c r="EZ518" s="160"/>
      <c r="FA518" s="169"/>
      <c r="FB518" s="169"/>
      <c r="FC518" s="169"/>
      <c r="FI518" s="169" t="s">
        <v>376</v>
      </c>
      <c r="FK518" s="169"/>
      <c r="FM518" s="169"/>
      <c r="FN518" s="169"/>
    </row>
    <row r="519" spans="1:170" s="123" customFormat="1" ht="23.25" x14ac:dyDescent="0.25">
      <c r="A519" s="161" t="s">
        <v>562</v>
      </c>
      <c r="B519" s="162" t="s">
        <v>445</v>
      </c>
      <c r="C519" s="343" t="s">
        <v>446</v>
      </c>
      <c r="D519" s="343"/>
      <c r="E519" s="343"/>
      <c r="F519" s="163" t="s">
        <v>447</v>
      </c>
      <c r="G519" s="164">
        <v>191.46</v>
      </c>
      <c r="H519" s="165">
        <v>1</v>
      </c>
      <c r="I519" s="204">
        <v>191.46</v>
      </c>
      <c r="J519" s="167"/>
      <c r="K519" s="164"/>
      <c r="L519" s="167"/>
      <c r="M519" s="164"/>
      <c r="N519" s="168"/>
      <c r="EZ519" s="160"/>
      <c r="FA519" s="169" t="s">
        <v>446</v>
      </c>
      <c r="FB519" s="169" t="s">
        <v>259</v>
      </c>
      <c r="FC519" s="169" t="s">
        <v>259</v>
      </c>
      <c r="FI519" s="169"/>
      <c r="FK519" s="169"/>
      <c r="FM519" s="169"/>
      <c r="FN519" s="169"/>
    </row>
    <row r="520" spans="1:170" s="123" customFormat="1" ht="15" x14ac:dyDescent="0.25">
      <c r="A520" s="170"/>
      <c r="B520" s="171"/>
      <c r="C520" s="341" t="s">
        <v>563</v>
      </c>
      <c r="D520" s="341"/>
      <c r="E520" s="341"/>
      <c r="F520" s="341"/>
      <c r="G520" s="341"/>
      <c r="H520" s="341"/>
      <c r="I520" s="341"/>
      <c r="J520" s="341"/>
      <c r="K520" s="341"/>
      <c r="L520" s="341"/>
      <c r="M520" s="341"/>
      <c r="N520" s="344"/>
      <c r="EZ520" s="160"/>
      <c r="FA520" s="169"/>
      <c r="FB520" s="169"/>
      <c r="FC520" s="169"/>
      <c r="FD520" s="172" t="s">
        <v>563</v>
      </c>
      <c r="FI520" s="169"/>
      <c r="FK520" s="169"/>
      <c r="FM520" s="169"/>
      <c r="FN520" s="169"/>
    </row>
    <row r="521" spans="1:170" s="123" customFormat="1" ht="68.25" x14ac:dyDescent="0.25">
      <c r="A521" s="173"/>
      <c r="B521" s="174" t="s">
        <v>361</v>
      </c>
      <c r="C521" s="340" t="s">
        <v>362</v>
      </c>
      <c r="D521" s="340"/>
      <c r="E521" s="340"/>
      <c r="F521" s="340"/>
      <c r="G521" s="340"/>
      <c r="H521" s="340"/>
      <c r="I521" s="340"/>
      <c r="J521" s="340"/>
      <c r="K521" s="340"/>
      <c r="L521" s="340"/>
      <c r="M521" s="340"/>
      <c r="N521" s="346"/>
      <c r="EZ521" s="160"/>
      <c r="FA521" s="169"/>
      <c r="FB521" s="169"/>
      <c r="FC521" s="169"/>
      <c r="FE521" s="172" t="s">
        <v>362</v>
      </c>
      <c r="FI521" s="169"/>
      <c r="FK521" s="169"/>
      <c r="FM521" s="169"/>
      <c r="FN521" s="169"/>
    </row>
    <row r="522" spans="1:170" s="123" customFormat="1" ht="15" x14ac:dyDescent="0.25">
      <c r="A522" s="175"/>
      <c r="B522" s="174" t="s">
        <v>213</v>
      </c>
      <c r="C522" s="341" t="s">
        <v>363</v>
      </c>
      <c r="D522" s="341"/>
      <c r="E522" s="341"/>
      <c r="F522" s="176"/>
      <c r="G522" s="177"/>
      <c r="H522" s="177"/>
      <c r="I522" s="177"/>
      <c r="J522" s="180">
        <v>3.05</v>
      </c>
      <c r="K522" s="179">
        <v>1.1499999999999999</v>
      </c>
      <c r="L522" s="180">
        <v>671.55</v>
      </c>
      <c r="M522" s="179">
        <v>57.33</v>
      </c>
      <c r="N522" s="181">
        <v>38499.96</v>
      </c>
      <c r="EZ522" s="160"/>
      <c r="FA522" s="169"/>
      <c r="FB522" s="169"/>
      <c r="FC522" s="169"/>
      <c r="FF522" s="172" t="s">
        <v>363</v>
      </c>
      <c r="FI522" s="169"/>
      <c r="FK522" s="169"/>
      <c r="FM522" s="169"/>
      <c r="FN522" s="169"/>
    </row>
    <row r="523" spans="1:170" s="123" customFormat="1" ht="15" x14ac:dyDescent="0.25">
      <c r="A523" s="184"/>
      <c r="B523" s="174"/>
      <c r="C523" s="341" t="s">
        <v>367</v>
      </c>
      <c r="D523" s="341"/>
      <c r="E523" s="341"/>
      <c r="F523" s="176" t="s">
        <v>368</v>
      </c>
      <c r="G523" s="179">
        <v>0.34</v>
      </c>
      <c r="H523" s="179">
        <v>1.1499999999999999</v>
      </c>
      <c r="I523" s="206">
        <v>74.860860000000002</v>
      </c>
      <c r="J523" s="186"/>
      <c r="K523" s="177"/>
      <c r="L523" s="186"/>
      <c r="M523" s="177"/>
      <c r="N523" s="187"/>
      <c r="EZ523" s="160"/>
      <c r="FA523" s="169"/>
      <c r="FB523" s="169"/>
      <c r="FC523" s="169"/>
      <c r="FG523" s="172" t="s">
        <v>367</v>
      </c>
      <c r="FI523" s="169"/>
      <c r="FK523" s="169"/>
      <c r="FM523" s="169"/>
      <c r="FN523" s="169"/>
    </row>
    <row r="524" spans="1:170" s="123" customFormat="1" ht="15" x14ac:dyDescent="0.25">
      <c r="A524" s="170"/>
      <c r="B524" s="174"/>
      <c r="C524" s="345" t="s">
        <v>370</v>
      </c>
      <c r="D524" s="345"/>
      <c r="E524" s="345"/>
      <c r="F524" s="188"/>
      <c r="G524" s="189"/>
      <c r="H524" s="189"/>
      <c r="I524" s="189"/>
      <c r="J524" s="191">
        <v>3.05</v>
      </c>
      <c r="K524" s="189"/>
      <c r="L524" s="191">
        <v>671.55</v>
      </c>
      <c r="M524" s="189"/>
      <c r="N524" s="192">
        <v>38499.96</v>
      </c>
      <c r="EZ524" s="160"/>
      <c r="FA524" s="169"/>
      <c r="FB524" s="169"/>
      <c r="FC524" s="169"/>
      <c r="FH524" s="172" t="s">
        <v>370</v>
      </c>
      <c r="FI524" s="169"/>
      <c r="FK524" s="169"/>
      <c r="FM524" s="169"/>
      <c r="FN524" s="169"/>
    </row>
    <row r="525" spans="1:170" s="123" customFormat="1" ht="15" x14ac:dyDescent="0.25">
      <c r="A525" s="184"/>
      <c r="B525" s="174"/>
      <c r="C525" s="341" t="s">
        <v>269</v>
      </c>
      <c r="D525" s="341"/>
      <c r="E525" s="341"/>
      <c r="F525" s="176"/>
      <c r="G525" s="177"/>
      <c r="H525" s="177"/>
      <c r="I525" s="177"/>
      <c r="J525" s="186"/>
      <c r="K525" s="177"/>
      <c r="L525" s="180">
        <v>671.55</v>
      </c>
      <c r="M525" s="177"/>
      <c r="N525" s="181">
        <v>38499.96</v>
      </c>
      <c r="EZ525" s="160"/>
      <c r="FA525" s="169"/>
      <c r="FB525" s="169"/>
      <c r="FC525" s="169"/>
      <c r="FG525" s="172" t="s">
        <v>269</v>
      </c>
      <c r="FI525" s="169"/>
      <c r="FK525" s="169"/>
      <c r="FM525" s="169"/>
      <c r="FN525" s="169"/>
    </row>
    <row r="526" spans="1:170" s="123" customFormat="1" ht="23.25" x14ac:dyDescent="0.25">
      <c r="A526" s="184"/>
      <c r="B526" s="174" t="s">
        <v>385</v>
      </c>
      <c r="C526" s="341" t="s">
        <v>386</v>
      </c>
      <c r="D526" s="341"/>
      <c r="E526" s="341"/>
      <c r="F526" s="176" t="s">
        <v>373</v>
      </c>
      <c r="G526" s="193">
        <v>93</v>
      </c>
      <c r="H526" s="177"/>
      <c r="I526" s="193">
        <v>93</v>
      </c>
      <c r="J526" s="186"/>
      <c r="K526" s="177"/>
      <c r="L526" s="180">
        <v>624.54</v>
      </c>
      <c r="M526" s="177"/>
      <c r="N526" s="181">
        <v>35804.959999999999</v>
      </c>
      <c r="EZ526" s="160"/>
      <c r="FA526" s="169"/>
      <c r="FB526" s="169"/>
      <c r="FC526" s="169"/>
      <c r="FG526" s="172" t="s">
        <v>386</v>
      </c>
      <c r="FI526" s="169"/>
      <c r="FK526" s="169"/>
      <c r="FM526" s="169"/>
      <c r="FN526" s="169"/>
    </row>
    <row r="527" spans="1:170" s="123" customFormat="1" ht="23.25" x14ac:dyDescent="0.25">
      <c r="A527" s="184"/>
      <c r="B527" s="174" t="s">
        <v>387</v>
      </c>
      <c r="C527" s="341" t="s">
        <v>388</v>
      </c>
      <c r="D527" s="341"/>
      <c r="E527" s="341"/>
      <c r="F527" s="176" t="s">
        <v>373</v>
      </c>
      <c r="G527" s="193">
        <v>62</v>
      </c>
      <c r="H527" s="177"/>
      <c r="I527" s="193">
        <v>62</v>
      </c>
      <c r="J527" s="186"/>
      <c r="K527" s="177"/>
      <c r="L527" s="180">
        <v>416.36</v>
      </c>
      <c r="M527" s="177"/>
      <c r="N527" s="181">
        <v>23869.98</v>
      </c>
      <c r="EZ527" s="160"/>
      <c r="FA527" s="169"/>
      <c r="FB527" s="169"/>
      <c r="FC527" s="169"/>
      <c r="FG527" s="172" t="s">
        <v>388</v>
      </c>
      <c r="FI527" s="169"/>
      <c r="FK527" s="169"/>
      <c r="FM527" s="169"/>
      <c r="FN527" s="169"/>
    </row>
    <row r="528" spans="1:170" s="123" customFormat="1" ht="15" x14ac:dyDescent="0.25">
      <c r="A528" s="194"/>
      <c r="B528" s="195"/>
      <c r="C528" s="343" t="s">
        <v>376</v>
      </c>
      <c r="D528" s="343"/>
      <c r="E528" s="343"/>
      <c r="F528" s="163"/>
      <c r="G528" s="164"/>
      <c r="H528" s="164"/>
      <c r="I528" s="164"/>
      <c r="J528" s="167"/>
      <c r="K528" s="164"/>
      <c r="L528" s="199">
        <v>1712.45</v>
      </c>
      <c r="M528" s="189"/>
      <c r="N528" s="197">
        <v>98174.9</v>
      </c>
      <c r="EZ528" s="160"/>
      <c r="FA528" s="169"/>
      <c r="FB528" s="169"/>
      <c r="FC528" s="169"/>
      <c r="FI528" s="169" t="s">
        <v>376</v>
      </c>
      <c r="FK528" s="169"/>
      <c r="FM528" s="169"/>
      <c r="FN528" s="169"/>
    </row>
    <row r="529" spans="1:170" s="123" customFormat="1" ht="15" x14ac:dyDescent="0.25">
      <c r="A529" s="350" t="s">
        <v>564</v>
      </c>
      <c r="B529" s="351"/>
      <c r="C529" s="351"/>
      <c r="D529" s="351"/>
      <c r="E529" s="351"/>
      <c r="F529" s="351"/>
      <c r="G529" s="351"/>
      <c r="H529" s="351"/>
      <c r="I529" s="351"/>
      <c r="J529" s="351"/>
      <c r="K529" s="351"/>
      <c r="L529" s="351"/>
      <c r="M529" s="351"/>
      <c r="N529" s="352"/>
      <c r="EZ529" s="160"/>
      <c r="FA529" s="169"/>
      <c r="FB529" s="169"/>
      <c r="FC529" s="169"/>
      <c r="FI529" s="169"/>
      <c r="FK529" s="169"/>
      <c r="FM529" s="169"/>
      <c r="FN529" s="169" t="s">
        <v>564</v>
      </c>
    </row>
    <row r="530" spans="1:170" s="123" customFormat="1" ht="34.5" x14ac:dyDescent="0.25">
      <c r="A530" s="161" t="s">
        <v>565</v>
      </c>
      <c r="B530" s="162" t="s">
        <v>406</v>
      </c>
      <c r="C530" s="343" t="s">
        <v>407</v>
      </c>
      <c r="D530" s="343"/>
      <c r="E530" s="343"/>
      <c r="F530" s="163" t="s">
        <v>63</v>
      </c>
      <c r="G530" s="164">
        <v>0.06</v>
      </c>
      <c r="H530" s="165">
        <v>1</v>
      </c>
      <c r="I530" s="204">
        <v>0.06</v>
      </c>
      <c r="J530" s="167"/>
      <c r="K530" s="164"/>
      <c r="L530" s="167"/>
      <c r="M530" s="164"/>
      <c r="N530" s="168"/>
      <c r="EZ530" s="160"/>
      <c r="FA530" s="169" t="s">
        <v>407</v>
      </c>
      <c r="FB530" s="169" t="s">
        <v>259</v>
      </c>
      <c r="FC530" s="169" t="s">
        <v>259</v>
      </c>
      <c r="FI530" s="169"/>
      <c r="FK530" s="169"/>
      <c r="FM530" s="169"/>
      <c r="FN530" s="169"/>
    </row>
    <row r="531" spans="1:170" s="123" customFormat="1" ht="15" x14ac:dyDescent="0.25">
      <c r="A531" s="170"/>
      <c r="B531" s="171"/>
      <c r="C531" s="341" t="s">
        <v>566</v>
      </c>
      <c r="D531" s="341"/>
      <c r="E531" s="341"/>
      <c r="F531" s="341"/>
      <c r="G531" s="341"/>
      <c r="H531" s="341"/>
      <c r="I531" s="341"/>
      <c r="J531" s="341"/>
      <c r="K531" s="341"/>
      <c r="L531" s="341"/>
      <c r="M531" s="341"/>
      <c r="N531" s="344"/>
      <c r="EZ531" s="160"/>
      <c r="FA531" s="169"/>
      <c r="FB531" s="169"/>
      <c r="FC531" s="169"/>
      <c r="FD531" s="172" t="s">
        <v>566</v>
      </c>
      <c r="FI531" s="169"/>
      <c r="FK531" s="169"/>
      <c r="FM531" s="169"/>
      <c r="FN531" s="169"/>
    </row>
    <row r="532" spans="1:170" s="123" customFormat="1" ht="68.25" x14ac:dyDescent="0.25">
      <c r="A532" s="173"/>
      <c r="B532" s="174" t="s">
        <v>361</v>
      </c>
      <c r="C532" s="340" t="s">
        <v>362</v>
      </c>
      <c r="D532" s="340"/>
      <c r="E532" s="340"/>
      <c r="F532" s="340"/>
      <c r="G532" s="340"/>
      <c r="H532" s="340"/>
      <c r="I532" s="340"/>
      <c r="J532" s="340"/>
      <c r="K532" s="340"/>
      <c r="L532" s="340"/>
      <c r="M532" s="340"/>
      <c r="N532" s="346"/>
      <c r="EZ532" s="160"/>
      <c r="FA532" s="169"/>
      <c r="FB532" s="169"/>
      <c r="FC532" s="169"/>
      <c r="FE532" s="172" t="s">
        <v>362</v>
      </c>
      <c r="FI532" s="169"/>
      <c r="FK532" s="169"/>
      <c r="FM532" s="169"/>
      <c r="FN532" s="169"/>
    </row>
    <row r="533" spans="1:170" s="123" customFormat="1" ht="15" x14ac:dyDescent="0.25">
      <c r="A533" s="175"/>
      <c r="B533" s="174" t="s">
        <v>213</v>
      </c>
      <c r="C533" s="341" t="s">
        <v>363</v>
      </c>
      <c r="D533" s="341"/>
      <c r="E533" s="341"/>
      <c r="F533" s="176"/>
      <c r="G533" s="177"/>
      <c r="H533" s="177"/>
      <c r="I533" s="177"/>
      <c r="J533" s="180">
        <v>98.29</v>
      </c>
      <c r="K533" s="179">
        <v>1.1499999999999999</v>
      </c>
      <c r="L533" s="180">
        <v>6.78</v>
      </c>
      <c r="M533" s="179">
        <v>57.33</v>
      </c>
      <c r="N533" s="182">
        <v>388.7</v>
      </c>
      <c r="EZ533" s="160"/>
      <c r="FA533" s="169"/>
      <c r="FB533" s="169"/>
      <c r="FC533" s="169"/>
      <c r="FF533" s="172" t="s">
        <v>363</v>
      </c>
      <c r="FI533" s="169"/>
      <c r="FK533" s="169"/>
      <c r="FM533" s="169"/>
      <c r="FN533" s="169"/>
    </row>
    <row r="534" spans="1:170" s="123" customFormat="1" ht="15" x14ac:dyDescent="0.25">
      <c r="A534" s="175"/>
      <c r="B534" s="174" t="s">
        <v>214</v>
      </c>
      <c r="C534" s="341" t="s">
        <v>364</v>
      </c>
      <c r="D534" s="341"/>
      <c r="E534" s="341"/>
      <c r="F534" s="176"/>
      <c r="G534" s="177"/>
      <c r="H534" s="177"/>
      <c r="I534" s="177"/>
      <c r="J534" s="180">
        <v>40.47</v>
      </c>
      <c r="K534" s="179">
        <v>1.1499999999999999</v>
      </c>
      <c r="L534" s="180">
        <v>2.79</v>
      </c>
      <c r="M534" s="179">
        <v>14.04</v>
      </c>
      <c r="N534" s="182">
        <v>39.17</v>
      </c>
      <c r="EZ534" s="160"/>
      <c r="FA534" s="169"/>
      <c r="FB534" s="169"/>
      <c r="FC534" s="169"/>
      <c r="FF534" s="172" t="s">
        <v>364</v>
      </c>
      <c r="FI534" s="169"/>
      <c r="FK534" s="169"/>
      <c r="FM534" s="169"/>
      <c r="FN534" s="169"/>
    </row>
    <row r="535" spans="1:170" s="123" customFormat="1" ht="15" x14ac:dyDescent="0.25">
      <c r="A535" s="175"/>
      <c r="B535" s="174" t="s">
        <v>215</v>
      </c>
      <c r="C535" s="341" t="s">
        <v>365</v>
      </c>
      <c r="D535" s="341"/>
      <c r="E535" s="341"/>
      <c r="F535" s="176"/>
      <c r="G535" s="177"/>
      <c r="H535" s="177"/>
      <c r="I535" s="177"/>
      <c r="J535" s="180">
        <v>6.38</v>
      </c>
      <c r="K535" s="179">
        <v>1.1499999999999999</v>
      </c>
      <c r="L535" s="180">
        <v>0.44</v>
      </c>
      <c r="M535" s="179">
        <v>57.33</v>
      </c>
      <c r="N535" s="182">
        <v>25.23</v>
      </c>
      <c r="EZ535" s="160"/>
      <c r="FA535" s="169"/>
      <c r="FB535" s="169"/>
      <c r="FC535" s="169"/>
      <c r="FF535" s="172" t="s">
        <v>365</v>
      </c>
      <c r="FI535" s="169"/>
      <c r="FK535" s="169"/>
      <c r="FM535" s="169"/>
      <c r="FN535" s="169"/>
    </row>
    <row r="536" spans="1:170" s="123" customFormat="1" ht="15" x14ac:dyDescent="0.25">
      <c r="A536" s="184"/>
      <c r="B536" s="174"/>
      <c r="C536" s="341" t="s">
        <v>367</v>
      </c>
      <c r="D536" s="341"/>
      <c r="E536" s="341"/>
      <c r="F536" s="176" t="s">
        <v>368</v>
      </c>
      <c r="G536" s="179">
        <v>10.58</v>
      </c>
      <c r="H536" s="179">
        <v>1.1499999999999999</v>
      </c>
      <c r="I536" s="206">
        <v>0.73002</v>
      </c>
      <c r="J536" s="186"/>
      <c r="K536" s="177"/>
      <c r="L536" s="186"/>
      <c r="M536" s="177"/>
      <c r="N536" s="187"/>
      <c r="EZ536" s="160"/>
      <c r="FA536" s="169"/>
      <c r="FB536" s="169"/>
      <c r="FC536" s="169"/>
      <c r="FG536" s="172" t="s">
        <v>367</v>
      </c>
      <c r="FI536" s="169"/>
      <c r="FK536" s="169"/>
      <c r="FM536" s="169"/>
      <c r="FN536" s="169"/>
    </row>
    <row r="537" spans="1:170" s="123" customFormat="1" ht="15" x14ac:dyDescent="0.25">
      <c r="A537" s="184"/>
      <c r="B537" s="174"/>
      <c r="C537" s="341" t="s">
        <v>369</v>
      </c>
      <c r="D537" s="341"/>
      <c r="E537" s="341"/>
      <c r="F537" s="176" t="s">
        <v>368</v>
      </c>
      <c r="G537" s="179">
        <v>0.55000000000000004</v>
      </c>
      <c r="H537" s="179">
        <v>1.1499999999999999</v>
      </c>
      <c r="I537" s="206">
        <v>3.7949999999999998E-2</v>
      </c>
      <c r="J537" s="186"/>
      <c r="K537" s="177"/>
      <c r="L537" s="186"/>
      <c r="M537" s="177"/>
      <c r="N537" s="187"/>
      <c r="EZ537" s="160"/>
      <c r="FA537" s="169"/>
      <c r="FB537" s="169"/>
      <c r="FC537" s="169"/>
      <c r="FG537" s="172" t="s">
        <v>369</v>
      </c>
      <c r="FI537" s="169"/>
      <c r="FK537" s="169"/>
      <c r="FM537" s="169"/>
      <c r="FN537" s="169"/>
    </row>
    <row r="538" spans="1:170" s="123" customFormat="1" ht="15" x14ac:dyDescent="0.25">
      <c r="A538" s="170"/>
      <c r="B538" s="174"/>
      <c r="C538" s="345" t="s">
        <v>370</v>
      </c>
      <c r="D538" s="345"/>
      <c r="E538" s="345"/>
      <c r="F538" s="188"/>
      <c r="G538" s="189"/>
      <c r="H538" s="189"/>
      <c r="I538" s="189"/>
      <c r="J538" s="191">
        <v>138.76</v>
      </c>
      <c r="K538" s="189"/>
      <c r="L538" s="191">
        <v>9.57</v>
      </c>
      <c r="M538" s="189"/>
      <c r="N538" s="207">
        <v>427.87</v>
      </c>
      <c r="EZ538" s="160"/>
      <c r="FA538" s="169"/>
      <c r="FB538" s="169"/>
      <c r="FC538" s="169"/>
      <c r="FH538" s="172" t="s">
        <v>370</v>
      </c>
      <c r="FI538" s="169"/>
      <c r="FK538" s="169"/>
      <c r="FM538" s="169"/>
      <c r="FN538" s="169"/>
    </row>
    <row r="539" spans="1:170" s="123" customFormat="1" ht="15" x14ac:dyDescent="0.25">
      <c r="A539" s="184"/>
      <c r="B539" s="174"/>
      <c r="C539" s="341" t="s">
        <v>269</v>
      </c>
      <c r="D539" s="341"/>
      <c r="E539" s="341"/>
      <c r="F539" s="176"/>
      <c r="G539" s="177"/>
      <c r="H539" s="177"/>
      <c r="I539" s="177"/>
      <c r="J539" s="186"/>
      <c r="K539" s="177"/>
      <c r="L539" s="180">
        <v>7.22</v>
      </c>
      <c r="M539" s="177"/>
      <c r="N539" s="182">
        <v>413.93</v>
      </c>
      <c r="EZ539" s="160"/>
      <c r="FA539" s="169"/>
      <c r="FB539" s="169"/>
      <c r="FC539" s="169"/>
      <c r="FG539" s="172" t="s">
        <v>269</v>
      </c>
      <c r="FI539" s="169"/>
      <c r="FK539" s="169"/>
      <c r="FM539" s="169"/>
      <c r="FN539" s="169"/>
    </row>
    <row r="540" spans="1:170" s="123" customFormat="1" ht="15" x14ac:dyDescent="0.25">
      <c r="A540" s="184"/>
      <c r="B540" s="174" t="s">
        <v>408</v>
      </c>
      <c r="C540" s="341" t="s">
        <v>409</v>
      </c>
      <c r="D540" s="341"/>
      <c r="E540" s="341"/>
      <c r="F540" s="176" t="s">
        <v>373</v>
      </c>
      <c r="G540" s="193">
        <v>97</v>
      </c>
      <c r="H540" s="177"/>
      <c r="I540" s="193">
        <v>97</v>
      </c>
      <c r="J540" s="186"/>
      <c r="K540" s="177"/>
      <c r="L540" s="180">
        <v>7</v>
      </c>
      <c r="M540" s="177"/>
      <c r="N540" s="182">
        <v>401.51</v>
      </c>
      <c r="EZ540" s="160"/>
      <c r="FA540" s="169"/>
      <c r="FB540" s="169"/>
      <c r="FC540" s="169"/>
      <c r="FG540" s="172" t="s">
        <v>409</v>
      </c>
      <c r="FI540" s="169"/>
      <c r="FK540" s="169"/>
      <c r="FM540" s="169"/>
      <c r="FN540" s="169"/>
    </row>
    <row r="541" spans="1:170" s="123" customFormat="1" ht="15" x14ac:dyDescent="0.25">
      <c r="A541" s="184"/>
      <c r="B541" s="174" t="s">
        <v>410</v>
      </c>
      <c r="C541" s="341" t="s">
        <v>411</v>
      </c>
      <c r="D541" s="341"/>
      <c r="E541" s="341"/>
      <c r="F541" s="176" t="s">
        <v>373</v>
      </c>
      <c r="G541" s="193">
        <v>55</v>
      </c>
      <c r="H541" s="177"/>
      <c r="I541" s="193">
        <v>55</v>
      </c>
      <c r="J541" s="186"/>
      <c r="K541" s="177"/>
      <c r="L541" s="180">
        <v>3.97</v>
      </c>
      <c r="M541" s="177"/>
      <c r="N541" s="182">
        <v>227.66</v>
      </c>
      <c r="EZ541" s="160"/>
      <c r="FA541" s="169"/>
      <c r="FB541" s="169"/>
      <c r="FC541" s="169"/>
      <c r="FG541" s="172" t="s">
        <v>411</v>
      </c>
      <c r="FI541" s="169"/>
      <c r="FK541" s="169"/>
      <c r="FM541" s="169"/>
      <c r="FN541" s="169"/>
    </row>
    <row r="542" spans="1:170" s="123" customFormat="1" ht="15" x14ac:dyDescent="0.25">
      <c r="A542" s="194"/>
      <c r="B542" s="195"/>
      <c r="C542" s="343" t="s">
        <v>376</v>
      </c>
      <c r="D542" s="343"/>
      <c r="E542" s="343"/>
      <c r="F542" s="163"/>
      <c r="G542" s="164"/>
      <c r="H542" s="164"/>
      <c r="I542" s="164"/>
      <c r="J542" s="167"/>
      <c r="K542" s="164"/>
      <c r="L542" s="196">
        <v>20.54</v>
      </c>
      <c r="M542" s="189"/>
      <c r="N542" s="197">
        <v>1057.04</v>
      </c>
      <c r="EZ542" s="160"/>
      <c r="FA542" s="169"/>
      <c r="FB542" s="169"/>
      <c r="FC542" s="169"/>
      <c r="FI542" s="169" t="s">
        <v>376</v>
      </c>
      <c r="FK542" s="169"/>
      <c r="FM542" s="169"/>
      <c r="FN542" s="169"/>
    </row>
    <row r="543" spans="1:170" s="123" customFormat="1" ht="34.5" x14ac:dyDescent="0.25">
      <c r="A543" s="161" t="s">
        <v>567</v>
      </c>
      <c r="B543" s="162" t="s">
        <v>412</v>
      </c>
      <c r="C543" s="343" t="s">
        <v>161</v>
      </c>
      <c r="D543" s="343"/>
      <c r="E543" s="343"/>
      <c r="F543" s="163" t="s">
        <v>63</v>
      </c>
      <c r="G543" s="164">
        <v>6.1199999999999997E-2</v>
      </c>
      <c r="H543" s="165">
        <v>1</v>
      </c>
      <c r="I543" s="201">
        <v>6.1199999999999997E-2</v>
      </c>
      <c r="J543" s="196">
        <v>701.99</v>
      </c>
      <c r="K543" s="164"/>
      <c r="L543" s="196">
        <v>42.96</v>
      </c>
      <c r="M543" s="200">
        <v>9.1</v>
      </c>
      <c r="N543" s="209">
        <v>390.94</v>
      </c>
      <c r="EZ543" s="160"/>
      <c r="FA543" s="169" t="s">
        <v>161</v>
      </c>
      <c r="FB543" s="169" t="s">
        <v>259</v>
      </c>
      <c r="FC543" s="169" t="s">
        <v>259</v>
      </c>
      <c r="FI543" s="169"/>
      <c r="FK543" s="169"/>
      <c r="FM543" s="169"/>
      <c r="FN543" s="169"/>
    </row>
    <row r="544" spans="1:170" s="123" customFormat="1" ht="15" x14ac:dyDescent="0.25">
      <c r="A544" s="170"/>
      <c r="B544" s="171"/>
      <c r="C544" s="341" t="s">
        <v>568</v>
      </c>
      <c r="D544" s="341"/>
      <c r="E544" s="341"/>
      <c r="F544" s="341"/>
      <c r="G544" s="341"/>
      <c r="H544" s="341"/>
      <c r="I544" s="341"/>
      <c r="J544" s="341"/>
      <c r="K544" s="341"/>
      <c r="L544" s="341"/>
      <c r="M544" s="341"/>
      <c r="N544" s="344"/>
      <c r="EZ544" s="160"/>
      <c r="FA544" s="169"/>
      <c r="FB544" s="169"/>
      <c r="FC544" s="169"/>
      <c r="FD544" s="172" t="s">
        <v>568</v>
      </c>
      <c r="FI544" s="169"/>
      <c r="FK544" s="169"/>
      <c r="FM544" s="169"/>
      <c r="FN544" s="169"/>
    </row>
    <row r="545" spans="1:170" s="123" customFormat="1" ht="15" x14ac:dyDescent="0.25">
      <c r="A545" s="194"/>
      <c r="B545" s="195"/>
      <c r="C545" s="343" t="s">
        <v>376</v>
      </c>
      <c r="D545" s="343"/>
      <c r="E545" s="343"/>
      <c r="F545" s="163"/>
      <c r="G545" s="164"/>
      <c r="H545" s="164"/>
      <c r="I545" s="164"/>
      <c r="J545" s="167"/>
      <c r="K545" s="164"/>
      <c r="L545" s="196">
        <v>42.96</v>
      </c>
      <c r="M545" s="189"/>
      <c r="N545" s="209">
        <v>390.94</v>
      </c>
      <c r="EZ545" s="160"/>
      <c r="FA545" s="169"/>
      <c r="FB545" s="169"/>
      <c r="FC545" s="169"/>
      <c r="FI545" s="169" t="s">
        <v>376</v>
      </c>
      <c r="FK545" s="169"/>
      <c r="FM545" s="169"/>
      <c r="FN545" s="169"/>
    </row>
    <row r="546" spans="1:170" s="123" customFormat="1" ht="45.75" x14ac:dyDescent="0.25">
      <c r="A546" s="161" t="s">
        <v>569</v>
      </c>
      <c r="B546" s="162" t="s">
        <v>453</v>
      </c>
      <c r="C546" s="343" t="s">
        <v>454</v>
      </c>
      <c r="D546" s="343"/>
      <c r="E546" s="343"/>
      <c r="F546" s="163" t="s">
        <v>155</v>
      </c>
      <c r="G546" s="164">
        <v>2.1589999999999998</v>
      </c>
      <c r="H546" s="165">
        <v>1</v>
      </c>
      <c r="I546" s="198">
        <v>2.1589999999999998</v>
      </c>
      <c r="J546" s="167"/>
      <c r="K546" s="164"/>
      <c r="L546" s="167"/>
      <c r="M546" s="164"/>
      <c r="N546" s="168"/>
      <c r="EZ546" s="160"/>
      <c r="FA546" s="169" t="s">
        <v>454</v>
      </c>
      <c r="FB546" s="169" t="s">
        <v>259</v>
      </c>
      <c r="FC546" s="169" t="s">
        <v>259</v>
      </c>
      <c r="FI546" s="169"/>
      <c r="FK546" s="169"/>
      <c r="FM546" s="169"/>
      <c r="FN546" s="169"/>
    </row>
    <row r="547" spans="1:170" s="123" customFormat="1" ht="15" x14ac:dyDescent="0.25">
      <c r="A547" s="170"/>
      <c r="B547" s="171"/>
      <c r="C547" s="341" t="s">
        <v>570</v>
      </c>
      <c r="D547" s="341"/>
      <c r="E547" s="341"/>
      <c r="F547" s="341"/>
      <c r="G547" s="341"/>
      <c r="H547" s="341"/>
      <c r="I547" s="341"/>
      <c r="J547" s="341"/>
      <c r="K547" s="341"/>
      <c r="L547" s="341"/>
      <c r="M547" s="341"/>
      <c r="N547" s="344"/>
      <c r="EZ547" s="160"/>
      <c r="FA547" s="169"/>
      <c r="FB547" s="169"/>
      <c r="FC547" s="169"/>
      <c r="FD547" s="172" t="s">
        <v>570</v>
      </c>
      <c r="FI547" s="169"/>
      <c r="FK547" s="169"/>
      <c r="FM547" s="169"/>
      <c r="FN547" s="169"/>
    </row>
    <row r="548" spans="1:170" s="123" customFormat="1" ht="68.25" x14ac:dyDescent="0.25">
      <c r="A548" s="173"/>
      <c r="B548" s="174" t="s">
        <v>361</v>
      </c>
      <c r="C548" s="340" t="s">
        <v>362</v>
      </c>
      <c r="D548" s="340"/>
      <c r="E548" s="340"/>
      <c r="F548" s="340"/>
      <c r="G548" s="340"/>
      <c r="H548" s="340"/>
      <c r="I548" s="340"/>
      <c r="J548" s="340"/>
      <c r="K548" s="340"/>
      <c r="L548" s="340"/>
      <c r="M548" s="340"/>
      <c r="N548" s="346"/>
      <c r="EZ548" s="160"/>
      <c r="FA548" s="169"/>
      <c r="FB548" s="169"/>
      <c r="FC548" s="169"/>
      <c r="FE548" s="172" t="s">
        <v>362</v>
      </c>
      <c r="FI548" s="169"/>
      <c r="FK548" s="169"/>
      <c r="FM548" s="169"/>
      <c r="FN548" s="169"/>
    </row>
    <row r="549" spans="1:170" s="123" customFormat="1" ht="15" x14ac:dyDescent="0.25">
      <c r="A549" s="175"/>
      <c r="B549" s="174" t="s">
        <v>213</v>
      </c>
      <c r="C549" s="341" t="s">
        <v>363</v>
      </c>
      <c r="D549" s="341"/>
      <c r="E549" s="341"/>
      <c r="F549" s="176"/>
      <c r="G549" s="177"/>
      <c r="H549" s="177"/>
      <c r="I549" s="177"/>
      <c r="J549" s="180">
        <v>71.959999999999994</v>
      </c>
      <c r="K549" s="179">
        <v>1.1499999999999999</v>
      </c>
      <c r="L549" s="180">
        <v>178.67</v>
      </c>
      <c r="M549" s="179">
        <v>57.33</v>
      </c>
      <c r="N549" s="181">
        <v>10243.15</v>
      </c>
      <c r="EZ549" s="160"/>
      <c r="FA549" s="169"/>
      <c r="FB549" s="169"/>
      <c r="FC549" s="169"/>
      <c r="FF549" s="172" t="s">
        <v>363</v>
      </c>
      <c r="FI549" s="169"/>
      <c r="FK549" s="169"/>
      <c r="FM549" s="169"/>
      <c r="FN549" s="169"/>
    </row>
    <row r="550" spans="1:170" s="123" customFormat="1" ht="15" x14ac:dyDescent="0.25">
      <c r="A550" s="175"/>
      <c r="B550" s="174" t="s">
        <v>214</v>
      </c>
      <c r="C550" s="341" t="s">
        <v>364</v>
      </c>
      <c r="D550" s="341"/>
      <c r="E550" s="341"/>
      <c r="F550" s="176"/>
      <c r="G550" s="177"/>
      <c r="H550" s="177"/>
      <c r="I550" s="177"/>
      <c r="J550" s="180">
        <v>0.66</v>
      </c>
      <c r="K550" s="179">
        <v>1.1499999999999999</v>
      </c>
      <c r="L550" s="180">
        <v>1.64</v>
      </c>
      <c r="M550" s="179">
        <v>14.04</v>
      </c>
      <c r="N550" s="182">
        <v>23.03</v>
      </c>
      <c r="EZ550" s="160"/>
      <c r="FA550" s="169"/>
      <c r="FB550" s="169"/>
      <c r="FC550" s="169"/>
      <c r="FF550" s="172" t="s">
        <v>364</v>
      </c>
      <c r="FI550" s="169"/>
      <c r="FK550" s="169"/>
      <c r="FM550" s="169"/>
      <c r="FN550" s="169"/>
    </row>
    <row r="551" spans="1:170" s="123" customFormat="1" ht="15" x14ac:dyDescent="0.25">
      <c r="A551" s="175"/>
      <c r="B551" s="174" t="s">
        <v>215</v>
      </c>
      <c r="C551" s="341" t="s">
        <v>365</v>
      </c>
      <c r="D551" s="341"/>
      <c r="E551" s="341"/>
      <c r="F551" s="176"/>
      <c r="G551" s="177"/>
      <c r="H551" s="177"/>
      <c r="I551" s="177"/>
      <c r="J551" s="180">
        <v>0.12</v>
      </c>
      <c r="K551" s="179">
        <v>1.1499999999999999</v>
      </c>
      <c r="L551" s="180">
        <v>0.3</v>
      </c>
      <c r="M551" s="179">
        <v>57.33</v>
      </c>
      <c r="N551" s="182">
        <v>17.2</v>
      </c>
      <c r="EZ551" s="160"/>
      <c r="FA551" s="169"/>
      <c r="FB551" s="169"/>
      <c r="FC551" s="169"/>
      <c r="FF551" s="172" t="s">
        <v>365</v>
      </c>
      <c r="FI551" s="169"/>
      <c r="FK551" s="169"/>
      <c r="FM551" s="169"/>
      <c r="FN551" s="169"/>
    </row>
    <row r="552" spans="1:170" s="123" customFormat="1" ht="15" x14ac:dyDescent="0.25">
      <c r="A552" s="184"/>
      <c r="B552" s="174"/>
      <c r="C552" s="341" t="s">
        <v>367</v>
      </c>
      <c r="D552" s="341"/>
      <c r="E552" s="341"/>
      <c r="F552" s="176" t="s">
        <v>368</v>
      </c>
      <c r="G552" s="179">
        <v>7.48</v>
      </c>
      <c r="H552" s="179">
        <v>1.1499999999999999</v>
      </c>
      <c r="I552" s="202">
        <v>18.571718000000001</v>
      </c>
      <c r="J552" s="186"/>
      <c r="K552" s="177"/>
      <c r="L552" s="186"/>
      <c r="M552" s="177"/>
      <c r="N552" s="187"/>
      <c r="EZ552" s="160"/>
      <c r="FA552" s="169"/>
      <c r="FB552" s="169"/>
      <c r="FC552" s="169"/>
      <c r="FG552" s="172" t="s">
        <v>367</v>
      </c>
      <c r="FI552" s="169"/>
      <c r="FK552" s="169"/>
      <c r="FM552" s="169"/>
      <c r="FN552" s="169"/>
    </row>
    <row r="553" spans="1:170" s="123" customFormat="1" ht="15" x14ac:dyDescent="0.25">
      <c r="A553" s="184"/>
      <c r="B553" s="174"/>
      <c r="C553" s="341" t="s">
        <v>369</v>
      </c>
      <c r="D553" s="341"/>
      <c r="E553" s="341"/>
      <c r="F553" s="176" t="s">
        <v>368</v>
      </c>
      <c r="G553" s="179">
        <v>0.01</v>
      </c>
      <c r="H553" s="179">
        <v>1.1499999999999999</v>
      </c>
      <c r="I553" s="185">
        <v>2.48285E-2</v>
      </c>
      <c r="J553" s="186"/>
      <c r="K553" s="177"/>
      <c r="L553" s="186"/>
      <c r="M553" s="177"/>
      <c r="N553" s="187"/>
      <c r="EZ553" s="160"/>
      <c r="FA553" s="169"/>
      <c r="FB553" s="169"/>
      <c r="FC553" s="169"/>
      <c r="FG553" s="172" t="s">
        <v>369</v>
      </c>
      <c r="FI553" s="169"/>
      <c r="FK553" s="169"/>
      <c r="FM553" s="169"/>
      <c r="FN553" s="169"/>
    </row>
    <row r="554" spans="1:170" s="123" customFormat="1" ht="15" x14ac:dyDescent="0.25">
      <c r="A554" s="170"/>
      <c r="B554" s="174"/>
      <c r="C554" s="345" t="s">
        <v>370</v>
      </c>
      <c r="D554" s="345"/>
      <c r="E554" s="345"/>
      <c r="F554" s="188"/>
      <c r="G554" s="189"/>
      <c r="H554" s="189"/>
      <c r="I554" s="189"/>
      <c r="J554" s="191">
        <v>72.62</v>
      </c>
      <c r="K554" s="189"/>
      <c r="L554" s="191">
        <v>180.31</v>
      </c>
      <c r="M554" s="189"/>
      <c r="N554" s="192">
        <v>10266.18</v>
      </c>
      <c r="EZ554" s="160"/>
      <c r="FA554" s="169"/>
      <c r="FB554" s="169"/>
      <c r="FC554" s="169"/>
      <c r="FH554" s="172" t="s">
        <v>370</v>
      </c>
      <c r="FI554" s="169"/>
      <c r="FK554" s="169"/>
      <c r="FM554" s="169"/>
      <c r="FN554" s="169"/>
    </row>
    <row r="555" spans="1:170" s="123" customFormat="1" ht="15" x14ac:dyDescent="0.25">
      <c r="A555" s="184"/>
      <c r="B555" s="174"/>
      <c r="C555" s="341" t="s">
        <v>269</v>
      </c>
      <c r="D555" s="341"/>
      <c r="E555" s="341"/>
      <c r="F555" s="176"/>
      <c r="G555" s="177"/>
      <c r="H555" s="177"/>
      <c r="I555" s="177"/>
      <c r="J555" s="186"/>
      <c r="K555" s="177"/>
      <c r="L555" s="180">
        <v>178.97</v>
      </c>
      <c r="M555" s="177"/>
      <c r="N555" s="181">
        <v>10260.35</v>
      </c>
      <c r="EZ555" s="160"/>
      <c r="FA555" s="169"/>
      <c r="FB555" s="169"/>
      <c r="FC555" s="169"/>
      <c r="FG555" s="172" t="s">
        <v>269</v>
      </c>
      <c r="FI555" s="169"/>
      <c r="FK555" s="169"/>
      <c r="FM555" s="169"/>
      <c r="FN555" s="169"/>
    </row>
    <row r="556" spans="1:170" s="123" customFormat="1" ht="45.75" x14ac:dyDescent="0.25">
      <c r="A556" s="184"/>
      <c r="B556" s="174" t="s">
        <v>456</v>
      </c>
      <c r="C556" s="341" t="s">
        <v>457</v>
      </c>
      <c r="D556" s="341"/>
      <c r="E556" s="341"/>
      <c r="F556" s="176" t="s">
        <v>373</v>
      </c>
      <c r="G556" s="193">
        <v>103</v>
      </c>
      <c r="H556" s="177"/>
      <c r="I556" s="193">
        <v>103</v>
      </c>
      <c r="J556" s="186"/>
      <c r="K556" s="177"/>
      <c r="L556" s="180">
        <v>184.34</v>
      </c>
      <c r="M556" s="177"/>
      <c r="N556" s="181">
        <v>10568.16</v>
      </c>
      <c r="EZ556" s="160"/>
      <c r="FA556" s="169"/>
      <c r="FB556" s="169"/>
      <c r="FC556" s="169"/>
      <c r="FG556" s="172" t="s">
        <v>457</v>
      </c>
      <c r="FI556" s="169"/>
      <c r="FK556" s="169"/>
      <c r="FM556" s="169"/>
      <c r="FN556" s="169"/>
    </row>
    <row r="557" spans="1:170" s="123" customFormat="1" ht="45.75" x14ac:dyDescent="0.25">
      <c r="A557" s="184"/>
      <c r="B557" s="174" t="s">
        <v>458</v>
      </c>
      <c r="C557" s="341" t="s">
        <v>459</v>
      </c>
      <c r="D557" s="341"/>
      <c r="E557" s="341"/>
      <c r="F557" s="176" t="s">
        <v>373</v>
      </c>
      <c r="G557" s="193">
        <v>59</v>
      </c>
      <c r="H557" s="177"/>
      <c r="I557" s="193">
        <v>59</v>
      </c>
      <c r="J557" s="186"/>
      <c r="K557" s="177"/>
      <c r="L557" s="180">
        <v>105.59</v>
      </c>
      <c r="M557" s="177"/>
      <c r="N557" s="181">
        <v>6053.61</v>
      </c>
      <c r="EZ557" s="160"/>
      <c r="FA557" s="169"/>
      <c r="FB557" s="169"/>
      <c r="FC557" s="169"/>
      <c r="FG557" s="172" t="s">
        <v>459</v>
      </c>
      <c r="FI557" s="169"/>
      <c r="FK557" s="169"/>
      <c r="FM557" s="169"/>
      <c r="FN557" s="169"/>
    </row>
    <row r="558" spans="1:170" s="123" customFormat="1" ht="15" x14ac:dyDescent="0.25">
      <c r="A558" s="194"/>
      <c r="B558" s="195"/>
      <c r="C558" s="343" t="s">
        <v>376</v>
      </c>
      <c r="D558" s="343"/>
      <c r="E558" s="343"/>
      <c r="F558" s="163"/>
      <c r="G558" s="164"/>
      <c r="H558" s="164"/>
      <c r="I558" s="164"/>
      <c r="J558" s="167"/>
      <c r="K558" s="164"/>
      <c r="L558" s="196">
        <v>470.24</v>
      </c>
      <c r="M558" s="189"/>
      <c r="N558" s="197">
        <v>26887.95</v>
      </c>
      <c r="EZ558" s="160"/>
      <c r="FA558" s="169"/>
      <c r="FB558" s="169"/>
      <c r="FC558" s="169"/>
      <c r="FI558" s="169" t="s">
        <v>376</v>
      </c>
      <c r="FK558" s="169"/>
      <c r="FM558" s="169"/>
      <c r="FN558" s="169"/>
    </row>
    <row r="559" spans="1:170" s="123" customFormat="1" ht="34.5" x14ac:dyDescent="0.25">
      <c r="A559" s="161" t="s">
        <v>571</v>
      </c>
      <c r="B559" s="162" t="s">
        <v>572</v>
      </c>
      <c r="C559" s="343" t="s">
        <v>159</v>
      </c>
      <c r="D559" s="343"/>
      <c r="E559" s="343"/>
      <c r="F559" s="163" t="s">
        <v>59</v>
      </c>
      <c r="G559" s="164">
        <v>1.0399999999999999E-3</v>
      </c>
      <c r="H559" s="165">
        <v>1</v>
      </c>
      <c r="I559" s="208">
        <v>1.0399999999999999E-3</v>
      </c>
      <c r="J559" s="199">
        <v>41272.01</v>
      </c>
      <c r="K559" s="164"/>
      <c r="L559" s="196">
        <v>42.92</v>
      </c>
      <c r="M559" s="200">
        <v>9.1</v>
      </c>
      <c r="N559" s="209">
        <v>390.57</v>
      </c>
      <c r="EZ559" s="160"/>
      <c r="FA559" s="169" t="s">
        <v>159</v>
      </c>
      <c r="FB559" s="169" t="s">
        <v>259</v>
      </c>
      <c r="FC559" s="169" t="s">
        <v>259</v>
      </c>
      <c r="FI559" s="169"/>
      <c r="FK559" s="169"/>
      <c r="FM559" s="169"/>
      <c r="FN559" s="169"/>
    </row>
    <row r="560" spans="1:170" s="123" customFormat="1" ht="15" x14ac:dyDescent="0.25">
      <c r="A560" s="170"/>
      <c r="B560" s="171"/>
      <c r="C560" s="341" t="s">
        <v>573</v>
      </c>
      <c r="D560" s="341"/>
      <c r="E560" s="341"/>
      <c r="F560" s="341"/>
      <c r="G560" s="341"/>
      <c r="H560" s="341"/>
      <c r="I560" s="341"/>
      <c r="J560" s="341"/>
      <c r="K560" s="341"/>
      <c r="L560" s="341"/>
      <c r="M560" s="341"/>
      <c r="N560" s="344"/>
      <c r="EZ560" s="160"/>
      <c r="FA560" s="169"/>
      <c r="FB560" s="169"/>
      <c r="FC560" s="169"/>
      <c r="FD560" s="172" t="s">
        <v>573</v>
      </c>
      <c r="FI560" s="169"/>
      <c r="FK560" s="169"/>
      <c r="FM560" s="169"/>
      <c r="FN560" s="169"/>
    </row>
    <row r="561" spans="1:170" s="123" customFormat="1" ht="15" x14ac:dyDescent="0.25">
      <c r="A561" s="194"/>
      <c r="B561" s="195"/>
      <c r="C561" s="343" t="s">
        <v>376</v>
      </c>
      <c r="D561" s="343"/>
      <c r="E561" s="343"/>
      <c r="F561" s="163"/>
      <c r="G561" s="164"/>
      <c r="H561" s="164"/>
      <c r="I561" s="164"/>
      <c r="J561" s="167"/>
      <c r="K561" s="164"/>
      <c r="L561" s="196">
        <v>42.92</v>
      </c>
      <c r="M561" s="189"/>
      <c r="N561" s="209">
        <v>390.57</v>
      </c>
      <c r="EZ561" s="160"/>
      <c r="FA561" s="169"/>
      <c r="FB561" s="169"/>
      <c r="FC561" s="169"/>
      <c r="FI561" s="169" t="s">
        <v>376</v>
      </c>
      <c r="FK561" s="169"/>
      <c r="FM561" s="169"/>
      <c r="FN561" s="169"/>
    </row>
    <row r="562" spans="1:170" s="123" customFormat="1" ht="79.5" x14ac:dyDescent="0.25">
      <c r="A562" s="161" t="s">
        <v>574</v>
      </c>
      <c r="B562" s="162" t="s">
        <v>462</v>
      </c>
      <c r="C562" s="343" t="s">
        <v>138</v>
      </c>
      <c r="D562" s="343"/>
      <c r="E562" s="343"/>
      <c r="F562" s="163" t="s">
        <v>61</v>
      </c>
      <c r="G562" s="164">
        <v>5.6196000000000002</v>
      </c>
      <c r="H562" s="165">
        <v>1</v>
      </c>
      <c r="I562" s="201">
        <v>5.6196000000000002</v>
      </c>
      <c r="J562" s="196">
        <v>231.82</v>
      </c>
      <c r="K562" s="164"/>
      <c r="L562" s="199">
        <v>1302.74</v>
      </c>
      <c r="M562" s="200">
        <v>9.1</v>
      </c>
      <c r="N562" s="197">
        <v>11854.93</v>
      </c>
      <c r="EZ562" s="160"/>
      <c r="FA562" s="169" t="s">
        <v>138</v>
      </c>
      <c r="FB562" s="169" t="s">
        <v>259</v>
      </c>
      <c r="FC562" s="169" t="s">
        <v>259</v>
      </c>
      <c r="FI562" s="169"/>
      <c r="FK562" s="169"/>
      <c r="FM562" s="169"/>
      <c r="FN562" s="169"/>
    </row>
    <row r="563" spans="1:170" s="123" customFormat="1" ht="15" x14ac:dyDescent="0.25">
      <c r="A563" s="170"/>
      <c r="B563" s="171"/>
      <c r="C563" s="341" t="s">
        <v>575</v>
      </c>
      <c r="D563" s="341"/>
      <c r="E563" s="341"/>
      <c r="F563" s="341"/>
      <c r="G563" s="341"/>
      <c r="H563" s="341"/>
      <c r="I563" s="341"/>
      <c r="J563" s="341"/>
      <c r="K563" s="341"/>
      <c r="L563" s="341"/>
      <c r="M563" s="341"/>
      <c r="N563" s="344"/>
      <c r="EZ563" s="160"/>
      <c r="FA563" s="169"/>
      <c r="FB563" s="169"/>
      <c r="FC563" s="169"/>
      <c r="FD563" s="172" t="s">
        <v>575</v>
      </c>
      <c r="FI563" s="169"/>
      <c r="FK563" s="169"/>
      <c r="FM563" s="169"/>
      <c r="FN563" s="169"/>
    </row>
    <row r="564" spans="1:170" s="123" customFormat="1" ht="15" x14ac:dyDescent="0.25">
      <c r="A564" s="194"/>
      <c r="B564" s="195"/>
      <c r="C564" s="343" t="s">
        <v>376</v>
      </c>
      <c r="D564" s="343"/>
      <c r="E564" s="343"/>
      <c r="F564" s="163"/>
      <c r="G564" s="164"/>
      <c r="H564" s="164"/>
      <c r="I564" s="164"/>
      <c r="J564" s="167"/>
      <c r="K564" s="164"/>
      <c r="L564" s="199">
        <v>1302.74</v>
      </c>
      <c r="M564" s="189"/>
      <c r="N564" s="197">
        <v>11854.93</v>
      </c>
      <c r="EZ564" s="160"/>
      <c r="FA564" s="169"/>
      <c r="FB564" s="169"/>
      <c r="FC564" s="169"/>
      <c r="FI564" s="169" t="s">
        <v>376</v>
      </c>
      <c r="FK564" s="169"/>
      <c r="FM564" s="169"/>
      <c r="FN564" s="169"/>
    </row>
    <row r="565" spans="1:170" s="123" customFormat="1" ht="34.5" x14ac:dyDescent="0.25">
      <c r="A565" s="161" t="s">
        <v>576</v>
      </c>
      <c r="B565" s="162" t="s">
        <v>460</v>
      </c>
      <c r="C565" s="343" t="s">
        <v>206</v>
      </c>
      <c r="D565" s="343"/>
      <c r="E565" s="343"/>
      <c r="F565" s="163" t="s">
        <v>110</v>
      </c>
      <c r="G565" s="164">
        <v>12.48</v>
      </c>
      <c r="H565" s="165">
        <v>1</v>
      </c>
      <c r="I565" s="204">
        <v>12.48</v>
      </c>
      <c r="J565" s="196">
        <v>41</v>
      </c>
      <c r="K565" s="164"/>
      <c r="L565" s="196">
        <v>511.68</v>
      </c>
      <c r="M565" s="200">
        <v>9.1</v>
      </c>
      <c r="N565" s="197">
        <v>4656.29</v>
      </c>
      <c r="EZ565" s="160"/>
      <c r="FA565" s="169" t="s">
        <v>206</v>
      </c>
      <c r="FB565" s="169" t="s">
        <v>259</v>
      </c>
      <c r="FC565" s="169" t="s">
        <v>259</v>
      </c>
      <c r="FI565" s="169"/>
      <c r="FK565" s="169"/>
      <c r="FM565" s="169"/>
      <c r="FN565" s="169"/>
    </row>
    <row r="566" spans="1:170" s="123" customFormat="1" ht="15" x14ac:dyDescent="0.25">
      <c r="A566" s="170"/>
      <c r="B566" s="171"/>
      <c r="C566" s="341" t="s">
        <v>577</v>
      </c>
      <c r="D566" s="341"/>
      <c r="E566" s="341"/>
      <c r="F566" s="341"/>
      <c r="G566" s="341"/>
      <c r="H566" s="341"/>
      <c r="I566" s="341"/>
      <c r="J566" s="341"/>
      <c r="K566" s="341"/>
      <c r="L566" s="341"/>
      <c r="M566" s="341"/>
      <c r="N566" s="344"/>
      <c r="EZ566" s="160"/>
      <c r="FA566" s="169"/>
      <c r="FB566" s="169"/>
      <c r="FC566" s="169"/>
      <c r="FD566" s="172" t="s">
        <v>577</v>
      </c>
      <c r="FI566" s="169"/>
      <c r="FK566" s="169"/>
      <c r="FM566" s="169"/>
      <c r="FN566" s="169"/>
    </row>
    <row r="567" spans="1:170" s="123" customFormat="1" ht="15" x14ac:dyDescent="0.25">
      <c r="A567" s="194"/>
      <c r="B567" s="195"/>
      <c r="C567" s="343" t="s">
        <v>376</v>
      </c>
      <c r="D567" s="343"/>
      <c r="E567" s="343"/>
      <c r="F567" s="163"/>
      <c r="G567" s="164"/>
      <c r="H567" s="164"/>
      <c r="I567" s="164"/>
      <c r="J567" s="167"/>
      <c r="K567" s="164"/>
      <c r="L567" s="196">
        <v>511.68</v>
      </c>
      <c r="M567" s="189"/>
      <c r="N567" s="197">
        <v>4656.29</v>
      </c>
      <c r="EZ567" s="160"/>
      <c r="FA567" s="169"/>
      <c r="FB567" s="169"/>
      <c r="FC567" s="169"/>
      <c r="FI567" s="169" t="s">
        <v>376</v>
      </c>
      <c r="FK567" s="169"/>
      <c r="FM567" s="169"/>
      <c r="FN567" s="169"/>
    </row>
    <row r="568" spans="1:170" s="123" customFormat="1" ht="57" x14ac:dyDescent="0.25">
      <c r="A568" s="161" t="s">
        <v>578</v>
      </c>
      <c r="B568" s="162" t="s">
        <v>449</v>
      </c>
      <c r="C568" s="343" t="s">
        <v>209</v>
      </c>
      <c r="D568" s="343"/>
      <c r="E568" s="343"/>
      <c r="F568" s="163" t="s">
        <v>110</v>
      </c>
      <c r="G568" s="164">
        <v>7.94</v>
      </c>
      <c r="H568" s="165">
        <v>1</v>
      </c>
      <c r="I568" s="204">
        <v>7.94</v>
      </c>
      <c r="J568" s="196">
        <v>585.1</v>
      </c>
      <c r="K568" s="164"/>
      <c r="L568" s="199">
        <v>4645.6899999999996</v>
      </c>
      <c r="M568" s="200">
        <v>9.1</v>
      </c>
      <c r="N568" s="197">
        <v>42275.78</v>
      </c>
      <c r="EZ568" s="160"/>
      <c r="FA568" s="169" t="s">
        <v>209</v>
      </c>
      <c r="FB568" s="169" t="s">
        <v>259</v>
      </c>
      <c r="FC568" s="169" t="s">
        <v>259</v>
      </c>
      <c r="FI568" s="169"/>
      <c r="FK568" s="169"/>
      <c r="FM568" s="169"/>
      <c r="FN568" s="169"/>
    </row>
    <row r="569" spans="1:170" s="123" customFormat="1" ht="15" x14ac:dyDescent="0.25">
      <c r="A569" s="170"/>
      <c r="B569" s="171"/>
      <c r="C569" s="341" t="s">
        <v>579</v>
      </c>
      <c r="D569" s="341"/>
      <c r="E569" s="341"/>
      <c r="F569" s="341"/>
      <c r="G569" s="341"/>
      <c r="H569" s="341"/>
      <c r="I569" s="341"/>
      <c r="J569" s="341"/>
      <c r="K569" s="341"/>
      <c r="L569" s="341"/>
      <c r="M569" s="341"/>
      <c r="N569" s="344"/>
      <c r="EZ569" s="160"/>
      <c r="FA569" s="169"/>
      <c r="FB569" s="169"/>
      <c r="FC569" s="169"/>
      <c r="FD569" s="172" t="s">
        <v>579</v>
      </c>
      <c r="FI569" s="169"/>
      <c r="FK569" s="169"/>
      <c r="FM569" s="169"/>
      <c r="FN569" s="169"/>
    </row>
    <row r="570" spans="1:170" s="123" customFormat="1" ht="15" x14ac:dyDescent="0.25">
      <c r="A570" s="194"/>
      <c r="B570" s="195"/>
      <c r="C570" s="343" t="s">
        <v>376</v>
      </c>
      <c r="D570" s="343"/>
      <c r="E570" s="343"/>
      <c r="F570" s="163"/>
      <c r="G570" s="164"/>
      <c r="H570" s="164"/>
      <c r="I570" s="164"/>
      <c r="J570" s="167"/>
      <c r="K570" s="164"/>
      <c r="L570" s="199">
        <v>4645.6899999999996</v>
      </c>
      <c r="M570" s="189"/>
      <c r="N570" s="197">
        <v>42275.78</v>
      </c>
      <c r="EZ570" s="160"/>
      <c r="FA570" s="169"/>
      <c r="FB570" s="169"/>
      <c r="FC570" s="169"/>
      <c r="FI570" s="169" t="s">
        <v>376</v>
      </c>
      <c r="FK570" s="169"/>
      <c r="FM570" s="169"/>
      <c r="FN570" s="169"/>
    </row>
    <row r="571" spans="1:170" s="123" customFormat="1" ht="15" x14ac:dyDescent="0.25">
      <c r="A571" s="161" t="s">
        <v>580</v>
      </c>
      <c r="B571" s="162" t="s">
        <v>451</v>
      </c>
      <c r="C571" s="343" t="s">
        <v>156</v>
      </c>
      <c r="D571" s="343"/>
      <c r="E571" s="343"/>
      <c r="F571" s="163" t="s">
        <v>150</v>
      </c>
      <c r="G571" s="164">
        <v>265.89999999999998</v>
      </c>
      <c r="H571" s="165">
        <v>1</v>
      </c>
      <c r="I571" s="200">
        <v>265.89999999999998</v>
      </c>
      <c r="J571" s="196">
        <v>0.83</v>
      </c>
      <c r="K571" s="164"/>
      <c r="L571" s="196">
        <v>220.7</v>
      </c>
      <c r="M571" s="200">
        <v>9.1</v>
      </c>
      <c r="N571" s="197">
        <v>2008.37</v>
      </c>
      <c r="EZ571" s="160"/>
      <c r="FA571" s="169" t="s">
        <v>156</v>
      </c>
      <c r="FB571" s="169" t="s">
        <v>259</v>
      </c>
      <c r="FC571" s="169" t="s">
        <v>259</v>
      </c>
      <c r="FI571" s="169"/>
      <c r="FK571" s="169"/>
      <c r="FM571" s="169"/>
      <c r="FN571" s="169"/>
    </row>
    <row r="572" spans="1:170" s="123" customFormat="1" ht="15" x14ac:dyDescent="0.25">
      <c r="A572" s="194"/>
      <c r="B572" s="195"/>
      <c r="C572" s="343" t="s">
        <v>376</v>
      </c>
      <c r="D572" s="343"/>
      <c r="E572" s="343"/>
      <c r="F572" s="163"/>
      <c r="G572" s="164"/>
      <c r="H572" s="164"/>
      <c r="I572" s="164"/>
      <c r="J572" s="167"/>
      <c r="K572" s="164"/>
      <c r="L572" s="196">
        <v>220.7</v>
      </c>
      <c r="M572" s="189"/>
      <c r="N572" s="197">
        <v>2008.37</v>
      </c>
      <c r="EZ572" s="160"/>
      <c r="FA572" s="169"/>
      <c r="FB572" s="169"/>
      <c r="FC572" s="169"/>
      <c r="FI572" s="169" t="s">
        <v>376</v>
      </c>
      <c r="FK572" s="169"/>
      <c r="FM572" s="169"/>
      <c r="FN572" s="169"/>
    </row>
    <row r="573" spans="1:170" s="123" customFormat="1" ht="15" x14ac:dyDescent="0.25">
      <c r="A573" s="161" t="s">
        <v>581</v>
      </c>
      <c r="B573" s="162" t="s">
        <v>464</v>
      </c>
      <c r="C573" s="343" t="s">
        <v>166</v>
      </c>
      <c r="D573" s="343"/>
      <c r="E573" s="343"/>
      <c r="F573" s="163" t="s">
        <v>167</v>
      </c>
      <c r="G573" s="164">
        <v>7</v>
      </c>
      <c r="H573" s="165">
        <v>1</v>
      </c>
      <c r="I573" s="165">
        <v>7</v>
      </c>
      <c r="J573" s="196">
        <v>46.86</v>
      </c>
      <c r="K573" s="164"/>
      <c r="L573" s="196">
        <v>328.02</v>
      </c>
      <c r="M573" s="200">
        <v>9.1</v>
      </c>
      <c r="N573" s="197">
        <v>2984.98</v>
      </c>
      <c r="EZ573" s="160"/>
      <c r="FA573" s="169" t="s">
        <v>166</v>
      </c>
      <c r="FB573" s="169" t="s">
        <v>259</v>
      </c>
      <c r="FC573" s="169" t="s">
        <v>259</v>
      </c>
      <c r="FI573" s="169"/>
      <c r="FK573" s="169"/>
      <c r="FM573" s="169"/>
      <c r="FN573" s="169"/>
    </row>
    <row r="574" spans="1:170" s="123" customFormat="1" ht="15" x14ac:dyDescent="0.25">
      <c r="A574" s="170"/>
      <c r="B574" s="171"/>
      <c r="C574" s="341" t="s">
        <v>582</v>
      </c>
      <c r="D574" s="341"/>
      <c r="E574" s="341"/>
      <c r="F574" s="341"/>
      <c r="G574" s="341"/>
      <c r="H574" s="341"/>
      <c r="I574" s="341"/>
      <c r="J574" s="341"/>
      <c r="K574" s="341"/>
      <c r="L574" s="341"/>
      <c r="M574" s="341"/>
      <c r="N574" s="344"/>
      <c r="EZ574" s="160"/>
      <c r="FA574" s="169"/>
      <c r="FB574" s="169"/>
      <c r="FC574" s="169"/>
      <c r="FD574" s="172" t="s">
        <v>582</v>
      </c>
      <c r="FI574" s="169"/>
      <c r="FK574" s="169"/>
      <c r="FM574" s="169"/>
      <c r="FN574" s="169"/>
    </row>
    <row r="575" spans="1:170" s="123" customFormat="1" ht="15" x14ac:dyDescent="0.25">
      <c r="A575" s="194"/>
      <c r="B575" s="195"/>
      <c r="C575" s="343" t="s">
        <v>376</v>
      </c>
      <c r="D575" s="343"/>
      <c r="E575" s="343"/>
      <c r="F575" s="163"/>
      <c r="G575" s="164"/>
      <c r="H575" s="164"/>
      <c r="I575" s="164"/>
      <c r="J575" s="167"/>
      <c r="K575" s="164"/>
      <c r="L575" s="196">
        <v>328.02</v>
      </c>
      <c r="M575" s="189"/>
      <c r="N575" s="197">
        <v>2984.98</v>
      </c>
      <c r="EZ575" s="160"/>
      <c r="FA575" s="169"/>
      <c r="FB575" s="169"/>
      <c r="FC575" s="169"/>
      <c r="FI575" s="169" t="s">
        <v>376</v>
      </c>
      <c r="FK575" s="169"/>
      <c r="FM575" s="169"/>
      <c r="FN575" s="169"/>
    </row>
    <row r="576" spans="1:170" s="123" customFormat="1" ht="68.25" x14ac:dyDescent="0.25">
      <c r="A576" s="161" t="s">
        <v>583</v>
      </c>
      <c r="B576" s="162" t="s">
        <v>584</v>
      </c>
      <c r="C576" s="343" t="s">
        <v>174</v>
      </c>
      <c r="D576" s="343"/>
      <c r="E576" s="343"/>
      <c r="F576" s="163" t="s">
        <v>150</v>
      </c>
      <c r="G576" s="164">
        <v>55.99</v>
      </c>
      <c r="H576" s="165">
        <v>1</v>
      </c>
      <c r="I576" s="204">
        <v>55.99</v>
      </c>
      <c r="J576" s="196">
        <v>25</v>
      </c>
      <c r="K576" s="164"/>
      <c r="L576" s="199">
        <v>1399.75</v>
      </c>
      <c r="M576" s="200">
        <v>9.1</v>
      </c>
      <c r="N576" s="197">
        <v>12737.73</v>
      </c>
      <c r="EZ576" s="160"/>
      <c r="FA576" s="169" t="s">
        <v>174</v>
      </c>
      <c r="FB576" s="169" t="s">
        <v>259</v>
      </c>
      <c r="FC576" s="169" t="s">
        <v>259</v>
      </c>
      <c r="FI576" s="169"/>
      <c r="FK576" s="169"/>
      <c r="FM576" s="169"/>
      <c r="FN576" s="169"/>
    </row>
    <row r="577" spans="1:170" s="123" customFormat="1" ht="15" x14ac:dyDescent="0.25">
      <c r="A577" s="170"/>
      <c r="B577" s="171"/>
      <c r="C577" s="341" t="s">
        <v>585</v>
      </c>
      <c r="D577" s="341"/>
      <c r="E577" s="341"/>
      <c r="F577" s="341"/>
      <c r="G577" s="341"/>
      <c r="H577" s="341"/>
      <c r="I577" s="341"/>
      <c r="J577" s="341"/>
      <c r="K577" s="341"/>
      <c r="L577" s="341"/>
      <c r="M577" s="341"/>
      <c r="N577" s="344"/>
      <c r="EZ577" s="160"/>
      <c r="FA577" s="169"/>
      <c r="FB577" s="169"/>
      <c r="FC577" s="169"/>
      <c r="FD577" s="172" t="s">
        <v>585</v>
      </c>
      <c r="FI577" s="169"/>
      <c r="FK577" s="169"/>
      <c r="FM577" s="169"/>
      <c r="FN577" s="169"/>
    </row>
    <row r="578" spans="1:170" s="123" customFormat="1" ht="15" x14ac:dyDescent="0.25">
      <c r="A578" s="194"/>
      <c r="B578" s="195"/>
      <c r="C578" s="343" t="s">
        <v>376</v>
      </c>
      <c r="D578" s="343"/>
      <c r="E578" s="343"/>
      <c r="F578" s="163"/>
      <c r="G578" s="164"/>
      <c r="H578" s="164"/>
      <c r="I578" s="164"/>
      <c r="J578" s="167"/>
      <c r="K578" s="164"/>
      <c r="L578" s="199">
        <v>1399.75</v>
      </c>
      <c r="M578" s="189"/>
      <c r="N578" s="197">
        <v>12737.73</v>
      </c>
      <c r="EZ578" s="160"/>
      <c r="FA578" s="169"/>
      <c r="FB578" s="169"/>
      <c r="FC578" s="169"/>
      <c r="FI578" s="169" t="s">
        <v>376</v>
      </c>
      <c r="FK578" s="169"/>
      <c r="FM578" s="169"/>
      <c r="FN578" s="169"/>
    </row>
    <row r="579" spans="1:170" s="123" customFormat="1" ht="0" hidden="1" customHeight="1" x14ac:dyDescent="0.25">
      <c r="A579" s="210"/>
      <c r="B579" s="211"/>
      <c r="C579" s="211"/>
      <c r="D579" s="211"/>
      <c r="E579" s="211"/>
      <c r="F579" s="212"/>
      <c r="G579" s="212"/>
      <c r="H579" s="212"/>
      <c r="I579" s="212"/>
      <c r="J579" s="213"/>
      <c r="K579" s="212"/>
      <c r="L579" s="213"/>
      <c r="M579" s="177"/>
      <c r="N579" s="213"/>
      <c r="EZ579" s="160"/>
      <c r="FA579" s="169"/>
      <c r="FB579" s="169"/>
      <c r="FC579" s="169"/>
      <c r="FI579" s="169"/>
      <c r="FK579" s="169"/>
      <c r="FM579" s="169"/>
      <c r="FN579" s="169"/>
    </row>
    <row r="580" spans="1:170" s="123" customFormat="1" ht="15" x14ac:dyDescent="0.25">
      <c r="A580" s="214"/>
      <c r="B580" s="215"/>
      <c r="C580" s="343" t="s">
        <v>586</v>
      </c>
      <c r="D580" s="343"/>
      <c r="E580" s="343"/>
      <c r="F580" s="343"/>
      <c r="G580" s="343"/>
      <c r="H580" s="343"/>
      <c r="I580" s="343"/>
      <c r="J580" s="343"/>
      <c r="K580" s="343"/>
      <c r="L580" s="216"/>
      <c r="M580" s="217"/>
      <c r="N580" s="218"/>
      <c r="EZ580" s="160"/>
      <c r="FA580" s="169"/>
      <c r="FB580" s="169"/>
      <c r="FC580" s="169"/>
      <c r="FI580" s="169"/>
      <c r="FK580" s="169" t="s">
        <v>586</v>
      </c>
      <c r="FM580" s="169"/>
      <c r="FN580" s="169"/>
    </row>
    <row r="581" spans="1:170" s="123" customFormat="1" ht="15" x14ac:dyDescent="0.25">
      <c r="A581" s="219"/>
      <c r="B581" s="174"/>
      <c r="C581" s="341" t="s">
        <v>414</v>
      </c>
      <c r="D581" s="341"/>
      <c r="E581" s="341"/>
      <c r="F581" s="341"/>
      <c r="G581" s="341"/>
      <c r="H581" s="341"/>
      <c r="I581" s="341"/>
      <c r="J581" s="341"/>
      <c r="K581" s="341"/>
      <c r="L581" s="220">
        <v>187377.17</v>
      </c>
      <c r="M581" s="221"/>
      <c r="N581" s="222">
        <v>1877405.41</v>
      </c>
      <c r="EZ581" s="160"/>
      <c r="FA581" s="169"/>
      <c r="FB581" s="169"/>
      <c r="FC581" s="169"/>
      <c r="FI581" s="169"/>
      <c r="FK581" s="169"/>
      <c r="FL581" s="172" t="s">
        <v>414</v>
      </c>
      <c r="FM581" s="169"/>
      <c r="FN581" s="169"/>
    </row>
    <row r="582" spans="1:170" s="123" customFormat="1" ht="15" x14ac:dyDescent="0.25">
      <c r="A582" s="219"/>
      <c r="B582" s="174"/>
      <c r="C582" s="341" t="s">
        <v>415</v>
      </c>
      <c r="D582" s="341"/>
      <c r="E582" s="341"/>
      <c r="F582" s="341"/>
      <c r="G582" s="341"/>
      <c r="H582" s="341"/>
      <c r="I582" s="341"/>
      <c r="J582" s="341"/>
      <c r="K582" s="341"/>
      <c r="L582" s="223"/>
      <c r="M582" s="221"/>
      <c r="N582" s="224"/>
      <c r="EZ582" s="160"/>
      <c r="FA582" s="169"/>
      <c r="FB582" s="169"/>
      <c r="FC582" s="169"/>
      <c r="FI582" s="169"/>
      <c r="FK582" s="169"/>
      <c r="FL582" s="172" t="s">
        <v>415</v>
      </c>
      <c r="FM582" s="169"/>
      <c r="FN582" s="169"/>
    </row>
    <row r="583" spans="1:170" s="123" customFormat="1" ht="15" x14ac:dyDescent="0.25">
      <c r="A583" s="219"/>
      <c r="B583" s="174"/>
      <c r="C583" s="341" t="s">
        <v>416</v>
      </c>
      <c r="D583" s="341"/>
      <c r="E583" s="341"/>
      <c r="F583" s="341"/>
      <c r="G583" s="341"/>
      <c r="H583" s="341"/>
      <c r="I583" s="341"/>
      <c r="J583" s="341"/>
      <c r="K583" s="341"/>
      <c r="L583" s="220">
        <v>2840.79</v>
      </c>
      <c r="M583" s="221"/>
      <c r="N583" s="222">
        <v>162862.49</v>
      </c>
      <c r="EZ583" s="160"/>
      <c r="FA583" s="169"/>
      <c r="FB583" s="169"/>
      <c r="FC583" s="169"/>
      <c r="FI583" s="169"/>
      <c r="FK583" s="169"/>
      <c r="FL583" s="172" t="s">
        <v>416</v>
      </c>
      <c r="FM583" s="169"/>
      <c r="FN583" s="169"/>
    </row>
    <row r="584" spans="1:170" s="123" customFormat="1" ht="15" x14ac:dyDescent="0.25">
      <c r="A584" s="219"/>
      <c r="B584" s="174"/>
      <c r="C584" s="341" t="s">
        <v>417</v>
      </c>
      <c r="D584" s="341"/>
      <c r="E584" s="341"/>
      <c r="F584" s="341"/>
      <c r="G584" s="341"/>
      <c r="H584" s="341"/>
      <c r="I584" s="341"/>
      <c r="J584" s="341"/>
      <c r="K584" s="341"/>
      <c r="L584" s="220">
        <v>7138.03</v>
      </c>
      <c r="M584" s="221"/>
      <c r="N584" s="222">
        <v>100217.94</v>
      </c>
      <c r="EZ584" s="160"/>
      <c r="FA584" s="169"/>
      <c r="FB584" s="169"/>
      <c r="FC584" s="169"/>
      <c r="FI584" s="169"/>
      <c r="FK584" s="169"/>
      <c r="FL584" s="172" t="s">
        <v>417</v>
      </c>
      <c r="FM584" s="169"/>
      <c r="FN584" s="169"/>
    </row>
    <row r="585" spans="1:170" s="123" customFormat="1" ht="15" x14ac:dyDescent="0.25">
      <c r="A585" s="219"/>
      <c r="B585" s="174"/>
      <c r="C585" s="341" t="s">
        <v>418</v>
      </c>
      <c r="D585" s="341"/>
      <c r="E585" s="341"/>
      <c r="F585" s="341"/>
      <c r="G585" s="341"/>
      <c r="H585" s="341"/>
      <c r="I585" s="341"/>
      <c r="J585" s="341"/>
      <c r="K585" s="341"/>
      <c r="L585" s="225">
        <v>683.38</v>
      </c>
      <c r="M585" s="221"/>
      <c r="N585" s="222">
        <v>39178.18</v>
      </c>
      <c r="EZ585" s="160"/>
      <c r="FA585" s="169"/>
      <c r="FB585" s="169"/>
      <c r="FC585" s="169"/>
      <c r="FI585" s="169"/>
      <c r="FK585" s="169"/>
      <c r="FL585" s="172" t="s">
        <v>418</v>
      </c>
      <c r="FM585" s="169"/>
      <c r="FN585" s="169"/>
    </row>
    <row r="586" spans="1:170" s="123" customFormat="1" ht="15" x14ac:dyDescent="0.25">
      <c r="A586" s="219"/>
      <c r="B586" s="174"/>
      <c r="C586" s="341" t="s">
        <v>419</v>
      </c>
      <c r="D586" s="341"/>
      <c r="E586" s="341"/>
      <c r="F586" s="341"/>
      <c r="G586" s="341"/>
      <c r="H586" s="341"/>
      <c r="I586" s="341"/>
      <c r="J586" s="341"/>
      <c r="K586" s="341"/>
      <c r="L586" s="220">
        <v>177398.35</v>
      </c>
      <c r="M586" s="221"/>
      <c r="N586" s="222">
        <v>1614324.98</v>
      </c>
      <c r="EZ586" s="160"/>
      <c r="FA586" s="169"/>
      <c r="FB586" s="169"/>
      <c r="FC586" s="169"/>
      <c r="FI586" s="169"/>
      <c r="FK586" s="169"/>
      <c r="FL586" s="172" t="s">
        <v>419</v>
      </c>
      <c r="FM586" s="169"/>
      <c r="FN586" s="169"/>
    </row>
    <row r="587" spans="1:170" s="123" customFormat="1" ht="15" x14ac:dyDescent="0.25">
      <c r="A587" s="219"/>
      <c r="B587" s="174"/>
      <c r="C587" s="341" t="s">
        <v>420</v>
      </c>
      <c r="D587" s="341"/>
      <c r="E587" s="341"/>
      <c r="F587" s="341"/>
      <c r="G587" s="341"/>
      <c r="H587" s="341"/>
      <c r="I587" s="341"/>
      <c r="J587" s="341"/>
      <c r="K587" s="341"/>
      <c r="L587" s="220">
        <v>192851.94</v>
      </c>
      <c r="M587" s="221"/>
      <c r="N587" s="222">
        <v>2191274.2599999998</v>
      </c>
      <c r="EZ587" s="160"/>
      <c r="FA587" s="169"/>
      <c r="FB587" s="169"/>
      <c r="FC587" s="169"/>
      <c r="FI587" s="169"/>
      <c r="FK587" s="169"/>
      <c r="FL587" s="172" t="s">
        <v>420</v>
      </c>
      <c r="FM587" s="169"/>
      <c r="FN587" s="169"/>
    </row>
    <row r="588" spans="1:170" s="123" customFormat="1" ht="15" x14ac:dyDescent="0.25">
      <c r="A588" s="219"/>
      <c r="B588" s="174"/>
      <c r="C588" s="341" t="s">
        <v>415</v>
      </c>
      <c r="D588" s="341"/>
      <c r="E588" s="341"/>
      <c r="F588" s="341"/>
      <c r="G588" s="341"/>
      <c r="H588" s="341"/>
      <c r="I588" s="341"/>
      <c r="J588" s="341"/>
      <c r="K588" s="341"/>
      <c r="L588" s="223"/>
      <c r="M588" s="221"/>
      <c r="N588" s="224"/>
      <c r="EZ588" s="160"/>
      <c r="FA588" s="169"/>
      <c r="FB588" s="169"/>
      <c r="FC588" s="169"/>
      <c r="FI588" s="169"/>
      <c r="FK588" s="169"/>
      <c r="FL588" s="172" t="s">
        <v>415</v>
      </c>
      <c r="FM588" s="169"/>
      <c r="FN588" s="169"/>
    </row>
    <row r="589" spans="1:170" s="123" customFormat="1" ht="15" x14ac:dyDescent="0.25">
      <c r="A589" s="219"/>
      <c r="B589" s="174"/>
      <c r="C589" s="341" t="s">
        <v>421</v>
      </c>
      <c r="D589" s="341"/>
      <c r="E589" s="341"/>
      <c r="F589" s="341"/>
      <c r="G589" s="341"/>
      <c r="H589" s="341"/>
      <c r="I589" s="341"/>
      <c r="J589" s="341"/>
      <c r="K589" s="341"/>
      <c r="L589" s="220">
        <v>2840.79</v>
      </c>
      <c r="M589" s="221"/>
      <c r="N589" s="222">
        <v>162862.49</v>
      </c>
      <c r="EZ589" s="160"/>
      <c r="FA589" s="169"/>
      <c r="FB589" s="169"/>
      <c r="FC589" s="169"/>
      <c r="FI589" s="169"/>
      <c r="FK589" s="169"/>
      <c r="FL589" s="172" t="s">
        <v>421</v>
      </c>
      <c r="FM589" s="169"/>
      <c r="FN589" s="169"/>
    </row>
    <row r="590" spans="1:170" s="123" customFormat="1" ht="15" x14ac:dyDescent="0.25">
      <c r="A590" s="219"/>
      <c r="B590" s="174"/>
      <c r="C590" s="341" t="s">
        <v>422</v>
      </c>
      <c r="D590" s="341"/>
      <c r="E590" s="341"/>
      <c r="F590" s="341"/>
      <c r="G590" s="341"/>
      <c r="H590" s="341"/>
      <c r="I590" s="341"/>
      <c r="J590" s="341"/>
      <c r="K590" s="341"/>
      <c r="L590" s="220">
        <v>7138.03</v>
      </c>
      <c r="M590" s="221"/>
      <c r="N590" s="222">
        <v>100217.94</v>
      </c>
      <c r="EZ590" s="160"/>
      <c r="FA590" s="169"/>
      <c r="FB590" s="169"/>
      <c r="FC590" s="169"/>
      <c r="FI590" s="169"/>
      <c r="FK590" s="169"/>
      <c r="FL590" s="172" t="s">
        <v>422</v>
      </c>
      <c r="FM590" s="169"/>
      <c r="FN590" s="169"/>
    </row>
    <row r="591" spans="1:170" s="123" customFormat="1" ht="15" x14ac:dyDescent="0.25">
      <c r="A591" s="219"/>
      <c r="B591" s="174"/>
      <c r="C591" s="341" t="s">
        <v>423</v>
      </c>
      <c r="D591" s="341"/>
      <c r="E591" s="341"/>
      <c r="F591" s="341"/>
      <c r="G591" s="341"/>
      <c r="H591" s="341"/>
      <c r="I591" s="341"/>
      <c r="J591" s="341"/>
      <c r="K591" s="341"/>
      <c r="L591" s="225">
        <v>683.38</v>
      </c>
      <c r="M591" s="221"/>
      <c r="N591" s="222">
        <v>39178.18</v>
      </c>
      <c r="EZ591" s="160"/>
      <c r="FA591" s="169"/>
      <c r="FB591" s="169"/>
      <c r="FC591" s="169"/>
      <c r="FI591" s="169"/>
      <c r="FK591" s="169"/>
      <c r="FL591" s="172" t="s">
        <v>423</v>
      </c>
      <c r="FM591" s="169"/>
      <c r="FN591" s="169"/>
    </row>
    <row r="592" spans="1:170" s="123" customFormat="1" ht="15" x14ac:dyDescent="0.25">
      <c r="A592" s="219"/>
      <c r="B592" s="174"/>
      <c r="C592" s="341" t="s">
        <v>424</v>
      </c>
      <c r="D592" s="341"/>
      <c r="E592" s="341"/>
      <c r="F592" s="341"/>
      <c r="G592" s="341"/>
      <c r="H592" s="341"/>
      <c r="I592" s="341"/>
      <c r="J592" s="341"/>
      <c r="K592" s="341"/>
      <c r="L592" s="220">
        <v>177398.35</v>
      </c>
      <c r="M592" s="221"/>
      <c r="N592" s="222">
        <v>1614324.98</v>
      </c>
      <c r="EZ592" s="160"/>
      <c r="FA592" s="169"/>
      <c r="FB592" s="169"/>
      <c r="FC592" s="169"/>
      <c r="FI592" s="169"/>
      <c r="FK592" s="169"/>
      <c r="FL592" s="172" t="s">
        <v>424</v>
      </c>
      <c r="FM592" s="169"/>
      <c r="FN592" s="169"/>
    </row>
    <row r="593" spans="1:170" s="123" customFormat="1" ht="15" x14ac:dyDescent="0.25">
      <c r="A593" s="219"/>
      <c r="B593" s="174"/>
      <c r="C593" s="341" t="s">
        <v>425</v>
      </c>
      <c r="D593" s="341"/>
      <c r="E593" s="341"/>
      <c r="F593" s="341"/>
      <c r="G593" s="341"/>
      <c r="H593" s="341"/>
      <c r="I593" s="341"/>
      <c r="J593" s="341"/>
      <c r="K593" s="341"/>
      <c r="L593" s="220">
        <v>3295.66</v>
      </c>
      <c r="M593" s="221"/>
      <c r="N593" s="222">
        <v>188940.41</v>
      </c>
      <c r="EZ593" s="160"/>
      <c r="FA593" s="169"/>
      <c r="FB593" s="169"/>
      <c r="FC593" s="169"/>
      <c r="FI593" s="169"/>
      <c r="FK593" s="169"/>
      <c r="FL593" s="172" t="s">
        <v>425</v>
      </c>
      <c r="FM593" s="169"/>
      <c r="FN593" s="169"/>
    </row>
    <row r="594" spans="1:170" s="123" customFormat="1" ht="15" x14ac:dyDescent="0.25">
      <c r="A594" s="219"/>
      <c r="B594" s="174"/>
      <c r="C594" s="341" t="s">
        <v>426</v>
      </c>
      <c r="D594" s="341"/>
      <c r="E594" s="341"/>
      <c r="F594" s="341"/>
      <c r="G594" s="341"/>
      <c r="H594" s="341"/>
      <c r="I594" s="341"/>
      <c r="J594" s="341"/>
      <c r="K594" s="341"/>
      <c r="L594" s="220">
        <v>2179.11</v>
      </c>
      <c r="M594" s="221"/>
      <c r="N594" s="222">
        <v>124928.44</v>
      </c>
      <c r="EZ594" s="160"/>
      <c r="FA594" s="169"/>
      <c r="FB594" s="169"/>
      <c r="FC594" s="169"/>
      <c r="FI594" s="169"/>
      <c r="FK594" s="169"/>
      <c r="FL594" s="172" t="s">
        <v>426</v>
      </c>
      <c r="FM594" s="169"/>
      <c r="FN594" s="169"/>
    </row>
    <row r="595" spans="1:170" s="123" customFormat="1" ht="15" x14ac:dyDescent="0.25">
      <c r="A595" s="219"/>
      <c r="B595" s="174"/>
      <c r="C595" s="341" t="s">
        <v>427</v>
      </c>
      <c r="D595" s="341"/>
      <c r="E595" s="341"/>
      <c r="F595" s="341"/>
      <c r="G595" s="341"/>
      <c r="H595" s="341"/>
      <c r="I595" s="341"/>
      <c r="J595" s="341"/>
      <c r="K595" s="341"/>
      <c r="L595" s="220">
        <v>3524.17</v>
      </c>
      <c r="M595" s="221"/>
      <c r="N595" s="222">
        <v>202040.67</v>
      </c>
      <c r="EZ595" s="160"/>
      <c r="FA595" s="169"/>
      <c r="FB595" s="169"/>
      <c r="FC595" s="169"/>
      <c r="FI595" s="169"/>
      <c r="FK595" s="169"/>
      <c r="FL595" s="172" t="s">
        <v>427</v>
      </c>
      <c r="FM595" s="169"/>
      <c r="FN595" s="169"/>
    </row>
    <row r="596" spans="1:170" s="123" customFormat="1" ht="15" x14ac:dyDescent="0.25">
      <c r="A596" s="219"/>
      <c r="B596" s="174"/>
      <c r="C596" s="341" t="s">
        <v>428</v>
      </c>
      <c r="D596" s="341"/>
      <c r="E596" s="341"/>
      <c r="F596" s="341"/>
      <c r="G596" s="341"/>
      <c r="H596" s="341"/>
      <c r="I596" s="341"/>
      <c r="J596" s="341"/>
      <c r="K596" s="341"/>
      <c r="L596" s="220">
        <v>3295.66</v>
      </c>
      <c r="M596" s="221"/>
      <c r="N596" s="222">
        <v>188940.41</v>
      </c>
      <c r="EZ596" s="160"/>
      <c r="FA596" s="169"/>
      <c r="FB596" s="169"/>
      <c r="FC596" s="169"/>
      <c r="FI596" s="169"/>
      <c r="FK596" s="169"/>
      <c r="FL596" s="172" t="s">
        <v>428</v>
      </c>
      <c r="FM596" s="169"/>
      <c r="FN596" s="169"/>
    </row>
    <row r="597" spans="1:170" s="123" customFormat="1" ht="15" x14ac:dyDescent="0.25">
      <c r="A597" s="219"/>
      <c r="B597" s="174"/>
      <c r="C597" s="341" t="s">
        <v>429</v>
      </c>
      <c r="D597" s="341"/>
      <c r="E597" s="341"/>
      <c r="F597" s="341"/>
      <c r="G597" s="341"/>
      <c r="H597" s="341"/>
      <c r="I597" s="341"/>
      <c r="J597" s="341"/>
      <c r="K597" s="341"/>
      <c r="L597" s="220">
        <v>2179.11</v>
      </c>
      <c r="M597" s="221"/>
      <c r="N597" s="222">
        <v>124928.44</v>
      </c>
      <c r="EZ597" s="160"/>
      <c r="FA597" s="169"/>
      <c r="FB597" s="169"/>
      <c r="FC597" s="169"/>
      <c r="FI597" s="169"/>
      <c r="FK597" s="169"/>
      <c r="FL597" s="172" t="s">
        <v>429</v>
      </c>
      <c r="FM597" s="169"/>
      <c r="FN597" s="169"/>
    </row>
    <row r="598" spans="1:170" s="123" customFormat="1" ht="15" x14ac:dyDescent="0.25">
      <c r="A598" s="219"/>
      <c r="B598" s="226"/>
      <c r="C598" s="342" t="s">
        <v>587</v>
      </c>
      <c r="D598" s="342"/>
      <c r="E598" s="342"/>
      <c r="F598" s="342"/>
      <c r="G598" s="342"/>
      <c r="H598" s="342"/>
      <c r="I598" s="342"/>
      <c r="J598" s="342"/>
      <c r="K598" s="342"/>
      <c r="L598" s="227">
        <v>192851.94</v>
      </c>
      <c r="M598" s="228"/>
      <c r="N598" s="229">
        <v>2191274.2599999998</v>
      </c>
      <c r="EZ598" s="160"/>
      <c r="FA598" s="169"/>
      <c r="FB598" s="169"/>
      <c r="FC598" s="169"/>
      <c r="FI598" s="169"/>
      <c r="FK598" s="169"/>
      <c r="FM598" s="169" t="s">
        <v>587</v>
      </c>
      <c r="FN598" s="169"/>
    </row>
    <row r="599" spans="1:170" s="123" customFormat="1" ht="15" x14ac:dyDescent="0.25">
      <c r="A599" s="219"/>
      <c r="B599" s="174"/>
      <c r="C599" s="341" t="s">
        <v>431</v>
      </c>
      <c r="D599" s="341"/>
      <c r="E599" s="341"/>
      <c r="F599" s="341"/>
      <c r="G599" s="341"/>
      <c r="H599" s="341"/>
      <c r="I599" s="341"/>
      <c r="J599" s="341"/>
      <c r="K599" s="341"/>
      <c r="L599" s="223"/>
      <c r="M599" s="221"/>
      <c r="N599" s="224"/>
      <c r="EZ599" s="160"/>
      <c r="FA599" s="169"/>
      <c r="FB599" s="169"/>
      <c r="FC599" s="169"/>
      <c r="FI599" s="169"/>
      <c r="FK599" s="169"/>
      <c r="FL599" s="172" t="s">
        <v>431</v>
      </c>
      <c r="FM599" s="169"/>
      <c r="FN599" s="169"/>
    </row>
    <row r="600" spans="1:170" s="123" customFormat="1" ht="15" x14ac:dyDescent="0.25">
      <c r="A600" s="219"/>
      <c r="B600" s="174"/>
      <c r="C600" s="341" t="s">
        <v>432</v>
      </c>
      <c r="D600" s="341"/>
      <c r="E600" s="341"/>
      <c r="F600" s="341"/>
      <c r="G600" s="341"/>
      <c r="H600" s="341"/>
      <c r="I600" s="341"/>
      <c r="J600" s="341"/>
      <c r="K600" s="341"/>
      <c r="L600" s="223"/>
      <c r="M600" s="221"/>
      <c r="N600" s="224"/>
      <c r="EZ600" s="160"/>
      <c r="FA600" s="169"/>
      <c r="FB600" s="169"/>
      <c r="FC600" s="169"/>
      <c r="FI600" s="169"/>
      <c r="FK600" s="169"/>
      <c r="FL600" s="172" t="s">
        <v>432</v>
      </c>
      <c r="FM600" s="169"/>
      <c r="FN600" s="169"/>
    </row>
    <row r="601" spans="1:170" s="123" customFormat="1" ht="15" x14ac:dyDescent="0.25">
      <c r="A601" s="219"/>
      <c r="B601" s="174"/>
      <c r="C601" s="341" t="s">
        <v>433</v>
      </c>
      <c r="D601" s="341"/>
      <c r="E601" s="341"/>
      <c r="F601" s="341"/>
      <c r="G601" s="341"/>
      <c r="H601" s="341"/>
      <c r="I601" s="341"/>
      <c r="J601" s="341"/>
      <c r="K601" s="341"/>
      <c r="L601" s="223"/>
      <c r="M601" s="221"/>
      <c r="N601" s="224"/>
      <c r="EZ601" s="160"/>
      <c r="FA601" s="169"/>
      <c r="FB601" s="169"/>
      <c r="FC601" s="169"/>
      <c r="FI601" s="169"/>
      <c r="FK601" s="169"/>
      <c r="FL601" s="172" t="s">
        <v>433</v>
      </c>
      <c r="FM601" s="169"/>
      <c r="FN601" s="169"/>
    </row>
    <row r="602" spans="1:170" s="123" customFormat="1" ht="15" x14ac:dyDescent="0.25">
      <c r="A602" s="347" t="s">
        <v>588</v>
      </c>
      <c r="B602" s="348"/>
      <c r="C602" s="348"/>
      <c r="D602" s="348"/>
      <c r="E602" s="348"/>
      <c r="F602" s="348"/>
      <c r="G602" s="348"/>
      <c r="H602" s="348"/>
      <c r="I602" s="348"/>
      <c r="J602" s="348"/>
      <c r="K602" s="348"/>
      <c r="L602" s="348"/>
      <c r="M602" s="348"/>
      <c r="N602" s="349"/>
      <c r="EZ602" s="160" t="s">
        <v>588</v>
      </c>
      <c r="FA602" s="169"/>
      <c r="FB602" s="169"/>
      <c r="FC602" s="169"/>
      <c r="FI602" s="169"/>
      <c r="FK602" s="169"/>
      <c r="FM602" s="169"/>
      <c r="FN602" s="169"/>
    </row>
    <row r="603" spans="1:170" s="123" customFormat="1" ht="15" x14ac:dyDescent="0.25">
      <c r="A603" s="350" t="s">
        <v>589</v>
      </c>
      <c r="B603" s="351"/>
      <c r="C603" s="351"/>
      <c r="D603" s="351"/>
      <c r="E603" s="351"/>
      <c r="F603" s="351"/>
      <c r="G603" s="351"/>
      <c r="H603" s="351"/>
      <c r="I603" s="351"/>
      <c r="J603" s="351"/>
      <c r="K603" s="351"/>
      <c r="L603" s="351"/>
      <c r="M603" s="351"/>
      <c r="N603" s="352"/>
      <c r="EZ603" s="160"/>
      <c r="FA603" s="169"/>
      <c r="FB603" s="169"/>
      <c r="FC603" s="169"/>
      <c r="FI603" s="169"/>
      <c r="FK603" s="169"/>
      <c r="FM603" s="169"/>
      <c r="FN603" s="169" t="s">
        <v>589</v>
      </c>
    </row>
    <row r="604" spans="1:170" s="123" customFormat="1" ht="23.25" x14ac:dyDescent="0.25">
      <c r="A604" s="161" t="s">
        <v>242</v>
      </c>
      <c r="B604" s="162" t="s">
        <v>590</v>
      </c>
      <c r="C604" s="343" t="s">
        <v>591</v>
      </c>
      <c r="D604" s="343"/>
      <c r="E604" s="343"/>
      <c r="F604" s="163" t="s">
        <v>359</v>
      </c>
      <c r="G604" s="164">
        <v>2.5962000000000001</v>
      </c>
      <c r="H604" s="165">
        <v>1</v>
      </c>
      <c r="I604" s="201">
        <v>2.5962000000000001</v>
      </c>
      <c r="J604" s="167"/>
      <c r="K604" s="164"/>
      <c r="L604" s="167"/>
      <c r="M604" s="164"/>
      <c r="N604" s="168"/>
      <c r="EZ604" s="160"/>
      <c r="FA604" s="169" t="s">
        <v>591</v>
      </c>
      <c r="FB604" s="169" t="s">
        <v>259</v>
      </c>
      <c r="FC604" s="169" t="s">
        <v>259</v>
      </c>
      <c r="FI604" s="169"/>
      <c r="FK604" s="169"/>
      <c r="FM604" s="169"/>
      <c r="FN604" s="169"/>
    </row>
    <row r="605" spans="1:170" s="123" customFormat="1" ht="15" x14ac:dyDescent="0.25">
      <c r="A605" s="170"/>
      <c r="B605" s="171"/>
      <c r="C605" s="341" t="s">
        <v>592</v>
      </c>
      <c r="D605" s="341"/>
      <c r="E605" s="341"/>
      <c r="F605" s="341"/>
      <c r="G605" s="341"/>
      <c r="H605" s="341"/>
      <c r="I605" s="341"/>
      <c r="J605" s="341"/>
      <c r="K605" s="341"/>
      <c r="L605" s="341"/>
      <c r="M605" s="341"/>
      <c r="N605" s="344"/>
      <c r="EZ605" s="160"/>
      <c r="FA605" s="169"/>
      <c r="FB605" s="169"/>
      <c r="FC605" s="169"/>
      <c r="FD605" s="172" t="s">
        <v>592</v>
      </c>
      <c r="FI605" s="169"/>
      <c r="FK605" s="169"/>
      <c r="FM605" s="169"/>
      <c r="FN605" s="169"/>
    </row>
    <row r="606" spans="1:170" s="123" customFormat="1" ht="68.25" x14ac:dyDescent="0.25">
      <c r="A606" s="173"/>
      <c r="B606" s="174" t="s">
        <v>361</v>
      </c>
      <c r="C606" s="340" t="s">
        <v>362</v>
      </c>
      <c r="D606" s="340"/>
      <c r="E606" s="340"/>
      <c r="F606" s="340"/>
      <c r="G606" s="340"/>
      <c r="H606" s="340"/>
      <c r="I606" s="340"/>
      <c r="J606" s="340"/>
      <c r="K606" s="340"/>
      <c r="L606" s="340"/>
      <c r="M606" s="340"/>
      <c r="N606" s="346"/>
      <c r="EZ606" s="160"/>
      <c r="FA606" s="169"/>
      <c r="FB606" s="169"/>
      <c r="FC606" s="169"/>
      <c r="FE606" s="172" t="s">
        <v>362</v>
      </c>
      <c r="FI606" s="169"/>
      <c r="FK606" s="169"/>
      <c r="FM606" s="169"/>
      <c r="FN606" s="169"/>
    </row>
    <row r="607" spans="1:170" s="123" customFormat="1" ht="15" x14ac:dyDescent="0.25">
      <c r="A607" s="175"/>
      <c r="B607" s="174" t="s">
        <v>213</v>
      </c>
      <c r="C607" s="341" t="s">
        <v>363</v>
      </c>
      <c r="D607" s="341"/>
      <c r="E607" s="341"/>
      <c r="F607" s="176"/>
      <c r="G607" s="177"/>
      <c r="H607" s="177"/>
      <c r="I607" s="177"/>
      <c r="J607" s="180">
        <v>285.48</v>
      </c>
      <c r="K607" s="179">
        <v>1.1499999999999999</v>
      </c>
      <c r="L607" s="180">
        <v>852.34</v>
      </c>
      <c r="M607" s="179">
        <v>57.33</v>
      </c>
      <c r="N607" s="181">
        <v>48864.65</v>
      </c>
      <c r="EZ607" s="160"/>
      <c r="FA607" s="169"/>
      <c r="FB607" s="169"/>
      <c r="FC607" s="169"/>
      <c r="FF607" s="172" t="s">
        <v>363</v>
      </c>
      <c r="FI607" s="169"/>
      <c r="FK607" s="169"/>
      <c r="FM607" s="169"/>
      <c r="FN607" s="169"/>
    </row>
    <row r="608" spans="1:170" s="123" customFormat="1" ht="15" x14ac:dyDescent="0.25">
      <c r="A608" s="175"/>
      <c r="B608" s="174" t="s">
        <v>214</v>
      </c>
      <c r="C608" s="341" t="s">
        <v>364</v>
      </c>
      <c r="D608" s="341"/>
      <c r="E608" s="341"/>
      <c r="F608" s="176"/>
      <c r="G608" s="177"/>
      <c r="H608" s="177"/>
      <c r="I608" s="177"/>
      <c r="J608" s="180">
        <v>41.73</v>
      </c>
      <c r="K608" s="179">
        <v>1.1499999999999999</v>
      </c>
      <c r="L608" s="180">
        <v>124.59</v>
      </c>
      <c r="M608" s="179">
        <v>14.04</v>
      </c>
      <c r="N608" s="181">
        <v>1749.24</v>
      </c>
      <c r="EZ608" s="160"/>
      <c r="FA608" s="169"/>
      <c r="FB608" s="169"/>
      <c r="FC608" s="169"/>
      <c r="FF608" s="172" t="s">
        <v>364</v>
      </c>
      <c r="FI608" s="169"/>
      <c r="FK608" s="169"/>
      <c r="FM608" s="169"/>
      <c r="FN608" s="169"/>
    </row>
    <row r="609" spans="1:170" s="123" customFormat="1" ht="15" x14ac:dyDescent="0.25">
      <c r="A609" s="175"/>
      <c r="B609" s="174" t="s">
        <v>215</v>
      </c>
      <c r="C609" s="341" t="s">
        <v>365</v>
      </c>
      <c r="D609" s="341"/>
      <c r="E609" s="341"/>
      <c r="F609" s="176"/>
      <c r="G609" s="177"/>
      <c r="H609" s="177"/>
      <c r="I609" s="177"/>
      <c r="J609" s="180">
        <v>17.149999999999999</v>
      </c>
      <c r="K609" s="179">
        <v>1.1499999999999999</v>
      </c>
      <c r="L609" s="180">
        <v>51.2</v>
      </c>
      <c r="M609" s="179">
        <v>57.33</v>
      </c>
      <c r="N609" s="181">
        <v>2935.3</v>
      </c>
      <c r="EZ609" s="160"/>
      <c r="FA609" s="169"/>
      <c r="FB609" s="169"/>
      <c r="FC609" s="169"/>
      <c r="FF609" s="172" t="s">
        <v>365</v>
      </c>
      <c r="FI609" s="169"/>
      <c r="FK609" s="169"/>
      <c r="FM609" s="169"/>
      <c r="FN609" s="169"/>
    </row>
    <row r="610" spans="1:170" s="123" customFormat="1" ht="15" x14ac:dyDescent="0.25">
      <c r="A610" s="175"/>
      <c r="B610" s="174" t="s">
        <v>216</v>
      </c>
      <c r="C610" s="341" t="s">
        <v>366</v>
      </c>
      <c r="D610" s="341"/>
      <c r="E610" s="341"/>
      <c r="F610" s="176"/>
      <c r="G610" s="177"/>
      <c r="H610" s="177"/>
      <c r="I610" s="177"/>
      <c r="J610" s="180">
        <v>8.5399999999999991</v>
      </c>
      <c r="K610" s="177"/>
      <c r="L610" s="180">
        <v>22.17</v>
      </c>
      <c r="M610" s="183">
        <v>9.1</v>
      </c>
      <c r="N610" s="182">
        <v>201.75</v>
      </c>
      <c r="EZ610" s="160"/>
      <c r="FA610" s="169"/>
      <c r="FB610" s="169"/>
      <c r="FC610" s="169"/>
      <c r="FF610" s="172" t="s">
        <v>366</v>
      </c>
      <c r="FI610" s="169"/>
      <c r="FK610" s="169"/>
      <c r="FM610" s="169"/>
      <c r="FN610" s="169"/>
    </row>
    <row r="611" spans="1:170" s="123" customFormat="1" ht="15" x14ac:dyDescent="0.25">
      <c r="A611" s="184"/>
      <c r="B611" s="174"/>
      <c r="C611" s="341" t="s">
        <v>367</v>
      </c>
      <c r="D611" s="341"/>
      <c r="E611" s="341"/>
      <c r="F611" s="176" t="s">
        <v>368</v>
      </c>
      <c r="G611" s="183">
        <v>36.6</v>
      </c>
      <c r="H611" s="179">
        <v>1.1499999999999999</v>
      </c>
      <c r="I611" s="202">
        <v>109.274058</v>
      </c>
      <c r="J611" s="186"/>
      <c r="K611" s="177"/>
      <c r="L611" s="186"/>
      <c r="M611" s="177"/>
      <c r="N611" s="187"/>
      <c r="EZ611" s="160"/>
      <c r="FA611" s="169"/>
      <c r="FB611" s="169"/>
      <c r="FC611" s="169"/>
      <c r="FG611" s="172" t="s">
        <v>367</v>
      </c>
      <c r="FI611" s="169"/>
      <c r="FK611" s="169"/>
      <c r="FM611" s="169"/>
      <c r="FN611" s="169"/>
    </row>
    <row r="612" spans="1:170" s="123" customFormat="1" ht="15" x14ac:dyDescent="0.25">
      <c r="A612" s="184"/>
      <c r="B612" s="174"/>
      <c r="C612" s="341" t="s">
        <v>369</v>
      </c>
      <c r="D612" s="341"/>
      <c r="E612" s="341"/>
      <c r="F612" s="176" t="s">
        <v>368</v>
      </c>
      <c r="G612" s="179">
        <v>1.27</v>
      </c>
      <c r="H612" s="179">
        <v>1.1499999999999999</v>
      </c>
      <c r="I612" s="185">
        <v>3.7917500999999998</v>
      </c>
      <c r="J612" s="186"/>
      <c r="K612" s="177"/>
      <c r="L612" s="186"/>
      <c r="M612" s="177"/>
      <c r="N612" s="187"/>
      <c r="EZ612" s="160"/>
      <c r="FA612" s="169"/>
      <c r="FB612" s="169"/>
      <c r="FC612" s="169"/>
      <c r="FG612" s="172" t="s">
        <v>369</v>
      </c>
      <c r="FI612" s="169"/>
      <c r="FK612" s="169"/>
      <c r="FM612" s="169"/>
      <c r="FN612" s="169"/>
    </row>
    <row r="613" spans="1:170" s="123" customFormat="1" ht="15" x14ac:dyDescent="0.25">
      <c r="A613" s="170"/>
      <c r="B613" s="174"/>
      <c r="C613" s="345" t="s">
        <v>370</v>
      </c>
      <c r="D613" s="345"/>
      <c r="E613" s="345"/>
      <c r="F613" s="188"/>
      <c r="G613" s="189"/>
      <c r="H613" s="189"/>
      <c r="I613" s="189"/>
      <c r="J613" s="191">
        <v>335.75</v>
      </c>
      <c r="K613" s="189"/>
      <c r="L613" s="191">
        <v>999.1</v>
      </c>
      <c r="M613" s="189"/>
      <c r="N613" s="192">
        <v>50815.64</v>
      </c>
      <c r="EZ613" s="160"/>
      <c r="FA613" s="169"/>
      <c r="FB613" s="169"/>
      <c r="FC613" s="169"/>
      <c r="FH613" s="172" t="s">
        <v>370</v>
      </c>
      <c r="FI613" s="169"/>
      <c r="FK613" s="169"/>
      <c r="FM613" s="169"/>
      <c r="FN613" s="169"/>
    </row>
    <row r="614" spans="1:170" s="123" customFormat="1" ht="15" x14ac:dyDescent="0.25">
      <c r="A614" s="184"/>
      <c r="B614" s="174"/>
      <c r="C614" s="341" t="s">
        <v>269</v>
      </c>
      <c r="D614" s="341"/>
      <c r="E614" s="341"/>
      <c r="F614" s="176"/>
      <c r="G614" s="177"/>
      <c r="H614" s="177"/>
      <c r="I614" s="177"/>
      <c r="J614" s="186"/>
      <c r="K614" s="177"/>
      <c r="L614" s="180">
        <v>903.54</v>
      </c>
      <c r="M614" s="177"/>
      <c r="N614" s="181">
        <v>51799.95</v>
      </c>
      <c r="EZ614" s="160"/>
      <c r="FA614" s="169"/>
      <c r="FB614" s="169"/>
      <c r="FC614" s="169"/>
      <c r="FG614" s="172" t="s">
        <v>269</v>
      </c>
      <c r="FI614" s="169"/>
      <c r="FK614" s="169"/>
      <c r="FM614" s="169"/>
      <c r="FN614" s="169"/>
    </row>
    <row r="615" spans="1:170" s="123" customFormat="1" ht="15" x14ac:dyDescent="0.25">
      <c r="A615" s="184"/>
      <c r="B615" s="174" t="s">
        <v>593</v>
      </c>
      <c r="C615" s="341" t="s">
        <v>594</v>
      </c>
      <c r="D615" s="341"/>
      <c r="E615" s="341"/>
      <c r="F615" s="176" t="s">
        <v>373</v>
      </c>
      <c r="G615" s="193">
        <v>112</v>
      </c>
      <c r="H615" s="177"/>
      <c r="I615" s="193">
        <v>112</v>
      </c>
      <c r="J615" s="186"/>
      <c r="K615" s="177"/>
      <c r="L615" s="178">
        <v>1011.96</v>
      </c>
      <c r="M615" s="177"/>
      <c r="N615" s="181">
        <v>58015.94</v>
      </c>
      <c r="EZ615" s="160"/>
      <c r="FA615" s="169"/>
      <c r="FB615" s="169"/>
      <c r="FC615" s="169"/>
      <c r="FG615" s="172" t="s">
        <v>594</v>
      </c>
      <c r="FI615" s="169"/>
      <c r="FK615" s="169"/>
      <c r="FM615" s="169"/>
      <c r="FN615" s="169"/>
    </row>
    <row r="616" spans="1:170" s="123" customFormat="1" ht="15" x14ac:dyDescent="0.25">
      <c r="A616" s="184"/>
      <c r="B616" s="174" t="s">
        <v>595</v>
      </c>
      <c r="C616" s="341" t="s">
        <v>596</v>
      </c>
      <c r="D616" s="341"/>
      <c r="E616" s="341"/>
      <c r="F616" s="176" t="s">
        <v>373</v>
      </c>
      <c r="G616" s="193">
        <v>65</v>
      </c>
      <c r="H616" s="177"/>
      <c r="I616" s="193">
        <v>65</v>
      </c>
      <c r="J616" s="186"/>
      <c r="K616" s="177"/>
      <c r="L616" s="180">
        <v>587.29999999999995</v>
      </c>
      <c r="M616" s="177"/>
      <c r="N616" s="181">
        <v>33669.97</v>
      </c>
      <c r="EZ616" s="160"/>
      <c r="FA616" s="169"/>
      <c r="FB616" s="169"/>
      <c r="FC616" s="169"/>
      <c r="FG616" s="172" t="s">
        <v>596</v>
      </c>
      <c r="FI616" s="169"/>
      <c r="FK616" s="169"/>
      <c r="FM616" s="169"/>
      <c r="FN616" s="169"/>
    </row>
    <row r="617" spans="1:170" s="123" customFormat="1" ht="15" x14ac:dyDescent="0.25">
      <c r="A617" s="194"/>
      <c r="B617" s="195"/>
      <c r="C617" s="343" t="s">
        <v>376</v>
      </c>
      <c r="D617" s="343"/>
      <c r="E617" s="343"/>
      <c r="F617" s="163"/>
      <c r="G617" s="164"/>
      <c r="H617" s="164"/>
      <c r="I617" s="164"/>
      <c r="J617" s="167"/>
      <c r="K617" s="164"/>
      <c r="L617" s="199">
        <v>2598.36</v>
      </c>
      <c r="M617" s="189"/>
      <c r="N617" s="197">
        <v>142501.54999999999</v>
      </c>
      <c r="EZ617" s="160"/>
      <c r="FA617" s="169"/>
      <c r="FB617" s="169"/>
      <c r="FC617" s="169"/>
      <c r="FI617" s="169" t="s">
        <v>376</v>
      </c>
      <c r="FK617" s="169"/>
      <c r="FM617" s="169"/>
      <c r="FN617" s="169"/>
    </row>
    <row r="618" spans="1:170" s="123" customFormat="1" ht="34.5" x14ac:dyDescent="0.25">
      <c r="A618" s="161" t="s">
        <v>597</v>
      </c>
      <c r="B618" s="162" t="s">
        <v>598</v>
      </c>
      <c r="C618" s="343" t="s">
        <v>599</v>
      </c>
      <c r="D618" s="343"/>
      <c r="E618" s="343"/>
      <c r="F618" s="163" t="s">
        <v>359</v>
      </c>
      <c r="G618" s="164">
        <v>2.5962000000000001</v>
      </c>
      <c r="H618" s="165">
        <v>1</v>
      </c>
      <c r="I618" s="201">
        <v>2.5962000000000001</v>
      </c>
      <c r="J618" s="167"/>
      <c r="K618" s="164"/>
      <c r="L618" s="167"/>
      <c r="M618" s="164"/>
      <c r="N618" s="168"/>
      <c r="EZ618" s="160"/>
      <c r="FA618" s="169" t="s">
        <v>599</v>
      </c>
      <c r="FB618" s="169" t="s">
        <v>259</v>
      </c>
      <c r="FC618" s="169" t="s">
        <v>259</v>
      </c>
      <c r="FI618" s="169"/>
      <c r="FK618" s="169"/>
      <c r="FM618" s="169"/>
      <c r="FN618" s="169"/>
    </row>
    <row r="619" spans="1:170" s="123" customFormat="1" ht="68.25" x14ac:dyDescent="0.25">
      <c r="A619" s="173"/>
      <c r="B619" s="174" t="s">
        <v>361</v>
      </c>
      <c r="C619" s="340" t="s">
        <v>362</v>
      </c>
      <c r="D619" s="340"/>
      <c r="E619" s="340"/>
      <c r="F619" s="340"/>
      <c r="G619" s="340"/>
      <c r="H619" s="340"/>
      <c r="I619" s="340"/>
      <c r="J619" s="340"/>
      <c r="K619" s="340"/>
      <c r="L619" s="340"/>
      <c r="M619" s="340"/>
      <c r="N619" s="346"/>
      <c r="EZ619" s="160"/>
      <c r="FA619" s="169"/>
      <c r="FB619" s="169"/>
      <c r="FC619" s="169"/>
      <c r="FE619" s="172" t="s">
        <v>362</v>
      </c>
      <c r="FI619" s="169"/>
      <c r="FK619" s="169"/>
      <c r="FM619" s="169"/>
      <c r="FN619" s="169"/>
    </row>
    <row r="620" spans="1:170" s="123" customFormat="1" ht="15" x14ac:dyDescent="0.25">
      <c r="A620" s="173"/>
      <c r="B620" s="174"/>
      <c r="C620" s="340" t="s">
        <v>600</v>
      </c>
      <c r="D620" s="340"/>
      <c r="E620" s="340"/>
      <c r="F620" s="340"/>
      <c r="G620" s="340"/>
      <c r="H620" s="340"/>
      <c r="I620" s="340"/>
      <c r="J620" s="340"/>
      <c r="K620" s="340"/>
      <c r="L620" s="340"/>
      <c r="M620" s="340"/>
      <c r="N620" s="346"/>
      <c r="EZ620" s="160"/>
      <c r="FA620" s="169"/>
      <c r="FB620" s="169"/>
      <c r="FC620" s="169"/>
      <c r="FE620" s="172" t="s">
        <v>600</v>
      </c>
      <c r="FI620" s="169"/>
      <c r="FK620" s="169"/>
      <c r="FM620" s="169"/>
      <c r="FN620" s="169"/>
    </row>
    <row r="621" spans="1:170" s="123" customFormat="1" ht="15" x14ac:dyDescent="0.25">
      <c r="A621" s="175"/>
      <c r="B621" s="174" t="s">
        <v>213</v>
      </c>
      <c r="C621" s="341" t="s">
        <v>363</v>
      </c>
      <c r="D621" s="341"/>
      <c r="E621" s="341"/>
      <c r="F621" s="176"/>
      <c r="G621" s="177"/>
      <c r="H621" s="177"/>
      <c r="I621" s="177"/>
      <c r="J621" s="180">
        <v>3.43</v>
      </c>
      <c r="K621" s="183">
        <v>18.399999999999999</v>
      </c>
      <c r="L621" s="180">
        <v>163.85</v>
      </c>
      <c r="M621" s="179">
        <v>57.33</v>
      </c>
      <c r="N621" s="181">
        <v>9393.52</v>
      </c>
      <c r="EZ621" s="160"/>
      <c r="FA621" s="169"/>
      <c r="FB621" s="169"/>
      <c r="FC621" s="169"/>
      <c r="FF621" s="172" t="s">
        <v>363</v>
      </c>
      <c r="FI621" s="169"/>
      <c r="FK621" s="169"/>
      <c r="FM621" s="169"/>
      <c r="FN621" s="169"/>
    </row>
    <row r="622" spans="1:170" s="123" customFormat="1" ht="15" x14ac:dyDescent="0.25">
      <c r="A622" s="175"/>
      <c r="B622" s="174" t="s">
        <v>214</v>
      </c>
      <c r="C622" s="341" t="s">
        <v>364</v>
      </c>
      <c r="D622" s="341"/>
      <c r="E622" s="341"/>
      <c r="F622" s="176"/>
      <c r="G622" s="177"/>
      <c r="H622" s="177"/>
      <c r="I622" s="177"/>
      <c r="J622" s="180">
        <v>7.56</v>
      </c>
      <c r="K622" s="183">
        <v>18.399999999999999</v>
      </c>
      <c r="L622" s="180">
        <v>361.14</v>
      </c>
      <c r="M622" s="179">
        <v>14.04</v>
      </c>
      <c r="N622" s="181">
        <v>5070.41</v>
      </c>
      <c r="EZ622" s="160"/>
      <c r="FA622" s="169"/>
      <c r="FB622" s="169"/>
      <c r="FC622" s="169"/>
      <c r="FF622" s="172" t="s">
        <v>364</v>
      </c>
      <c r="FI622" s="169"/>
      <c r="FK622" s="169"/>
      <c r="FM622" s="169"/>
      <c r="FN622" s="169"/>
    </row>
    <row r="623" spans="1:170" s="123" customFormat="1" ht="15" x14ac:dyDescent="0.25">
      <c r="A623" s="175"/>
      <c r="B623" s="174" t="s">
        <v>215</v>
      </c>
      <c r="C623" s="341" t="s">
        <v>365</v>
      </c>
      <c r="D623" s="341"/>
      <c r="E623" s="341"/>
      <c r="F623" s="176"/>
      <c r="G623" s="177"/>
      <c r="H623" s="177"/>
      <c r="I623" s="177"/>
      <c r="J623" s="180">
        <v>2.84</v>
      </c>
      <c r="K623" s="183">
        <v>18.399999999999999</v>
      </c>
      <c r="L623" s="180">
        <v>135.66999999999999</v>
      </c>
      <c r="M623" s="179">
        <v>57.33</v>
      </c>
      <c r="N623" s="181">
        <v>7777.96</v>
      </c>
      <c r="EZ623" s="160"/>
      <c r="FA623" s="169"/>
      <c r="FB623" s="169"/>
      <c r="FC623" s="169"/>
      <c r="FF623" s="172" t="s">
        <v>365</v>
      </c>
      <c r="FI623" s="169"/>
      <c r="FK623" s="169"/>
      <c r="FM623" s="169"/>
      <c r="FN623" s="169"/>
    </row>
    <row r="624" spans="1:170" s="123" customFormat="1" ht="15" x14ac:dyDescent="0.25">
      <c r="A624" s="184"/>
      <c r="B624" s="174"/>
      <c r="C624" s="341" t="s">
        <v>367</v>
      </c>
      <c r="D624" s="341"/>
      <c r="E624" s="341"/>
      <c r="F624" s="176" t="s">
        <v>368</v>
      </c>
      <c r="G624" s="179">
        <v>0.44</v>
      </c>
      <c r="H624" s="183">
        <v>18.399999999999999</v>
      </c>
      <c r="I624" s="185">
        <v>21.018835200000002</v>
      </c>
      <c r="J624" s="186"/>
      <c r="K624" s="177"/>
      <c r="L624" s="186"/>
      <c r="M624" s="177"/>
      <c r="N624" s="187"/>
      <c r="EZ624" s="160"/>
      <c r="FA624" s="169"/>
      <c r="FB624" s="169"/>
      <c r="FC624" s="169"/>
      <c r="FG624" s="172" t="s">
        <v>367</v>
      </c>
      <c r="FI624" s="169"/>
      <c r="FK624" s="169"/>
      <c r="FM624" s="169"/>
      <c r="FN624" s="169"/>
    </row>
    <row r="625" spans="1:170" s="123" customFormat="1" ht="15" x14ac:dyDescent="0.25">
      <c r="A625" s="184"/>
      <c r="B625" s="174"/>
      <c r="C625" s="341" t="s">
        <v>369</v>
      </c>
      <c r="D625" s="341"/>
      <c r="E625" s="341"/>
      <c r="F625" s="176" t="s">
        <v>368</v>
      </c>
      <c r="G625" s="179">
        <v>0.21</v>
      </c>
      <c r="H625" s="183">
        <v>18.399999999999999</v>
      </c>
      <c r="I625" s="185">
        <v>10.0317168</v>
      </c>
      <c r="J625" s="186"/>
      <c r="K625" s="177"/>
      <c r="L625" s="186"/>
      <c r="M625" s="177"/>
      <c r="N625" s="187"/>
      <c r="EZ625" s="160"/>
      <c r="FA625" s="169"/>
      <c r="FB625" s="169"/>
      <c r="FC625" s="169"/>
      <c r="FG625" s="172" t="s">
        <v>369</v>
      </c>
      <c r="FI625" s="169"/>
      <c r="FK625" s="169"/>
      <c r="FM625" s="169"/>
      <c r="FN625" s="169"/>
    </row>
    <row r="626" spans="1:170" s="123" customFormat="1" ht="15" x14ac:dyDescent="0.25">
      <c r="A626" s="170"/>
      <c r="B626" s="174"/>
      <c r="C626" s="345" t="s">
        <v>370</v>
      </c>
      <c r="D626" s="345"/>
      <c r="E626" s="345"/>
      <c r="F626" s="188"/>
      <c r="G626" s="189"/>
      <c r="H626" s="189"/>
      <c r="I626" s="189"/>
      <c r="J626" s="191">
        <v>10.99</v>
      </c>
      <c r="K626" s="189"/>
      <c r="L626" s="191">
        <v>524.99</v>
      </c>
      <c r="M626" s="189"/>
      <c r="N626" s="192">
        <v>14463.93</v>
      </c>
      <c r="EZ626" s="160"/>
      <c r="FA626" s="169"/>
      <c r="FB626" s="169"/>
      <c r="FC626" s="169"/>
      <c r="FH626" s="172" t="s">
        <v>370</v>
      </c>
      <c r="FI626" s="169"/>
      <c r="FK626" s="169"/>
      <c r="FM626" s="169"/>
      <c r="FN626" s="169"/>
    </row>
    <row r="627" spans="1:170" s="123" customFormat="1" ht="15" x14ac:dyDescent="0.25">
      <c r="A627" s="184"/>
      <c r="B627" s="174"/>
      <c r="C627" s="341" t="s">
        <v>269</v>
      </c>
      <c r="D627" s="341"/>
      <c r="E627" s="341"/>
      <c r="F627" s="176"/>
      <c r="G627" s="177"/>
      <c r="H627" s="177"/>
      <c r="I627" s="177"/>
      <c r="J627" s="186"/>
      <c r="K627" s="177"/>
      <c r="L627" s="180">
        <v>299.52</v>
      </c>
      <c r="M627" s="177"/>
      <c r="N627" s="181">
        <v>17171.48</v>
      </c>
      <c r="EZ627" s="160"/>
      <c r="FA627" s="169"/>
      <c r="FB627" s="169"/>
      <c r="FC627" s="169"/>
      <c r="FG627" s="172" t="s">
        <v>269</v>
      </c>
      <c r="FI627" s="169"/>
      <c r="FK627" s="169"/>
      <c r="FM627" s="169"/>
      <c r="FN627" s="169"/>
    </row>
    <row r="628" spans="1:170" s="123" customFormat="1" ht="15" x14ac:dyDescent="0.25">
      <c r="A628" s="184"/>
      <c r="B628" s="174" t="s">
        <v>593</v>
      </c>
      <c r="C628" s="341" t="s">
        <v>594</v>
      </c>
      <c r="D628" s="341"/>
      <c r="E628" s="341"/>
      <c r="F628" s="176" t="s">
        <v>373</v>
      </c>
      <c r="G628" s="193">
        <v>112</v>
      </c>
      <c r="H628" s="177"/>
      <c r="I628" s="193">
        <v>112</v>
      </c>
      <c r="J628" s="186"/>
      <c r="K628" s="177"/>
      <c r="L628" s="180">
        <v>335.46</v>
      </c>
      <c r="M628" s="177"/>
      <c r="N628" s="181">
        <v>19232.060000000001</v>
      </c>
      <c r="EZ628" s="160"/>
      <c r="FA628" s="169"/>
      <c r="FB628" s="169"/>
      <c r="FC628" s="169"/>
      <c r="FG628" s="172" t="s">
        <v>594</v>
      </c>
      <c r="FI628" s="169"/>
      <c r="FK628" s="169"/>
      <c r="FM628" s="169"/>
      <c r="FN628" s="169"/>
    </row>
    <row r="629" spans="1:170" s="123" customFormat="1" ht="15" x14ac:dyDescent="0.25">
      <c r="A629" s="184"/>
      <c r="B629" s="174" t="s">
        <v>595</v>
      </c>
      <c r="C629" s="341" t="s">
        <v>596</v>
      </c>
      <c r="D629" s="341"/>
      <c r="E629" s="341"/>
      <c r="F629" s="176" t="s">
        <v>373</v>
      </c>
      <c r="G629" s="193">
        <v>65</v>
      </c>
      <c r="H629" s="177"/>
      <c r="I629" s="193">
        <v>65</v>
      </c>
      <c r="J629" s="186"/>
      <c r="K629" s="177"/>
      <c r="L629" s="180">
        <v>194.69</v>
      </c>
      <c r="M629" s="177"/>
      <c r="N629" s="181">
        <v>11161.46</v>
      </c>
      <c r="EZ629" s="160"/>
      <c r="FA629" s="169"/>
      <c r="FB629" s="169"/>
      <c r="FC629" s="169"/>
      <c r="FG629" s="172" t="s">
        <v>596</v>
      </c>
      <c r="FI629" s="169"/>
      <c r="FK629" s="169"/>
      <c r="FM629" s="169"/>
      <c r="FN629" s="169"/>
    </row>
    <row r="630" spans="1:170" s="123" customFormat="1" ht="15" x14ac:dyDescent="0.25">
      <c r="A630" s="194"/>
      <c r="B630" s="195"/>
      <c r="C630" s="343" t="s">
        <v>376</v>
      </c>
      <c r="D630" s="343"/>
      <c r="E630" s="343"/>
      <c r="F630" s="163"/>
      <c r="G630" s="164"/>
      <c r="H630" s="164"/>
      <c r="I630" s="164"/>
      <c r="J630" s="167"/>
      <c r="K630" s="164"/>
      <c r="L630" s="199">
        <v>1055.1400000000001</v>
      </c>
      <c r="M630" s="189"/>
      <c r="N630" s="197">
        <v>44857.45</v>
      </c>
      <c r="EZ630" s="160"/>
      <c r="FA630" s="169"/>
      <c r="FB630" s="169"/>
      <c r="FC630" s="169"/>
      <c r="FI630" s="169" t="s">
        <v>376</v>
      </c>
      <c r="FK630" s="169"/>
      <c r="FM630" s="169"/>
      <c r="FN630" s="169"/>
    </row>
    <row r="631" spans="1:170" s="123" customFormat="1" ht="23.25" x14ac:dyDescent="0.25">
      <c r="A631" s="161" t="s">
        <v>601</v>
      </c>
      <c r="B631" s="162" t="s">
        <v>602</v>
      </c>
      <c r="C631" s="343" t="s">
        <v>186</v>
      </c>
      <c r="D631" s="343"/>
      <c r="E631" s="343"/>
      <c r="F631" s="163" t="s">
        <v>63</v>
      </c>
      <c r="G631" s="164">
        <v>26.48124</v>
      </c>
      <c r="H631" s="165">
        <v>1</v>
      </c>
      <c r="I631" s="208">
        <v>26.48124</v>
      </c>
      <c r="J631" s="196">
        <v>725.69</v>
      </c>
      <c r="K631" s="164"/>
      <c r="L631" s="199">
        <v>19217.169999999998</v>
      </c>
      <c r="M631" s="200">
        <v>9.1</v>
      </c>
      <c r="N631" s="197">
        <v>174876.25</v>
      </c>
      <c r="EZ631" s="160"/>
      <c r="FA631" s="169" t="s">
        <v>186</v>
      </c>
      <c r="FB631" s="169" t="s">
        <v>259</v>
      </c>
      <c r="FC631" s="169" t="s">
        <v>259</v>
      </c>
      <c r="FI631" s="169"/>
      <c r="FK631" s="169"/>
      <c r="FM631" s="169"/>
      <c r="FN631" s="169"/>
    </row>
    <row r="632" spans="1:170" s="123" customFormat="1" ht="15" x14ac:dyDescent="0.25">
      <c r="A632" s="170"/>
      <c r="B632" s="171"/>
      <c r="C632" s="341" t="s">
        <v>603</v>
      </c>
      <c r="D632" s="341"/>
      <c r="E632" s="341"/>
      <c r="F632" s="341"/>
      <c r="G632" s="341"/>
      <c r="H632" s="341"/>
      <c r="I632" s="341"/>
      <c r="J632" s="341"/>
      <c r="K632" s="341"/>
      <c r="L632" s="341"/>
      <c r="M632" s="341"/>
      <c r="N632" s="344"/>
      <c r="EZ632" s="160"/>
      <c r="FA632" s="169"/>
      <c r="FB632" s="169"/>
      <c r="FC632" s="169"/>
      <c r="FD632" s="172" t="s">
        <v>603</v>
      </c>
      <c r="FI632" s="169"/>
      <c r="FK632" s="169"/>
      <c r="FM632" s="169"/>
      <c r="FN632" s="169"/>
    </row>
    <row r="633" spans="1:170" s="123" customFormat="1" ht="15" x14ac:dyDescent="0.25">
      <c r="A633" s="194"/>
      <c r="B633" s="195"/>
      <c r="C633" s="343" t="s">
        <v>376</v>
      </c>
      <c r="D633" s="343"/>
      <c r="E633" s="343"/>
      <c r="F633" s="163"/>
      <c r="G633" s="164"/>
      <c r="H633" s="164"/>
      <c r="I633" s="164"/>
      <c r="J633" s="167"/>
      <c r="K633" s="164"/>
      <c r="L633" s="199">
        <v>19217.169999999998</v>
      </c>
      <c r="M633" s="189"/>
      <c r="N633" s="197">
        <v>174876.25</v>
      </c>
      <c r="EZ633" s="160"/>
      <c r="FA633" s="169"/>
      <c r="FB633" s="169"/>
      <c r="FC633" s="169"/>
      <c r="FI633" s="169" t="s">
        <v>376</v>
      </c>
      <c r="FK633" s="169"/>
      <c r="FM633" s="169"/>
      <c r="FN633" s="169"/>
    </row>
    <row r="634" spans="1:170" s="123" customFormat="1" ht="23.25" x14ac:dyDescent="0.25">
      <c r="A634" s="161" t="s">
        <v>604</v>
      </c>
      <c r="B634" s="162" t="s">
        <v>605</v>
      </c>
      <c r="C634" s="343" t="s">
        <v>606</v>
      </c>
      <c r="D634" s="343"/>
      <c r="E634" s="343"/>
      <c r="F634" s="163" t="s">
        <v>59</v>
      </c>
      <c r="G634" s="164">
        <v>0.54520199999999996</v>
      </c>
      <c r="H634" s="165">
        <v>1</v>
      </c>
      <c r="I634" s="166">
        <v>0.54520199999999996</v>
      </c>
      <c r="J634" s="167"/>
      <c r="K634" s="164"/>
      <c r="L634" s="167"/>
      <c r="M634" s="164"/>
      <c r="N634" s="168"/>
      <c r="EZ634" s="160"/>
      <c r="FA634" s="169" t="s">
        <v>606</v>
      </c>
      <c r="FB634" s="169" t="s">
        <v>259</v>
      </c>
      <c r="FC634" s="169" t="s">
        <v>259</v>
      </c>
      <c r="FI634" s="169"/>
      <c r="FK634" s="169"/>
      <c r="FM634" s="169"/>
      <c r="FN634" s="169"/>
    </row>
    <row r="635" spans="1:170" s="123" customFormat="1" ht="15" x14ac:dyDescent="0.25">
      <c r="A635" s="170"/>
      <c r="B635" s="171"/>
      <c r="C635" s="341" t="s">
        <v>607</v>
      </c>
      <c r="D635" s="341"/>
      <c r="E635" s="341"/>
      <c r="F635" s="341"/>
      <c r="G635" s="341"/>
      <c r="H635" s="341"/>
      <c r="I635" s="341"/>
      <c r="J635" s="341"/>
      <c r="K635" s="341"/>
      <c r="L635" s="341"/>
      <c r="M635" s="341"/>
      <c r="N635" s="344"/>
      <c r="EZ635" s="160"/>
      <c r="FA635" s="169"/>
      <c r="FB635" s="169"/>
      <c r="FC635" s="169"/>
      <c r="FD635" s="172" t="s">
        <v>607</v>
      </c>
      <c r="FI635" s="169"/>
      <c r="FK635" s="169"/>
      <c r="FM635" s="169"/>
      <c r="FN635" s="169"/>
    </row>
    <row r="636" spans="1:170" s="123" customFormat="1" ht="68.25" x14ac:dyDescent="0.25">
      <c r="A636" s="173"/>
      <c r="B636" s="174" t="s">
        <v>361</v>
      </c>
      <c r="C636" s="340" t="s">
        <v>362</v>
      </c>
      <c r="D636" s="340"/>
      <c r="E636" s="340"/>
      <c r="F636" s="340"/>
      <c r="G636" s="340"/>
      <c r="H636" s="340"/>
      <c r="I636" s="340"/>
      <c r="J636" s="340"/>
      <c r="K636" s="340"/>
      <c r="L636" s="340"/>
      <c r="M636" s="340"/>
      <c r="N636" s="346"/>
      <c r="EZ636" s="160"/>
      <c r="FA636" s="169"/>
      <c r="FB636" s="169"/>
      <c r="FC636" s="169"/>
      <c r="FE636" s="172" t="s">
        <v>362</v>
      </c>
      <c r="FI636" s="169"/>
      <c r="FK636" s="169"/>
      <c r="FM636" s="169"/>
      <c r="FN636" s="169"/>
    </row>
    <row r="637" spans="1:170" s="123" customFormat="1" ht="15" x14ac:dyDescent="0.25">
      <c r="A637" s="175"/>
      <c r="B637" s="174" t="s">
        <v>213</v>
      </c>
      <c r="C637" s="341" t="s">
        <v>363</v>
      </c>
      <c r="D637" s="341"/>
      <c r="E637" s="341"/>
      <c r="F637" s="176"/>
      <c r="G637" s="177"/>
      <c r="H637" s="177"/>
      <c r="I637" s="177"/>
      <c r="J637" s="180">
        <v>102.78</v>
      </c>
      <c r="K637" s="179">
        <v>1.1499999999999999</v>
      </c>
      <c r="L637" s="180">
        <v>64.44</v>
      </c>
      <c r="M637" s="179">
        <v>57.33</v>
      </c>
      <c r="N637" s="181">
        <v>3694.35</v>
      </c>
      <c r="EZ637" s="160"/>
      <c r="FA637" s="169"/>
      <c r="FB637" s="169"/>
      <c r="FC637" s="169"/>
      <c r="FF637" s="172" t="s">
        <v>363</v>
      </c>
      <c r="FI637" s="169"/>
      <c r="FK637" s="169"/>
      <c r="FM637" s="169"/>
      <c r="FN637" s="169"/>
    </row>
    <row r="638" spans="1:170" s="123" customFormat="1" ht="15" x14ac:dyDescent="0.25">
      <c r="A638" s="175"/>
      <c r="B638" s="174" t="s">
        <v>214</v>
      </c>
      <c r="C638" s="341" t="s">
        <v>364</v>
      </c>
      <c r="D638" s="341"/>
      <c r="E638" s="341"/>
      <c r="F638" s="176"/>
      <c r="G638" s="177"/>
      <c r="H638" s="177"/>
      <c r="I638" s="177"/>
      <c r="J638" s="180">
        <v>30.45</v>
      </c>
      <c r="K638" s="179">
        <v>1.1499999999999999</v>
      </c>
      <c r="L638" s="180">
        <v>19.09</v>
      </c>
      <c r="M638" s="179">
        <v>14.04</v>
      </c>
      <c r="N638" s="182">
        <v>268.02</v>
      </c>
      <c r="EZ638" s="160"/>
      <c r="FA638" s="169"/>
      <c r="FB638" s="169"/>
      <c r="FC638" s="169"/>
      <c r="FF638" s="172" t="s">
        <v>364</v>
      </c>
      <c r="FI638" s="169"/>
      <c r="FK638" s="169"/>
      <c r="FM638" s="169"/>
      <c r="FN638" s="169"/>
    </row>
    <row r="639" spans="1:170" s="123" customFormat="1" ht="15" x14ac:dyDescent="0.25">
      <c r="A639" s="175"/>
      <c r="B639" s="174" t="s">
        <v>215</v>
      </c>
      <c r="C639" s="341" t="s">
        <v>365</v>
      </c>
      <c r="D639" s="341"/>
      <c r="E639" s="341"/>
      <c r="F639" s="176"/>
      <c r="G639" s="177"/>
      <c r="H639" s="177"/>
      <c r="I639" s="177"/>
      <c r="J639" s="180">
        <v>4.3499999999999996</v>
      </c>
      <c r="K639" s="179">
        <v>1.1499999999999999</v>
      </c>
      <c r="L639" s="180">
        <v>2.73</v>
      </c>
      <c r="M639" s="179">
        <v>57.33</v>
      </c>
      <c r="N639" s="182">
        <v>156.51</v>
      </c>
      <c r="EZ639" s="160"/>
      <c r="FA639" s="169"/>
      <c r="FB639" s="169"/>
      <c r="FC639" s="169"/>
      <c r="FF639" s="172" t="s">
        <v>365</v>
      </c>
      <c r="FI639" s="169"/>
      <c r="FK639" s="169"/>
      <c r="FM639" s="169"/>
      <c r="FN639" s="169"/>
    </row>
    <row r="640" spans="1:170" s="123" customFormat="1" ht="15" x14ac:dyDescent="0.25">
      <c r="A640" s="175"/>
      <c r="B640" s="174" t="s">
        <v>216</v>
      </c>
      <c r="C640" s="341" t="s">
        <v>366</v>
      </c>
      <c r="D640" s="341"/>
      <c r="E640" s="341"/>
      <c r="F640" s="176"/>
      <c r="G640" s="177"/>
      <c r="H640" s="177"/>
      <c r="I640" s="177"/>
      <c r="J640" s="180">
        <v>285.60000000000002</v>
      </c>
      <c r="K640" s="177"/>
      <c r="L640" s="180">
        <v>155.71</v>
      </c>
      <c r="M640" s="183">
        <v>9.1</v>
      </c>
      <c r="N640" s="181">
        <v>1416.96</v>
      </c>
      <c r="EZ640" s="160"/>
      <c r="FA640" s="169"/>
      <c r="FB640" s="169"/>
      <c r="FC640" s="169"/>
      <c r="FF640" s="172" t="s">
        <v>366</v>
      </c>
      <c r="FI640" s="169"/>
      <c r="FK640" s="169"/>
      <c r="FM640" s="169"/>
      <c r="FN640" s="169"/>
    </row>
    <row r="641" spans="1:170" s="123" customFormat="1" ht="15" x14ac:dyDescent="0.25">
      <c r="A641" s="184"/>
      <c r="B641" s="174"/>
      <c r="C641" s="341" t="s">
        <v>367</v>
      </c>
      <c r="D641" s="341"/>
      <c r="E641" s="341"/>
      <c r="F641" s="176" t="s">
        <v>368</v>
      </c>
      <c r="G641" s="183">
        <v>11.6</v>
      </c>
      <c r="H641" s="179">
        <v>1.1499999999999999</v>
      </c>
      <c r="I641" s="185">
        <v>7.2729946999999999</v>
      </c>
      <c r="J641" s="186"/>
      <c r="K641" s="177"/>
      <c r="L641" s="186"/>
      <c r="M641" s="177"/>
      <c r="N641" s="187"/>
      <c r="EZ641" s="160"/>
      <c r="FA641" s="169"/>
      <c r="FB641" s="169"/>
      <c r="FC641" s="169"/>
      <c r="FG641" s="172" t="s">
        <v>367</v>
      </c>
      <c r="FI641" s="169"/>
      <c r="FK641" s="169"/>
      <c r="FM641" s="169"/>
      <c r="FN641" s="169"/>
    </row>
    <row r="642" spans="1:170" s="123" customFormat="1" ht="15" x14ac:dyDescent="0.25">
      <c r="A642" s="184"/>
      <c r="B642" s="174"/>
      <c r="C642" s="341" t="s">
        <v>369</v>
      </c>
      <c r="D642" s="341"/>
      <c r="E642" s="341"/>
      <c r="F642" s="176" t="s">
        <v>368</v>
      </c>
      <c r="G642" s="179">
        <v>0.35</v>
      </c>
      <c r="H642" s="179">
        <v>1.1499999999999999</v>
      </c>
      <c r="I642" s="185">
        <v>0.21944379999999999</v>
      </c>
      <c r="J642" s="186"/>
      <c r="K642" s="177"/>
      <c r="L642" s="186"/>
      <c r="M642" s="177"/>
      <c r="N642" s="187"/>
      <c r="EZ642" s="160"/>
      <c r="FA642" s="169"/>
      <c r="FB642" s="169"/>
      <c r="FC642" s="169"/>
      <c r="FG642" s="172" t="s">
        <v>369</v>
      </c>
      <c r="FI642" s="169"/>
      <c r="FK642" s="169"/>
      <c r="FM642" s="169"/>
      <c r="FN642" s="169"/>
    </row>
    <row r="643" spans="1:170" s="123" customFormat="1" ht="15" x14ac:dyDescent="0.25">
      <c r="A643" s="170"/>
      <c r="B643" s="174"/>
      <c r="C643" s="345" t="s">
        <v>370</v>
      </c>
      <c r="D643" s="345"/>
      <c r="E643" s="345"/>
      <c r="F643" s="188"/>
      <c r="G643" s="189"/>
      <c r="H643" s="189"/>
      <c r="I643" s="189"/>
      <c r="J643" s="191">
        <v>418.83</v>
      </c>
      <c r="K643" s="189"/>
      <c r="L643" s="191">
        <v>239.24</v>
      </c>
      <c r="M643" s="189"/>
      <c r="N643" s="192">
        <v>5379.33</v>
      </c>
      <c r="EZ643" s="160"/>
      <c r="FA643" s="169"/>
      <c r="FB643" s="169"/>
      <c r="FC643" s="169"/>
      <c r="FH643" s="172" t="s">
        <v>370</v>
      </c>
      <c r="FI643" s="169"/>
      <c r="FK643" s="169"/>
      <c r="FM643" s="169"/>
      <c r="FN643" s="169"/>
    </row>
    <row r="644" spans="1:170" s="123" customFormat="1" ht="15" x14ac:dyDescent="0.25">
      <c r="A644" s="184"/>
      <c r="B644" s="174"/>
      <c r="C644" s="341" t="s">
        <v>269</v>
      </c>
      <c r="D644" s="341"/>
      <c r="E644" s="341"/>
      <c r="F644" s="176"/>
      <c r="G644" s="177"/>
      <c r="H644" s="177"/>
      <c r="I644" s="177"/>
      <c r="J644" s="186"/>
      <c r="K644" s="177"/>
      <c r="L644" s="180">
        <v>67.17</v>
      </c>
      <c r="M644" s="177"/>
      <c r="N644" s="181">
        <v>3850.86</v>
      </c>
      <c r="EZ644" s="160"/>
      <c r="FA644" s="169"/>
      <c r="FB644" s="169"/>
      <c r="FC644" s="169"/>
      <c r="FG644" s="172" t="s">
        <v>269</v>
      </c>
      <c r="FI644" s="169"/>
      <c r="FK644" s="169"/>
      <c r="FM644" s="169"/>
      <c r="FN644" s="169"/>
    </row>
    <row r="645" spans="1:170" s="123" customFormat="1" ht="34.5" x14ac:dyDescent="0.25">
      <c r="A645" s="184"/>
      <c r="B645" s="174" t="s">
        <v>608</v>
      </c>
      <c r="C645" s="341" t="s">
        <v>609</v>
      </c>
      <c r="D645" s="341"/>
      <c r="E645" s="341"/>
      <c r="F645" s="176" t="s">
        <v>373</v>
      </c>
      <c r="G645" s="193">
        <v>102</v>
      </c>
      <c r="H645" s="177"/>
      <c r="I645" s="193">
        <v>102</v>
      </c>
      <c r="J645" s="186"/>
      <c r="K645" s="177"/>
      <c r="L645" s="180">
        <v>68.510000000000005</v>
      </c>
      <c r="M645" s="177"/>
      <c r="N645" s="181">
        <v>3927.88</v>
      </c>
      <c r="EZ645" s="160"/>
      <c r="FA645" s="169"/>
      <c r="FB645" s="169"/>
      <c r="FC645" s="169"/>
      <c r="FG645" s="172" t="s">
        <v>609</v>
      </c>
      <c r="FI645" s="169"/>
      <c r="FK645" s="169"/>
      <c r="FM645" s="169"/>
      <c r="FN645" s="169"/>
    </row>
    <row r="646" spans="1:170" s="123" customFormat="1" ht="34.5" x14ac:dyDescent="0.25">
      <c r="A646" s="184"/>
      <c r="B646" s="174" t="s">
        <v>610</v>
      </c>
      <c r="C646" s="341" t="s">
        <v>611</v>
      </c>
      <c r="D646" s="341"/>
      <c r="E646" s="341"/>
      <c r="F646" s="176" t="s">
        <v>373</v>
      </c>
      <c r="G646" s="193">
        <v>58</v>
      </c>
      <c r="H646" s="177"/>
      <c r="I646" s="193">
        <v>58</v>
      </c>
      <c r="J646" s="186"/>
      <c r="K646" s="177"/>
      <c r="L646" s="180">
        <v>38.96</v>
      </c>
      <c r="M646" s="177"/>
      <c r="N646" s="181">
        <v>2233.5</v>
      </c>
      <c r="EZ646" s="160"/>
      <c r="FA646" s="169"/>
      <c r="FB646" s="169"/>
      <c r="FC646" s="169"/>
      <c r="FG646" s="172" t="s">
        <v>611</v>
      </c>
      <c r="FI646" s="169"/>
      <c r="FK646" s="169"/>
      <c r="FM646" s="169"/>
      <c r="FN646" s="169"/>
    </row>
    <row r="647" spans="1:170" s="123" customFormat="1" ht="15" x14ac:dyDescent="0.25">
      <c r="A647" s="194"/>
      <c r="B647" s="195"/>
      <c r="C647" s="343" t="s">
        <v>376</v>
      </c>
      <c r="D647" s="343"/>
      <c r="E647" s="343"/>
      <c r="F647" s="163"/>
      <c r="G647" s="164"/>
      <c r="H647" s="164"/>
      <c r="I647" s="164"/>
      <c r="J647" s="167"/>
      <c r="K647" s="164"/>
      <c r="L647" s="196">
        <v>346.71</v>
      </c>
      <c r="M647" s="189"/>
      <c r="N647" s="197">
        <v>11540.71</v>
      </c>
      <c r="EZ647" s="160"/>
      <c r="FA647" s="169"/>
      <c r="FB647" s="169"/>
      <c r="FC647" s="169"/>
      <c r="FI647" s="169" t="s">
        <v>376</v>
      </c>
      <c r="FK647" s="169"/>
      <c r="FM647" s="169"/>
      <c r="FN647" s="169"/>
    </row>
    <row r="648" spans="1:170" s="123" customFormat="1" ht="45.75" x14ac:dyDescent="0.25">
      <c r="A648" s="161" t="s">
        <v>612</v>
      </c>
      <c r="B648" s="162" t="s">
        <v>613</v>
      </c>
      <c r="C648" s="343" t="s">
        <v>184</v>
      </c>
      <c r="D648" s="343"/>
      <c r="E648" s="343"/>
      <c r="F648" s="163" t="s">
        <v>104</v>
      </c>
      <c r="G648" s="164">
        <v>342.69839999999999</v>
      </c>
      <c r="H648" s="165">
        <v>1</v>
      </c>
      <c r="I648" s="201">
        <v>342.69839999999999</v>
      </c>
      <c r="J648" s="196">
        <v>14.34</v>
      </c>
      <c r="K648" s="164"/>
      <c r="L648" s="199">
        <v>4914.3</v>
      </c>
      <c r="M648" s="200">
        <v>9.1</v>
      </c>
      <c r="N648" s="197">
        <v>44720.13</v>
      </c>
      <c r="EZ648" s="160"/>
      <c r="FA648" s="169" t="s">
        <v>184</v>
      </c>
      <c r="FB648" s="169" t="s">
        <v>259</v>
      </c>
      <c r="FC648" s="169" t="s">
        <v>259</v>
      </c>
      <c r="FI648" s="169"/>
      <c r="FK648" s="169"/>
      <c r="FM648" s="169"/>
      <c r="FN648" s="169"/>
    </row>
    <row r="649" spans="1:170" s="123" customFormat="1" ht="15" x14ac:dyDescent="0.25">
      <c r="A649" s="170"/>
      <c r="B649" s="171"/>
      <c r="C649" s="341" t="s">
        <v>614</v>
      </c>
      <c r="D649" s="341"/>
      <c r="E649" s="341"/>
      <c r="F649" s="341"/>
      <c r="G649" s="341"/>
      <c r="H649" s="341"/>
      <c r="I649" s="341"/>
      <c r="J649" s="341"/>
      <c r="K649" s="341"/>
      <c r="L649" s="341"/>
      <c r="M649" s="341"/>
      <c r="N649" s="344"/>
      <c r="EZ649" s="160"/>
      <c r="FA649" s="169"/>
      <c r="FB649" s="169"/>
      <c r="FC649" s="169"/>
      <c r="FD649" s="172" t="s">
        <v>614</v>
      </c>
      <c r="FI649" s="169"/>
      <c r="FK649" s="169"/>
      <c r="FM649" s="169"/>
      <c r="FN649" s="169"/>
    </row>
    <row r="650" spans="1:170" s="123" customFormat="1" ht="15" x14ac:dyDescent="0.25">
      <c r="A650" s="194"/>
      <c r="B650" s="195"/>
      <c r="C650" s="343" t="s">
        <v>376</v>
      </c>
      <c r="D650" s="343"/>
      <c r="E650" s="343"/>
      <c r="F650" s="163"/>
      <c r="G650" s="164"/>
      <c r="H650" s="164"/>
      <c r="I650" s="164"/>
      <c r="J650" s="167"/>
      <c r="K650" s="164"/>
      <c r="L650" s="199">
        <v>4914.3</v>
      </c>
      <c r="M650" s="189"/>
      <c r="N650" s="197">
        <v>44720.13</v>
      </c>
      <c r="EZ650" s="160"/>
      <c r="FA650" s="169"/>
      <c r="FB650" s="169"/>
      <c r="FC650" s="169"/>
      <c r="FI650" s="169" t="s">
        <v>376</v>
      </c>
      <c r="FK650" s="169"/>
      <c r="FM650" s="169"/>
      <c r="FN650" s="169"/>
    </row>
    <row r="651" spans="1:170" s="123" customFormat="1" ht="45.75" x14ac:dyDescent="0.25">
      <c r="A651" s="161" t="s">
        <v>615</v>
      </c>
      <c r="B651" s="162" t="s">
        <v>616</v>
      </c>
      <c r="C651" s="343" t="s">
        <v>617</v>
      </c>
      <c r="D651" s="343"/>
      <c r="E651" s="343"/>
      <c r="F651" s="163" t="s">
        <v>359</v>
      </c>
      <c r="G651" s="164">
        <v>2.5962000000000001</v>
      </c>
      <c r="H651" s="165">
        <v>1</v>
      </c>
      <c r="I651" s="201">
        <v>2.5962000000000001</v>
      </c>
      <c r="J651" s="167"/>
      <c r="K651" s="164"/>
      <c r="L651" s="167"/>
      <c r="M651" s="164"/>
      <c r="N651" s="168"/>
      <c r="EZ651" s="160"/>
      <c r="FA651" s="169" t="s">
        <v>617</v>
      </c>
      <c r="FB651" s="169" t="s">
        <v>259</v>
      </c>
      <c r="FC651" s="169" t="s">
        <v>259</v>
      </c>
      <c r="FI651" s="169"/>
      <c r="FK651" s="169"/>
      <c r="FM651" s="169"/>
      <c r="FN651" s="169"/>
    </row>
    <row r="652" spans="1:170" s="123" customFormat="1" ht="68.25" x14ac:dyDescent="0.25">
      <c r="A652" s="173"/>
      <c r="B652" s="174" t="s">
        <v>361</v>
      </c>
      <c r="C652" s="340" t="s">
        <v>362</v>
      </c>
      <c r="D652" s="340"/>
      <c r="E652" s="340"/>
      <c r="F652" s="340"/>
      <c r="G652" s="340"/>
      <c r="H652" s="340"/>
      <c r="I652" s="340"/>
      <c r="J652" s="340"/>
      <c r="K652" s="340"/>
      <c r="L652" s="340"/>
      <c r="M652" s="340"/>
      <c r="N652" s="346"/>
      <c r="EZ652" s="160"/>
      <c r="FA652" s="169"/>
      <c r="FB652" s="169"/>
      <c r="FC652" s="169"/>
      <c r="FE652" s="172" t="s">
        <v>362</v>
      </c>
      <c r="FI652" s="169"/>
      <c r="FK652" s="169"/>
      <c r="FM652" s="169"/>
      <c r="FN652" s="169"/>
    </row>
    <row r="653" spans="1:170" s="123" customFormat="1" ht="15" x14ac:dyDescent="0.25">
      <c r="A653" s="175"/>
      <c r="B653" s="174" t="s">
        <v>213</v>
      </c>
      <c r="C653" s="341" t="s">
        <v>363</v>
      </c>
      <c r="D653" s="341"/>
      <c r="E653" s="341"/>
      <c r="F653" s="176"/>
      <c r="G653" s="177"/>
      <c r="H653" s="177"/>
      <c r="I653" s="177"/>
      <c r="J653" s="180">
        <v>931.67</v>
      </c>
      <c r="K653" s="179">
        <v>1.1499999999999999</v>
      </c>
      <c r="L653" s="178">
        <v>2781.62</v>
      </c>
      <c r="M653" s="179">
        <v>57.33</v>
      </c>
      <c r="N653" s="181">
        <v>159470.26999999999</v>
      </c>
      <c r="EZ653" s="160"/>
      <c r="FA653" s="169"/>
      <c r="FB653" s="169"/>
      <c r="FC653" s="169"/>
      <c r="FF653" s="172" t="s">
        <v>363</v>
      </c>
      <c r="FI653" s="169"/>
      <c r="FK653" s="169"/>
      <c r="FM653" s="169"/>
      <c r="FN653" s="169"/>
    </row>
    <row r="654" spans="1:170" s="123" customFormat="1" ht="15" x14ac:dyDescent="0.25">
      <c r="A654" s="175"/>
      <c r="B654" s="174" t="s">
        <v>214</v>
      </c>
      <c r="C654" s="341" t="s">
        <v>364</v>
      </c>
      <c r="D654" s="341"/>
      <c r="E654" s="341"/>
      <c r="F654" s="176"/>
      <c r="G654" s="177"/>
      <c r="H654" s="177"/>
      <c r="I654" s="177"/>
      <c r="J654" s="180">
        <v>57.33</v>
      </c>
      <c r="K654" s="179">
        <v>1.1499999999999999</v>
      </c>
      <c r="L654" s="180">
        <v>171.17</v>
      </c>
      <c r="M654" s="179">
        <v>14.04</v>
      </c>
      <c r="N654" s="181">
        <v>2403.23</v>
      </c>
      <c r="EZ654" s="160"/>
      <c r="FA654" s="169"/>
      <c r="FB654" s="169"/>
      <c r="FC654" s="169"/>
      <c r="FF654" s="172" t="s">
        <v>364</v>
      </c>
      <c r="FI654" s="169"/>
      <c r="FK654" s="169"/>
      <c r="FM654" s="169"/>
      <c r="FN654" s="169"/>
    </row>
    <row r="655" spans="1:170" s="123" customFormat="1" ht="15" x14ac:dyDescent="0.25">
      <c r="A655" s="175"/>
      <c r="B655" s="174" t="s">
        <v>215</v>
      </c>
      <c r="C655" s="341" t="s">
        <v>365</v>
      </c>
      <c r="D655" s="341"/>
      <c r="E655" s="341"/>
      <c r="F655" s="176"/>
      <c r="G655" s="177"/>
      <c r="H655" s="177"/>
      <c r="I655" s="177"/>
      <c r="J655" s="180">
        <v>2.97</v>
      </c>
      <c r="K655" s="179">
        <v>1.1499999999999999</v>
      </c>
      <c r="L655" s="180">
        <v>8.8699999999999992</v>
      </c>
      <c r="M655" s="179">
        <v>57.33</v>
      </c>
      <c r="N655" s="182">
        <v>508.52</v>
      </c>
      <c r="EZ655" s="160"/>
      <c r="FA655" s="169"/>
      <c r="FB655" s="169"/>
      <c r="FC655" s="169"/>
      <c r="FF655" s="172" t="s">
        <v>365</v>
      </c>
      <c r="FI655" s="169"/>
      <c r="FK655" s="169"/>
      <c r="FM655" s="169"/>
      <c r="FN655" s="169"/>
    </row>
    <row r="656" spans="1:170" s="123" customFormat="1" ht="15" x14ac:dyDescent="0.25">
      <c r="A656" s="175"/>
      <c r="B656" s="174" t="s">
        <v>216</v>
      </c>
      <c r="C656" s="341" t="s">
        <v>366</v>
      </c>
      <c r="D656" s="341"/>
      <c r="E656" s="341"/>
      <c r="F656" s="176"/>
      <c r="G656" s="177"/>
      <c r="H656" s="177"/>
      <c r="I656" s="177"/>
      <c r="J656" s="178">
        <v>20427.48</v>
      </c>
      <c r="K656" s="177"/>
      <c r="L656" s="178">
        <v>53033.82</v>
      </c>
      <c r="M656" s="183">
        <v>9.1</v>
      </c>
      <c r="N656" s="181">
        <v>482607.76</v>
      </c>
      <c r="EZ656" s="160"/>
      <c r="FA656" s="169"/>
      <c r="FB656" s="169"/>
      <c r="FC656" s="169"/>
      <c r="FF656" s="172" t="s">
        <v>366</v>
      </c>
      <c r="FI656" s="169"/>
      <c r="FK656" s="169"/>
      <c r="FM656" s="169"/>
      <c r="FN656" s="169"/>
    </row>
    <row r="657" spans="1:170" s="123" customFormat="1" ht="15" x14ac:dyDescent="0.25">
      <c r="A657" s="184"/>
      <c r="B657" s="174"/>
      <c r="C657" s="341" t="s">
        <v>367</v>
      </c>
      <c r="D657" s="341"/>
      <c r="E657" s="341"/>
      <c r="F657" s="176" t="s">
        <v>368</v>
      </c>
      <c r="G657" s="179">
        <v>80.040000000000006</v>
      </c>
      <c r="H657" s="179">
        <v>1.1499999999999999</v>
      </c>
      <c r="I657" s="185">
        <v>238.9698252</v>
      </c>
      <c r="J657" s="186"/>
      <c r="K657" s="177"/>
      <c r="L657" s="186"/>
      <c r="M657" s="177"/>
      <c r="N657" s="187"/>
      <c r="EZ657" s="160"/>
      <c r="FA657" s="169"/>
      <c r="FB657" s="169"/>
      <c r="FC657" s="169"/>
      <c r="FG657" s="172" t="s">
        <v>367</v>
      </c>
      <c r="FI657" s="169"/>
      <c r="FK657" s="169"/>
      <c r="FM657" s="169"/>
      <c r="FN657" s="169"/>
    </row>
    <row r="658" spans="1:170" s="123" customFormat="1" ht="15" x14ac:dyDescent="0.25">
      <c r="A658" s="184"/>
      <c r="B658" s="174"/>
      <c r="C658" s="341" t="s">
        <v>369</v>
      </c>
      <c r="D658" s="341"/>
      <c r="E658" s="341"/>
      <c r="F658" s="176" t="s">
        <v>368</v>
      </c>
      <c r="G658" s="179">
        <v>0.24</v>
      </c>
      <c r="H658" s="179">
        <v>1.1499999999999999</v>
      </c>
      <c r="I658" s="185">
        <v>0.71655120000000005</v>
      </c>
      <c r="J658" s="186"/>
      <c r="K658" s="177"/>
      <c r="L658" s="186"/>
      <c r="M658" s="177"/>
      <c r="N658" s="187"/>
      <c r="EZ658" s="160"/>
      <c r="FA658" s="169"/>
      <c r="FB658" s="169"/>
      <c r="FC658" s="169"/>
      <c r="FG658" s="172" t="s">
        <v>369</v>
      </c>
      <c r="FI658" s="169"/>
      <c r="FK658" s="169"/>
      <c r="FM658" s="169"/>
      <c r="FN658" s="169"/>
    </row>
    <row r="659" spans="1:170" s="123" customFormat="1" ht="15" x14ac:dyDescent="0.25">
      <c r="A659" s="170"/>
      <c r="B659" s="174"/>
      <c r="C659" s="345" t="s">
        <v>370</v>
      </c>
      <c r="D659" s="345"/>
      <c r="E659" s="345"/>
      <c r="F659" s="188"/>
      <c r="G659" s="189"/>
      <c r="H659" s="189"/>
      <c r="I659" s="189"/>
      <c r="J659" s="190">
        <v>21416.48</v>
      </c>
      <c r="K659" s="189"/>
      <c r="L659" s="190">
        <v>55986.61</v>
      </c>
      <c r="M659" s="189"/>
      <c r="N659" s="192">
        <v>644481.26</v>
      </c>
      <c r="EZ659" s="160"/>
      <c r="FA659" s="169"/>
      <c r="FB659" s="169"/>
      <c r="FC659" s="169"/>
      <c r="FH659" s="172" t="s">
        <v>370</v>
      </c>
      <c r="FI659" s="169"/>
      <c r="FK659" s="169"/>
      <c r="FM659" s="169"/>
      <c r="FN659" s="169"/>
    </row>
    <row r="660" spans="1:170" s="123" customFormat="1" ht="15" x14ac:dyDescent="0.25">
      <c r="A660" s="184"/>
      <c r="B660" s="174"/>
      <c r="C660" s="341" t="s">
        <v>269</v>
      </c>
      <c r="D660" s="341"/>
      <c r="E660" s="341"/>
      <c r="F660" s="176"/>
      <c r="G660" s="177"/>
      <c r="H660" s="177"/>
      <c r="I660" s="177"/>
      <c r="J660" s="186"/>
      <c r="K660" s="177"/>
      <c r="L660" s="178">
        <v>2790.49</v>
      </c>
      <c r="M660" s="177"/>
      <c r="N660" s="181">
        <v>159978.79</v>
      </c>
      <c r="EZ660" s="160"/>
      <c r="FA660" s="169"/>
      <c r="FB660" s="169"/>
      <c r="FC660" s="169"/>
      <c r="FG660" s="172" t="s">
        <v>269</v>
      </c>
      <c r="FI660" s="169"/>
      <c r="FK660" s="169"/>
      <c r="FM660" s="169"/>
      <c r="FN660" s="169"/>
    </row>
    <row r="661" spans="1:170" s="123" customFormat="1" ht="15" x14ac:dyDescent="0.25">
      <c r="A661" s="184"/>
      <c r="B661" s="174" t="s">
        <v>593</v>
      </c>
      <c r="C661" s="341" t="s">
        <v>594</v>
      </c>
      <c r="D661" s="341"/>
      <c r="E661" s="341"/>
      <c r="F661" s="176" t="s">
        <v>373</v>
      </c>
      <c r="G661" s="193">
        <v>112</v>
      </c>
      <c r="H661" s="177"/>
      <c r="I661" s="193">
        <v>112</v>
      </c>
      <c r="J661" s="186"/>
      <c r="K661" s="177"/>
      <c r="L661" s="178">
        <v>3125.35</v>
      </c>
      <c r="M661" s="177"/>
      <c r="N661" s="181">
        <v>179176.24</v>
      </c>
      <c r="EZ661" s="160"/>
      <c r="FA661" s="169"/>
      <c r="FB661" s="169"/>
      <c r="FC661" s="169"/>
      <c r="FG661" s="172" t="s">
        <v>594</v>
      </c>
      <c r="FI661" s="169"/>
      <c r="FK661" s="169"/>
      <c r="FM661" s="169"/>
      <c r="FN661" s="169"/>
    </row>
    <row r="662" spans="1:170" s="123" customFormat="1" ht="15" x14ac:dyDescent="0.25">
      <c r="A662" s="184"/>
      <c r="B662" s="174" t="s">
        <v>595</v>
      </c>
      <c r="C662" s="341" t="s">
        <v>596</v>
      </c>
      <c r="D662" s="341"/>
      <c r="E662" s="341"/>
      <c r="F662" s="176" t="s">
        <v>373</v>
      </c>
      <c r="G662" s="193">
        <v>65</v>
      </c>
      <c r="H662" s="177"/>
      <c r="I662" s="193">
        <v>65</v>
      </c>
      <c r="J662" s="186"/>
      <c r="K662" s="177"/>
      <c r="L662" s="178">
        <v>1813.82</v>
      </c>
      <c r="M662" s="177"/>
      <c r="N662" s="181">
        <v>103986.21</v>
      </c>
      <c r="EZ662" s="160"/>
      <c r="FA662" s="169"/>
      <c r="FB662" s="169"/>
      <c r="FC662" s="169"/>
      <c r="FG662" s="172" t="s">
        <v>596</v>
      </c>
      <c r="FI662" s="169"/>
      <c r="FK662" s="169"/>
      <c r="FM662" s="169"/>
      <c r="FN662" s="169"/>
    </row>
    <row r="663" spans="1:170" s="123" customFormat="1" ht="15" x14ac:dyDescent="0.25">
      <c r="A663" s="194"/>
      <c r="B663" s="195"/>
      <c r="C663" s="343" t="s">
        <v>376</v>
      </c>
      <c r="D663" s="343"/>
      <c r="E663" s="343"/>
      <c r="F663" s="163"/>
      <c r="G663" s="164"/>
      <c r="H663" s="164"/>
      <c r="I663" s="164"/>
      <c r="J663" s="167"/>
      <c r="K663" s="164"/>
      <c r="L663" s="199">
        <v>60925.78</v>
      </c>
      <c r="M663" s="189"/>
      <c r="N663" s="197">
        <v>927643.71</v>
      </c>
      <c r="EZ663" s="160"/>
      <c r="FA663" s="169"/>
      <c r="FB663" s="169"/>
      <c r="FC663" s="169"/>
      <c r="FI663" s="169" t="s">
        <v>376</v>
      </c>
      <c r="FK663" s="169"/>
      <c r="FM663" s="169"/>
      <c r="FN663" s="169"/>
    </row>
    <row r="664" spans="1:170" s="123" customFormat="1" ht="15" x14ac:dyDescent="0.25">
      <c r="A664" s="350" t="s">
        <v>618</v>
      </c>
      <c r="B664" s="351"/>
      <c r="C664" s="351"/>
      <c r="D664" s="351"/>
      <c r="E664" s="351"/>
      <c r="F664" s="351"/>
      <c r="G664" s="351"/>
      <c r="H664" s="351"/>
      <c r="I664" s="351"/>
      <c r="J664" s="351"/>
      <c r="K664" s="351"/>
      <c r="L664" s="351"/>
      <c r="M664" s="351"/>
      <c r="N664" s="352"/>
      <c r="EZ664" s="160"/>
      <c r="FA664" s="169"/>
      <c r="FB664" s="169"/>
      <c r="FC664" s="169"/>
      <c r="FI664" s="169"/>
      <c r="FK664" s="169"/>
      <c r="FM664" s="169"/>
      <c r="FN664" s="169" t="s">
        <v>618</v>
      </c>
    </row>
    <row r="665" spans="1:170" s="123" customFormat="1" ht="34.5" x14ac:dyDescent="0.25">
      <c r="A665" s="161" t="s">
        <v>619</v>
      </c>
      <c r="B665" s="162" t="s">
        <v>620</v>
      </c>
      <c r="C665" s="343" t="s">
        <v>621</v>
      </c>
      <c r="D665" s="343"/>
      <c r="E665" s="343"/>
      <c r="F665" s="163" t="s">
        <v>155</v>
      </c>
      <c r="G665" s="164">
        <v>2.1760000000000002</v>
      </c>
      <c r="H665" s="165">
        <v>1</v>
      </c>
      <c r="I665" s="198">
        <v>2.1760000000000002</v>
      </c>
      <c r="J665" s="167"/>
      <c r="K665" s="164"/>
      <c r="L665" s="167"/>
      <c r="M665" s="164"/>
      <c r="N665" s="168"/>
      <c r="EZ665" s="160"/>
      <c r="FA665" s="169" t="s">
        <v>621</v>
      </c>
      <c r="FB665" s="169" t="s">
        <v>259</v>
      </c>
      <c r="FC665" s="169" t="s">
        <v>259</v>
      </c>
      <c r="FI665" s="169"/>
      <c r="FK665" s="169"/>
      <c r="FM665" s="169"/>
      <c r="FN665" s="169"/>
    </row>
    <row r="666" spans="1:170" s="123" customFormat="1" ht="15" x14ac:dyDescent="0.25">
      <c r="A666" s="170"/>
      <c r="B666" s="171"/>
      <c r="C666" s="341" t="s">
        <v>622</v>
      </c>
      <c r="D666" s="341"/>
      <c r="E666" s="341"/>
      <c r="F666" s="341"/>
      <c r="G666" s="341"/>
      <c r="H666" s="341"/>
      <c r="I666" s="341"/>
      <c r="J666" s="341"/>
      <c r="K666" s="341"/>
      <c r="L666" s="341"/>
      <c r="M666" s="341"/>
      <c r="N666" s="344"/>
      <c r="EZ666" s="160"/>
      <c r="FA666" s="169"/>
      <c r="FB666" s="169"/>
      <c r="FC666" s="169"/>
      <c r="FD666" s="172" t="s">
        <v>622</v>
      </c>
      <c r="FI666" s="169"/>
      <c r="FK666" s="169"/>
      <c r="FM666" s="169"/>
      <c r="FN666" s="169"/>
    </row>
    <row r="667" spans="1:170" s="123" customFormat="1" ht="68.25" x14ac:dyDescent="0.25">
      <c r="A667" s="173"/>
      <c r="B667" s="174" t="s">
        <v>361</v>
      </c>
      <c r="C667" s="340" t="s">
        <v>362</v>
      </c>
      <c r="D667" s="340"/>
      <c r="E667" s="340"/>
      <c r="F667" s="340"/>
      <c r="G667" s="340"/>
      <c r="H667" s="340"/>
      <c r="I667" s="340"/>
      <c r="J667" s="340"/>
      <c r="K667" s="340"/>
      <c r="L667" s="340"/>
      <c r="M667" s="340"/>
      <c r="N667" s="346"/>
      <c r="EZ667" s="160"/>
      <c r="FA667" s="169"/>
      <c r="FB667" s="169"/>
      <c r="FC667" s="169"/>
      <c r="FE667" s="172" t="s">
        <v>362</v>
      </c>
      <c r="FI667" s="169"/>
      <c r="FK667" s="169"/>
      <c r="FM667" s="169"/>
      <c r="FN667" s="169"/>
    </row>
    <row r="668" spans="1:170" s="123" customFormat="1" ht="15" x14ac:dyDescent="0.25">
      <c r="A668" s="175"/>
      <c r="B668" s="174" t="s">
        <v>213</v>
      </c>
      <c r="C668" s="341" t="s">
        <v>363</v>
      </c>
      <c r="D668" s="341"/>
      <c r="E668" s="341"/>
      <c r="F668" s="176"/>
      <c r="G668" s="177"/>
      <c r="H668" s="177"/>
      <c r="I668" s="177"/>
      <c r="J668" s="180">
        <v>80.69</v>
      </c>
      <c r="K668" s="179">
        <v>1.1499999999999999</v>
      </c>
      <c r="L668" s="180">
        <v>201.92</v>
      </c>
      <c r="M668" s="179">
        <v>57.33</v>
      </c>
      <c r="N668" s="181">
        <v>11576.07</v>
      </c>
      <c r="EZ668" s="160"/>
      <c r="FA668" s="169"/>
      <c r="FB668" s="169"/>
      <c r="FC668" s="169"/>
      <c r="FF668" s="172" t="s">
        <v>363</v>
      </c>
      <c r="FI668" s="169"/>
      <c r="FK668" s="169"/>
      <c r="FM668" s="169"/>
      <c r="FN668" s="169"/>
    </row>
    <row r="669" spans="1:170" s="123" customFormat="1" ht="15" x14ac:dyDescent="0.25">
      <c r="A669" s="175"/>
      <c r="B669" s="174" t="s">
        <v>214</v>
      </c>
      <c r="C669" s="341" t="s">
        <v>364</v>
      </c>
      <c r="D669" s="341"/>
      <c r="E669" s="341"/>
      <c r="F669" s="176"/>
      <c r="G669" s="177"/>
      <c r="H669" s="177"/>
      <c r="I669" s="177"/>
      <c r="J669" s="180">
        <v>688.48</v>
      </c>
      <c r="K669" s="179">
        <v>1.1499999999999999</v>
      </c>
      <c r="L669" s="178">
        <v>1722.85</v>
      </c>
      <c r="M669" s="179">
        <v>14.04</v>
      </c>
      <c r="N669" s="181">
        <v>24188.81</v>
      </c>
      <c r="EZ669" s="160"/>
      <c r="FA669" s="169"/>
      <c r="FB669" s="169"/>
      <c r="FC669" s="169"/>
      <c r="FF669" s="172" t="s">
        <v>364</v>
      </c>
      <c r="FI669" s="169"/>
      <c r="FK669" s="169"/>
      <c r="FM669" s="169"/>
      <c r="FN669" s="169"/>
    </row>
    <row r="670" spans="1:170" s="123" customFormat="1" ht="15" x14ac:dyDescent="0.25">
      <c r="A670" s="175"/>
      <c r="B670" s="174" t="s">
        <v>215</v>
      </c>
      <c r="C670" s="341" t="s">
        <v>365</v>
      </c>
      <c r="D670" s="341"/>
      <c r="E670" s="341"/>
      <c r="F670" s="176"/>
      <c r="G670" s="177"/>
      <c r="H670" s="177"/>
      <c r="I670" s="177"/>
      <c r="J670" s="180">
        <v>37.92</v>
      </c>
      <c r="K670" s="179">
        <v>1.1499999999999999</v>
      </c>
      <c r="L670" s="180">
        <v>94.89</v>
      </c>
      <c r="M670" s="179">
        <v>57.33</v>
      </c>
      <c r="N670" s="181">
        <v>5440.04</v>
      </c>
      <c r="EZ670" s="160"/>
      <c r="FA670" s="169"/>
      <c r="FB670" s="169"/>
      <c r="FC670" s="169"/>
      <c r="FF670" s="172" t="s">
        <v>365</v>
      </c>
      <c r="FI670" s="169"/>
      <c r="FK670" s="169"/>
      <c r="FM670" s="169"/>
      <c r="FN670" s="169"/>
    </row>
    <row r="671" spans="1:170" s="123" customFormat="1" ht="15" x14ac:dyDescent="0.25">
      <c r="A671" s="175"/>
      <c r="B671" s="174" t="s">
        <v>216</v>
      </c>
      <c r="C671" s="341" t="s">
        <v>366</v>
      </c>
      <c r="D671" s="341"/>
      <c r="E671" s="341"/>
      <c r="F671" s="176"/>
      <c r="G671" s="177"/>
      <c r="H671" s="177"/>
      <c r="I671" s="177"/>
      <c r="J671" s="180">
        <v>109.78</v>
      </c>
      <c r="K671" s="177"/>
      <c r="L671" s="180">
        <v>0</v>
      </c>
      <c r="M671" s="183">
        <v>9.1</v>
      </c>
      <c r="N671" s="187"/>
      <c r="EZ671" s="160"/>
      <c r="FA671" s="169"/>
      <c r="FB671" s="169"/>
      <c r="FC671" s="169"/>
      <c r="FF671" s="172" t="s">
        <v>366</v>
      </c>
      <c r="FI671" s="169"/>
      <c r="FK671" s="169"/>
      <c r="FM671" s="169"/>
      <c r="FN671" s="169"/>
    </row>
    <row r="672" spans="1:170" s="123" customFormat="1" ht="15" x14ac:dyDescent="0.25">
      <c r="A672" s="184"/>
      <c r="B672" s="174"/>
      <c r="C672" s="341" t="s">
        <v>367</v>
      </c>
      <c r="D672" s="341"/>
      <c r="E672" s="341"/>
      <c r="F672" s="176" t="s">
        <v>368</v>
      </c>
      <c r="G672" s="179">
        <v>9.7100000000000009</v>
      </c>
      <c r="H672" s="179">
        <v>1.1499999999999999</v>
      </c>
      <c r="I672" s="202">
        <v>24.298304000000002</v>
      </c>
      <c r="J672" s="186"/>
      <c r="K672" s="177"/>
      <c r="L672" s="186"/>
      <c r="M672" s="177"/>
      <c r="N672" s="187"/>
      <c r="EZ672" s="160"/>
      <c r="FA672" s="169"/>
      <c r="FB672" s="169"/>
      <c r="FC672" s="169"/>
      <c r="FG672" s="172" t="s">
        <v>367</v>
      </c>
      <c r="FI672" s="169"/>
      <c r="FK672" s="169"/>
      <c r="FM672" s="169"/>
      <c r="FN672" s="169"/>
    </row>
    <row r="673" spans="1:170" s="123" customFormat="1" ht="15" x14ac:dyDescent="0.25">
      <c r="A673" s="184"/>
      <c r="B673" s="174"/>
      <c r="C673" s="341" t="s">
        <v>369</v>
      </c>
      <c r="D673" s="341"/>
      <c r="E673" s="341"/>
      <c r="F673" s="176" t="s">
        <v>368</v>
      </c>
      <c r="G673" s="179">
        <v>2.81</v>
      </c>
      <c r="H673" s="179">
        <v>1.1499999999999999</v>
      </c>
      <c r="I673" s="202">
        <v>7.0317439999999998</v>
      </c>
      <c r="J673" s="186"/>
      <c r="K673" s="177"/>
      <c r="L673" s="186"/>
      <c r="M673" s="177"/>
      <c r="N673" s="187"/>
      <c r="EZ673" s="160"/>
      <c r="FA673" s="169"/>
      <c r="FB673" s="169"/>
      <c r="FC673" s="169"/>
      <c r="FG673" s="172" t="s">
        <v>369</v>
      </c>
      <c r="FI673" s="169"/>
      <c r="FK673" s="169"/>
      <c r="FM673" s="169"/>
      <c r="FN673" s="169"/>
    </row>
    <row r="674" spans="1:170" s="123" customFormat="1" ht="15" x14ac:dyDescent="0.25">
      <c r="A674" s="170"/>
      <c r="B674" s="174"/>
      <c r="C674" s="345" t="s">
        <v>370</v>
      </c>
      <c r="D674" s="345"/>
      <c r="E674" s="345"/>
      <c r="F674" s="188"/>
      <c r="G674" s="189"/>
      <c r="H674" s="189"/>
      <c r="I674" s="189"/>
      <c r="J674" s="191">
        <v>878.95</v>
      </c>
      <c r="K674" s="189"/>
      <c r="L674" s="190">
        <v>1924.77</v>
      </c>
      <c r="M674" s="189"/>
      <c r="N674" s="192">
        <v>35764.879999999997</v>
      </c>
      <c r="EZ674" s="160"/>
      <c r="FA674" s="169"/>
      <c r="FB674" s="169"/>
      <c r="FC674" s="169"/>
      <c r="FH674" s="172" t="s">
        <v>370</v>
      </c>
      <c r="FI674" s="169"/>
      <c r="FK674" s="169"/>
      <c r="FM674" s="169"/>
      <c r="FN674" s="169"/>
    </row>
    <row r="675" spans="1:170" s="123" customFormat="1" ht="15" x14ac:dyDescent="0.25">
      <c r="A675" s="184"/>
      <c r="B675" s="174"/>
      <c r="C675" s="341" t="s">
        <v>269</v>
      </c>
      <c r="D675" s="341"/>
      <c r="E675" s="341"/>
      <c r="F675" s="176"/>
      <c r="G675" s="177"/>
      <c r="H675" s="177"/>
      <c r="I675" s="177"/>
      <c r="J675" s="186"/>
      <c r="K675" s="177"/>
      <c r="L675" s="180">
        <v>296.81</v>
      </c>
      <c r="M675" s="177"/>
      <c r="N675" s="181">
        <v>17016.11</v>
      </c>
      <c r="EZ675" s="160"/>
      <c r="FA675" s="169"/>
      <c r="FB675" s="169"/>
      <c r="FC675" s="169"/>
      <c r="FG675" s="172" t="s">
        <v>269</v>
      </c>
      <c r="FI675" s="169"/>
      <c r="FK675" s="169"/>
      <c r="FM675" s="169"/>
      <c r="FN675" s="169"/>
    </row>
    <row r="676" spans="1:170" s="123" customFormat="1" ht="15" x14ac:dyDescent="0.25">
      <c r="A676" s="184"/>
      <c r="B676" s="174" t="s">
        <v>593</v>
      </c>
      <c r="C676" s="341" t="s">
        <v>594</v>
      </c>
      <c r="D676" s="341"/>
      <c r="E676" s="341"/>
      <c r="F676" s="176" t="s">
        <v>373</v>
      </c>
      <c r="G676" s="193">
        <v>112</v>
      </c>
      <c r="H676" s="177"/>
      <c r="I676" s="193">
        <v>112</v>
      </c>
      <c r="J676" s="186"/>
      <c r="K676" s="177"/>
      <c r="L676" s="180">
        <v>332.43</v>
      </c>
      <c r="M676" s="177"/>
      <c r="N676" s="181">
        <v>19058.04</v>
      </c>
      <c r="EZ676" s="160"/>
      <c r="FA676" s="169"/>
      <c r="FB676" s="169"/>
      <c r="FC676" s="169"/>
      <c r="FG676" s="172" t="s">
        <v>594</v>
      </c>
      <c r="FI676" s="169"/>
      <c r="FK676" s="169"/>
      <c r="FM676" s="169"/>
      <c r="FN676" s="169"/>
    </row>
    <row r="677" spans="1:170" s="123" customFormat="1" ht="15" x14ac:dyDescent="0.25">
      <c r="A677" s="184"/>
      <c r="B677" s="174" t="s">
        <v>595</v>
      </c>
      <c r="C677" s="341" t="s">
        <v>596</v>
      </c>
      <c r="D677" s="341"/>
      <c r="E677" s="341"/>
      <c r="F677" s="176" t="s">
        <v>373</v>
      </c>
      <c r="G677" s="193">
        <v>65</v>
      </c>
      <c r="H677" s="177"/>
      <c r="I677" s="193">
        <v>65</v>
      </c>
      <c r="J677" s="186"/>
      <c r="K677" s="177"/>
      <c r="L677" s="180">
        <v>192.93</v>
      </c>
      <c r="M677" s="177"/>
      <c r="N677" s="181">
        <v>11060.47</v>
      </c>
      <c r="EZ677" s="160"/>
      <c r="FA677" s="169"/>
      <c r="FB677" s="169"/>
      <c r="FC677" s="169"/>
      <c r="FG677" s="172" t="s">
        <v>596</v>
      </c>
      <c r="FI677" s="169"/>
      <c r="FK677" s="169"/>
      <c r="FM677" s="169"/>
      <c r="FN677" s="169"/>
    </row>
    <row r="678" spans="1:170" s="123" customFormat="1" ht="15" x14ac:dyDescent="0.25">
      <c r="A678" s="194"/>
      <c r="B678" s="195"/>
      <c r="C678" s="343" t="s">
        <v>376</v>
      </c>
      <c r="D678" s="343"/>
      <c r="E678" s="343"/>
      <c r="F678" s="163"/>
      <c r="G678" s="164"/>
      <c r="H678" s="164"/>
      <c r="I678" s="164"/>
      <c r="J678" s="167"/>
      <c r="K678" s="164"/>
      <c r="L678" s="199">
        <v>2450.13</v>
      </c>
      <c r="M678" s="189"/>
      <c r="N678" s="197">
        <v>65883.39</v>
      </c>
      <c r="EZ678" s="160"/>
      <c r="FA678" s="169"/>
      <c r="FB678" s="169"/>
      <c r="FC678" s="169"/>
      <c r="FI678" s="169" t="s">
        <v>376</v>
      </c>
      <c r="FK678" s="169"/>
      <c r="FM678" s="169"/>
      <c r="FN678" s="169"/>
    </row>
    <row r="679" spans="1:170" s="123" customFormat="1" ht="79.5" x14ac:dyDescent="0.25">
      <c r="A679" s="161" t="s">
        <v>623</v>
      </c>
      <c r="B679" s="162" t="s">
        <v>462</v>
      </c>
      <c r="C679" s="343" t="s">
        <v>138</v>
      </c>
      <c r="D679" s="343"/>
      <c r="E679" s="343"/>
      <c r="F679" s="163" t="s">
        <v>61</v>
      </c>
      <c r="G679" s="164">
        <v>3.0464000000000002</v>
      </c>
      <c r="H679" s="165">
        <v>1</v>
      </c>
      <c r="I679" s="201">
        <v>3.0464000000000002</v>
      </c>
      <c r="J679" s="196">
        <v>231.82</v>
      </c>
      <c r="K679" s="164"/>
      <c r="L679" s="196">
        <v>706.22</v>
      </c>
      <c r="M679" s="200">
        <v>9.1</v>
      </c>
      <c r="N679" s="197">
        <v>6426.6</v>
      </c>
      <c r="EZ679" s="160"/>
      <c r="FA679" s="169" t="s">
        <v>138</v>
      </c>
      <c r="FB679" s="169" t="s">
        <v>259</v>
      </c>
      <c r="FC679" s="169" t="s">
        <v>259</v>
      </c>
      <c r="FI679" s="169"/>
      <c r="FK679" s="169"/>
      <c r="FM679" s="169"/>
      <c r="FN679" s="169"/>
    </row>
    <row r="680" spans="1:170" s="123" customFormat="1" ht="15" x14ac:dyDescent="0.25">
      <c r="A680" s="170"/>
      <c r="B680" s="171"/>
      <c r="C680" s="341" t="s">
        <v>624</v>
      </c>
      <c r="D680" s="341"/>
      <c r="E680" s="341"/>
      <c r="F680" s="341"/>
      <c r="G680" s="341"/>
      <c r="H680" s="341"/>
      <c r="I680" s="341"/>
      <c r="J680" s="341"/>
      <c r="K680" s="341"/>
      <c r="L680" s="341"/>
      <c r="M680" s="341"/>
      <c r="N680" s="344"/>
      <c r="EZ680" s="160"/>
      <c r="FA680" s="169"/>
      <c r="FB680" s="169"/>
      <c r="FC680" s="169"/>
      <c r="FD680" s="172" t="s">
        <v>624</v>
      </c>
      <c r="FI680" s="169"/>
      <c r="FK680" s="169"/>
      <c r="FM680" s="169"/>
      <c r="FN680" s="169"/>
    </row>
    <row r="681" spans="1:170" s="123" customFormat="1" ht="15" x14ac:dyDescent="0.25">
      <c r="A681" s="194"/>
      <c r="B681" s="195"/>
      <c r="C681" s="343" t="s">
        <v>376</v>
      </c>
      <c r="D681" s="343"/>
      <c r="E681" s="343"/>
      <c r="F681" s="163"/>
      <c r="G681" s="164"/>
      <c r="H681" s="164"/>
      <c r="I681" s="164"/>
      <c r="J681" s="167"/>
      <c r="K681" s="164"/>
      <c r="L681" s="196">
        <v>706.22</v>
      </c>
      <c r="M681" s="189"/>
      <c r="N681" s="197">
        <v>6426.6</v>
      </c>
      <c r="EZ681" s="160"/>
      <c r="FA681" s="169"/>
      <c r="FB681" s="169"/>
      <c r="FC681" s="169"/>
      <c r="FI681" s="169" t="s">
        <v>376</v>
      </c>
      <c r="FK681" s="169"/>
      <c r="FM681" s="169"/>
      <c r="FN681" s="169"/>
    </row>
    <row r="682" spans="1:170" s="123" customFormat="1" ht="45.75" x14ac:dyDescent="0.25">
      <c r="A682" s="161" t="s">
        <v>625</v>
      </c>
      <c r="B682" s="162" t="s">
        <v>626</v>
      </c>
      <c r="C682" s="343" t="s">
        <v>201</v>
      </c>
      <c r="D682" s="343"/>
      <c r="E682" s="343"/>
      <c r="F682" s="163" t="s">
        <v>155</v>
      </c>
      <c r="G682" s="164">
        <v>2.1760000000000002</v>
      </c>
      <c r="H682" s="165">
        <v>1</v>
      </c>
      <c r="I682" s="198">
        <v>2.1760000000000002</v>
      </c>
      <c r="J682" s="196">
        <v>163</v>
      </c>
      <c r="K682" s="164"/>
      <c r="L682" s="196">
        <v>354.69</v>
      </c>
      <c r="M682" s="200">
        <v>9.1</v>
      </c>
      <c r="N682" s="197">
        <v>3227.68</v>
      </c>
      <c r="EZ682" s="160"/>
      <c r="FA682" s="169" t="s">
        <v>201</v>
      </c>
      <c r="FB682" s="169" t="s">
        <v>259</v>
      </c>
      <c r="FC682" s="169" t="s">
        <v>259</v>
      </c>
      <c r="FI682" s="169"/>
      <c r="FK682" s="169"/>
      <c r="FM682" s="169"/>
      <c r="FN682" s="169"/>
    </row>
    <row r="683" spans="1:170" s="123" customFormat="1" ht="15" x14ac:dyDescent="0.25">
      <c r="A683" s="170"/>
      <c r="B683" s="171"/>
      <c r="C683" s="341" t="s">
        <v>622</v>
      </c>
      <c r="D683" s="341"/>
      <c r="E683" s="341"/>
      <c r="F683" s="341"/>
      <c r="G683" s="341"/>
      <c r="H683" s="341"/>
      <c r="I683" s="341"/>
      <c r="J683" s="341"/>
      <c r="K683" s="341"/>
      <c r="L683" s="341"/>
      <c r="M683" s="341"/>
      <c r="N683" s="344"/>
      <c r="EZ683" s="160"/>
      <c r="FA683" s="169"/>
      <c r="FB683" s="169"/>
      <c r="FC683" s="169"/>
      <c r="FD683" s="172" t="s">
        <v>622</v>
      </c>
      <c r="FI683" s="169"/>
      <c r="FK683" s="169"/>
      <c r="FM683" s="169"/>
      <c r="FN683" s="169"/>
    </row>
    <row r="684" spans="1:170" s="123" customFormat="1" ht="15" x14ac:dyDescent="0.25">
      <c r="A684" s="194"/>
      <c r="B684" s="195"/>
      <c r="C684" s="343" t="s">
        <v>376</v>
      </c>
      <c r="D684" s="343"/>
      <c r="E684" s="343"/>
      <c r="F684" s="163"/>
      <c r="G684" s="164"/>
      <c r="H684" s="164"/>
      <c r="I684" s="164"/>
      <c r="J684" s="167"/>
      <c r="K684" s="164"/>
      <c r="L684" s="196">
        <v>354.69</v>
      </c>
      <c r="M684" s="189"/>
      <c r="N684" s="197">
        <v>3227.68</v>
      </c>
      <c r="EZ684" s="160"/>
      <c r="FA684" s="169"/>
      <c r="FB684" s="169"/>
      <c r="FC684" s="169"/>
      <c r="FI684" s="169" t="s">
        <v>376</v>
      </c>
      <c r="FK684" s="169"/>
      <c r="FM684" s="169"/>
      <c r="FN684" s="169"/>
    </row>
    <row r="685" spans="1:170" s="123" customFormat="1" ht="15" x14ac:dyDescent="0.25">
      <c r="A685" s="350" t="s">
        <v>627</v>
      </c>
      <c r="B685" s="351"/>
      <c r="C685" s="351"/>
      <c r="D685" s="351"/>
      <c r="E685" s="351"/>
      <c r="F685" s="351"/>
      <c r="G685" s="351"/>
      <c r="H685" s="351"/>
      <c r="I685" s="351"/>
      <c r="J685" s="351"/>
      <c r="K685" s="351"/>
      <c r="L685" s="351"/>
      <c r="M685" s="351"/>
      <c r="N685" s="352"/>
      <c r="EZ685" s="160"/>
      <c r="FA685" s="169"/>
      <c r="FB685" s="169"/>
      <c r="FC685" s="169"/>
      <c r="FI685" s="169"/>
      <c r="FK685" s="169"/>
      <c r="FM685" s="169"/>
      <c r="FN685" s="169" t="s">
        <v>627</v>
      </c>
    </row>
    <row r="686" spans="1:170" s="123" customFormat="1" ht="23.25" x14ac:dyDescent="0.25">
      <c r="A686" s="161" t="s">
        <v>628</v>
      </c>
      <c r="B686" s="162" t="s">
        <v>629</v>
      </c>
      <c r="C686" s="343" t="s">
        <v>630</v>
      </c>
      <c r="D686" s="343"/>
      <c r="E686" s="343"/>
      <c r="F686" s="163" t="s">
        <v>59</v>
      </c>
      <c r="G686" s="164">
        <v>9.6799999999999994E-3</v>
      </c>
      <c r="H686" s="165">
        <v>1</v>
      </c>
      <c r="I686" s="208">
        <v>9.6799999999999994E-3</v>
      </c>
      <c r="J686" s="167"/>
      <c r="K686" s="164"/>
      <c r="L686" s="167"/>
      <c r="M686" s="164"/>
      <c r="N686" s="168"/>
      <c r="EZ686" s="160"/>
      <c r="FA686" s="169" t="s">
        <v>630</v>
      </c>
      <c r="FB686" s="169" t="s">
        <v>259</v>
      </c>
      <c r="FC686" s="169" t="s">
        <v>259</v>
      </c>
      <c r="FI686" s="169"/>
      <c r="FK686" s="169"/>
      <c r="FM686" s="169"/>
      <c r="FN686" s="169"/>
    </row>
    <row r="687" spans="1:170" s="123" customFormat="1" ht="15" x14ac:dyDescent="0.25">
      <c r="A687" s="170"/>
      <c r="B687" s="171"/>
      <c r="C687" s="341" t="s">
        <v>631</v>
      </c>
      <c r="D687" s="341"/>
      <c r="E687" s="341"/>
      <c r="F687" s="341"/>
      <c r="G687" s="341"/>
      <c r="H687" s="341"/>
      <c r="I687" s="341"/>
      <c r="J687" s="341"/>
      <c r="K687" s="341"/>
      <c r="L687" s="341"/>
      <c r="M687" s="341"/>
      <c r="N687" s="344"/>
      <c r="EZ687" s="160"/>
      <c r="FA687" s="169"/>
      <c r="FB687" s="169"/>
      <c r="FC687" s="169"/>
      <c r="FD687" s="172" t="s">
        <v>631</v>
      </c>
      <c r="FI687" s="169"/>
      <c r="FK687" s="169"/>
      <c r="FM687" s="169"/>
      <c r="FN687" s="169"/>
    </row>
    <row r="688" spans="1:170" s="123" customFormat="1" ht="68.25" x14ac:dyDescent="0.25">
      <c r="A688" s="173"/>
      <c r="B688" s="174" t="s">
        <v>361</v>
      </c>
      <c r="C688" s="340" t="s">
        <v>362</v>
      </c>
      <c r="D688" s="340"/>
      <c r="E688" s="340"/>
      <c r="F688" s="340"/>
      <c r="G688" s="340"/>
      <c r="H688" s="340"/>
      <c r="I688" s="340"/>
      <c r="J688" s="340"/>
      <c r="K688" s="340"/>
      <c r="L688" s="340"/>
      <c r="M688" s="340"/>
      <c r="N688" s="346"/>
      <c r="EZ688" s="160"/>
      <c r="FA688" s="169"/>
      <c r="FB688" s="169"/>
      <c r="FC688" s="169"/>
      <c r="FE688" s="172" t="s">
        <v>362</v>
      </c>
      <c r="FI688" s="169"/>
      <c r="FK688" s="169"/>
      <c r="FM688" s="169"/>
      <c r="FN688" s="169"/>
    </row>
    <row r="689" spans="1:170" s="123" customFormat="1" ht="15" x14ac:dyDescent="0.25">
      <c r="A689" s="175"/>
      <c r="B689" s="174" t="s">
        <v>213</v>
      </c>
      <c r="C689" s="341" t="s">
        <v>363</v>
      </c>
      <c r="D689" s="341"/>
      <c r="E689" s="341"/>
      <c r="F689" s="176"/>
      <c r="G689" s="177"/>
      <c r="H689" s="177"/>
      <c r="I689" s="177"/>
      <c r="J689" s="180">
        <v>397.5</v>
      </c>
      <c r="K689" s="179">
        <v>1.1499999999999999</v>
      </c>
      <c r="L689" s="180">
        <v>4.42</v>
      </c>
      <c r="M689" s="179">
        <v>57.33</v>
      </c>
      <c r="N689" s="182">
        <v>253.4</v>
      </c>
      <c r="EZ689" s="160"/>
      <c r="FA689" s="169"/>
      <c r="FB689" s="169"/>
      <c r="FC689" s="169"/>
      <c r="FF689" s="172" t="s">
        <v>363</v>
      </c>
      <c r="FI689" s="169"/>
      <c r="FK689" s="169"/>
      <c r="FM689" s="169"/>
      <c r="FN689" s="169"/>
    </row>
    <row r="690" spans="1:170" s="123" customFormat="1" ht="15" x14ac:dyDescent="0.25">
      <c r="A690" s="175"/>
      <c r="B690" s="174" t="s">
        <v>214</v>
      </c>
      <c r="C690" s="341" t="s">
        <v>364</v>
      </c>
      <c r="D690" s="341"/>
      <c r="E690" s="341"/>
      <c r="F690" s="176"/>
      <c r="G690" s="177"/>
      <c r="H690" s="177"/>
      <c r="I690" s="177"/>
      <c r="J690" s="180">
        <v>112.75</v>
      </c>
      <c r="K690" s="179">
        <v>1.1499999999999999</v>
      </c>
      <c r="L690" s="180">
        <v>1.26</v>
      </c>
      <c r="M690" s="179">
        <v>14.04</v>
      </c>
      <c r="N690" s="182">
        <v>17.690000000000001</v>
      </c>
      <c r="EZ690" s="160"/>
      <c r="FA690" s="169"/>
      <c r="FB690" s="169"/>
      <c r="FC690" s="169"/>
      <c r="FF690" s="172" t="s">
        <v>364</v>
      </c>
      <c r="FI690" s="169"/>
      <c r="FK690" s="169"/>
      <c r="FM690" s="169"/>
      <c r="FN690" s="169"/>
    </row>
    <row r="691" spans="1:170" s="123" customFormat="1" ht="15" x14ac:dyDescent="0.25">
      <c r="A691" s="175"/>
      <c r="B691" s="174" t="s">
        <v>215</v>
      </c>
      <c r="C691" s="341" t="s">
        <v>365</v>
      </c>
      <c r="D691" s="341"/>
      <c r="E691" s="341"/>
      <c r="F691" s="176"/>
      <c r="G691" s="177"/>
      <c r="H691" s="177"/>
      <c r="I691" s="177"/>
      <c r="J691" s="180">
        <v>3.82</v>
      </c>
      <c r="K691" s="179">
        <v>1.1499999999999999</v>
      </c>
      <c r="L691" s="180">
        <v>0.04</v>
      </c>
      <c r="M691" s="179">
        <v>57.33</v>
      </c>
      <c r="N691" s="182">
        <v>2.29</v>
      </c>
      <c r="EZ691" s="160"/>
      <c r="FA691" s="169"/>
      <c r="FB691" s="169"/>
      <c r="FC691" s="169"/>
      <c r="FF691" s="172" t="s">
        <v>365</v>
      </c>
      <c r="FI691" s="169"/>
      <c r="FK691" s="169"/>
      <c r="FM691" s="169"/>
      <c r="FN691" s="169"/>
    </row>
    <row r="692" spans="1:170" s="123" customFormat="1" ht="15" x14ac:dyDescent="0.25">
      <c r="A692" s="175"/>
      <c r="B692" s="174" t="s">
        <v>216</v>
      </c>
      <c r="C692" s="341" t="s">
        <v>366</v>
      </c>
      <c r="D692" s="341"/>
      <c r="E692" s="341"/>
      <c r="F692" s="176"/>
      <c r="G692" s="177"/>
      <c r="H692" s="177"/>
      <c r="I692" s="177"/>
      <c r="J692" s="180">
        <v>81.96</v>
      </c>
      <c r="K692" s="177"/>
      <c r="L692" s="180">
        <v>0.79</v>
      </c>
      <c r="M692" s="183">
        <v>9.1</v>
      </c>
      <c r="N692" s="182">
        <v>7.19</v>
      </c>
      <c r="EZ692" s="160"/>
      <c r="FA692" s="169"/>
      <c r="FB692" s="169"/>
      <c r="FC692" s="169"/>
      <c r="FF692" s="172" t="s">
        <v>366</v>
      </c>
      <c r="FI692" s="169"/>
      <c r="FK692" s="169"/>
      <c r="FM692" s="169"/>
      <c r="FN692" s="169"/>
    </row>
    <row r="693" spans="1:170" s="123" customFormat="1" ht="15" x14ac:dyDescent="0.25">
      <c r="A693" s="184"/>
      <c r="B693" s="174"/>
      <c r="C693" s="341" t="s">
        <v>367</v>
      </c>
      <c r="D693" s="341"/>
      <c r="E693" s="341"/>
      <c r="F693" s="176" t="s">
        <v>368</v>
      </c>
      <c r="G693" s="183">
        <v>46.6</v>
      </c>
      <c r="H693" s="179">
        <v>1.1499999999999999</v>
      </c>
      <c r="I693" s="185">
        <v>0.51875119999999997</v>
      </c>
      <c r="J693" s="186"/>
      <c r="K693" s="177"/>
      <c r="L693" s="186"/>
      <c r="M693" s="177"/>
      <c r="N693" s="187"/>
      <c r="EZ693" s="160"/>
      <c r="FA693" s="169"/>
      <c r="FB693" s="169"/>
      <c r="FC693" s="169"/>
      <c r="FG693" s="172" t="s">
        <v>367</v>
      </c>
      <c r="FI693" s="169"/>
      <c r="FK693" s="169"/>
      <c r="FM693" s="169"/>
      <c r="FN693" s="169"/>
    </row>
    <row r="694" spans="1:170" s="123" customFormat="1" ht="15" x14ac:dyDescent="0.25">
      <c r="A694" s="184"/>
      <c r="B694" s="174"/>
      <c r="C694" s="341" t="s">
        <v>369</v>
      </c>
      <c r="D694" s="341"/>
      <c r="E694" s="341"/>
      <c r="F694" s="176" t="s">
        <v>368</v>
      </c>
      <c r="G694" s="179">
        <v>0.31</v>
      </c>
      <c r="H694" s="179">
        <v>1.1499999999999999</v>
      </c>
      <c r="I694" s="185">
        <v>3.4508999999999998E-3</v>
      </c>
      <c r="J694" s="186"/>
      <c r="K694" s="177"/>
      <c r="L694" s="186"/>
      <c r="M694" s="177"/>
      <c r="N694" s="187"/>
      <c r="EZ694" s="160"/>
      <c r="FA694" s="169"/>
      <c r="FB694" s="169"/>
      <c r="FC694" s="169"/>
      <c r="FG694" s="172" t="s">
        <v>369</v>
      </c>
      <c r="FI694" s="169"/>
      <c r="FK694" s="169"/>
      <c r="FM694" s="169"/>
      <c r="FN694" s="169"/>
    </row>
    <row r="695" spans="1:170" s="123" customFormat="1" ht="15" x14ac:dyDescent="0.25">
      <c r="A695" s="170"/>
      <c r="B695" s="174"/>
      <c r="C695" s="345" t="s">
        <v>370</v>
      </c>
      <c r="D695" s="345"/>
      <c r="E695" s="345"/>
      <c r="F695" s="188"/>
      <c r="G695" s="189"/>
      <c r="H695" s="189"/>
      <c r="I695" s="189"/>
      <c r="J695" s="191">
        <v>592.21</v>
      </c>
      <c r="K695" s="189"/>
      <c r="L695" s="191">
        <v>6.47</v>
      </c>
      <c r="M695" s="189"/>
      <c r="N695" s="207">
        <v>278.27999999999997</v>
      </c>
      <c r="EZ695" s="160"/>
      <c r="FA695" s="169"/>
      <c r="FB695" s="169"/>
      <c r="FC695" s="169"/>
      <c r="FH695" s="172" t="s">
        <v>370</v>
      </c>
      <c r="FI695" s="169"/>
      <c r="FK695" s="169"/>
      <c r="FM695" s="169"/>
      <c r="FN695" s="169"/>
    </row>
    <row r="696" spans="1:170" s="123" customFormat="1" ht="15" x14ac:dyDescent="0.25">
      <c r="A696" s="184"/>
      <c r="B696" s="174"/>
      <c r="C696" s="341" t="s">
        <v>269</v>
      </c>
      <c r="D696" s="341"/>
      <c r="E696" s="341"/>
      <c r="F696" s="176"/>
      <c r="G696" s="177"/>
      <c r="H696" s="177"/>
      <c r="I696" s="177"/>
      <c r="J696" s="186"/>
      <c r="K696" s="177"/>
      <c r="L696" s="180">
        <v>4.46</v>
      </c>
      <c r="M696" s="177"/>
      <c r="N696" s="182">
        <v>255.69</v>
      </c>
      <c r="EZ696" s="160"/>
      <c r="FA696" s="169"/>
      <c r="FB696" s="169"/>
      <c r="FC696" s="169"/>
      <c r="FG696" s="172" t="s">
        <v>269</v>
      </c>
      <c r="FI696" s="169"/>
      <c r="FK696" s="169"/>
      <c r="FM696" s="169"/>
      <c r="FN696" s="169"/>
    </row>
    <row r="697" spans="1:170" s="123" customFormat="1" ht="23.25" x14ac:dyDescent="0.25">
      <c r="A697" s="184"/>
      <c r="B697" s="174" t="s">
        <v>385</v>
      </c>
      <c r="C697" s="341" t="s">
        <v>386</v>
      </c>
      <c r="D697" s="341"/>
      <c r="E697" s="341"/>
      <c r="F697" s="176" t="s">
        <v>373</v>
      </c>
      <c r="G697" s="193">
        <v>93</v>
      </c>
      <c r="H697" s="177"/>
      <c r="I697" s="193">
        <v>93</v>
      </c>
      <c r="J697" s="186"/>
      <c r="K697" s="177"/>
      <c r="L697" s="180">
        <v>4.1500000000000004</v>
      </c>
      <c r="M697" s="177"/>
      <c r="N697" s="182">
        <v>237.79</v>
      </c>
      <c r="EZ697" s="160"/>
      <c r="FA697" s="169"/>
      <c r="FB697" s="169"/>
      <c r="FC697" s="169"/>
      <c r="FG697" s="172" t="s">
        <v>386</v>
      </c>
      <c r="FI697" s="169"/>
      <c r="FK697" s="169"/>
      <c r="FM697" s="169"/>
      <c r="FN697" s="169"/>
    </row>
    <row r="698" spans="1:170" s="123" customFormat="1" ht="23.25" x14ac:dyDescent="0.25">
      <c r="A698" s="184"/>
      <c r="B698" s="174" t="s">
        <v>387</v>
      </c>
      <c r="C698" s="341" t="s">
        <v>388</v>
      </c>
      <c r="D698" s="341"/>
      <c r="E698" s="341"/>
      <c r="F698" s="176" t="s">
        <v>373</v>
      </c>
      <c r="G698" s="193">
        <v>62</v>
      </c>
      <c r="H698" s="177"/>
      <c r="I698" s="193">
        <v>62</v>
      </c>
      <c r="J698" s="186"/>
      <c r="K698" s="177"/>
      <c r="L698" s="180">
        <v>2.77</v>
      </c>
      <c r="M698" s="177"/>
      <c r="N698" s="182">
        <v>158.53</v>
      </c>
      <c r="EZ698" s="160"/>
      <c r="FA698" s="169"/>
      <c r="FB698" s="169"/>
      <c r="FC698" s="169"/>
      <c r="FG698" s="172" t="s">
        <v>388</v>
      </c>
      <c r="FI698" s="169"/>
      <c r="FK698" s="169"/>
      <c r="FM698" s="169"/>
      <c r="FN698" s="169"/>
    </row>
    <row r="699" spans="1:170" s="123" customFormat="1" ht="15" x14ac:dyDescent="0.25">
      <c r="A699" s="194"/>
      <c r="B699" s="195"/>
      <c r="C699" s="343" t="s">
        <v>376</v>
      </c>
      <c r="D699" s="343"/>
      <c r="E699" s="343"/>
      <c r="F699" s="163"/>
      <c r="G699" s="164"/>
      <c r="H699" s="164"/>
      <c r="I699" s="164"/>
      <c r="J699" s="167"/>
      <c r="K699" s="164"/>
      <c r="L699" s="196">
        <v>13.39</v>
      </c>
      <c r="M699" s="189"/>
      <c r="N699" s="209">
        <v>674.6</v>
      </c>
      <c r="EZ699" s="160"/>
      <c r="FA699" s="169"/>
      <c r="FB699" s="169"/>
      <c r="FC699" s="169"/>
      <c r="FI699" s="169" t="s">
        <v>376</v>
      </c>
      <c r="FK699" s="169"/>
      <c r="FM699" s="169"/>
      <c r="FN699" s="169"/>
    </row>
    <row r="700" spans="1:170" s="123" customFormat="1" ht="57" x14ac:dyDescent="0.25">
      <c r="A700" s="161" t="s">
        <v>632</v>
      </c>
      <c r="B700" s="162" t="s">
        <v>633</v>
      </c>
      <c r="C700" s="343" t="s">
        <v>177</v>
      </c>
      <c r="D700" s="343"/>
      <c r="E700" s="343"/>
      <c r="F700" s="163" t="s">
        <v>59</v>
      </c>
      <c r="G700" s="164">
        <v>9.6799999999999994E-3</v>
      </c>
      <c r="H700" s="165">
        <v>1</v>
      </c>
      <c r="I700" s="208">
        <v>9.6799999999999994E-3</v>
      </c>
      <c r="J700" s="199">
        <v>12319.52</v>
      </c>
      <c r="K700" s="164"/>
      <c r="L700" s="196">
        <v>119.25</v>
      </c>
      <c r="M700" s="200">
        <v>9.1</v>
      </c>
      <c r="N700" s="197">
        <v>1085.18</v>
      </c>
      <c r="EZ700" s="160"/>
      <c r="FA700" s="169" t="s">
        <v>177</v>
      </c>
      <c r="FB700" s="169" t="s">
        <v>259</v>
      </c>
      <c r="FC700" s="169" t="s">
        <v>259</v>
      </c>
      <c r="FI700" s="169"/>
      <c r="FK700" s="169"/>
      <c r="FM700" s="169"/>
      <c r="FN700" s="169"/>
    </row>
    <row r="701" spans="1:170" s="123" customFormat="1" ht="15" x14ac:dyDescent="0.25">
      <c r="A701" s="194"/>
      <c r="B701" s="195"/>
      <c r="C701" s="343" t="s">
        <v>376</v>
      </c>
      <c r="D701" s="343"/>
      <c r="E701" s="343"/>
      <c r="F701" s="163"/>
      <c r="G701" s="164"/>
      <c r="H701" s="164"/>
      <c r="I701" s="164"/>
      <c r="J701" s="167"/>
      <c r="K701" s="164"/>
      <c r="L701" s="196">
        <v>119.25</v>
      </c>
      <c r="M701" s="189"/>
      <c r="N701" s="197">
        <v>1085.18</v>
      </c>
      <c r="EZ701" s="160"/>
      <c r="FA701" s="169"/>
      <c r="FB701" s="169"/>
      <c r="FC701" s="169"/>
      <c r="FI701" s="169" t="s">
        <v>376</v>
      </c>
      <c r="FK701" s="169"/>
      <c r="FM701" s="169"/>
      <c r="FN701" s="169"/>
    </row>
    <row r="702" spans="1:170" s="123" customFormat="1" ht="34.5" x14ac:dyDescent="0.25">
      <c r="A702" s="161" t="s">
        <v>634</v>
      </c>
      <c r="B702" s="162" t="s">
        <v>635</v>
      </c>
      <c r="C702" s="343" t="s">
        <v>636</v>
      </c>
      <c r="D702" s="343"/>
      <c r="E702" s="343"/>
      <c r="F702" s="163" t="s">
        <v>63</v>
      </c>
      <c r="G702" s="164">
        <v>0.1</v>
      </c>
      <c r="H702" s="165">
        <v>1</v>
      </c>
      <c r="I702" s="200">
        <v>0.1</v>
      </c>
      <c r="J702" s="167"/>
      <c r="K702" s="164"/>
      <c r="L702" s="167"/>
      <c r="M702" s="164"/>
      <c r="N702" s="168"/>
      <c r="EZ702" s="160"/>
      <c r="FA702" s="169" t="s">
        <v>636</v>
      </c>
      <c r="FB702" s="169" t="s">
        <v>259</v>
      </c>
      <c r="FC702" s="169" t="s">
        <v>259</v>
      </c>
      <c r="FI702" s="169"/>
      <c r="FK702" s="169"/>
      <c r="FM702" s="169"/>
      <c r="FN702" s="169"/>
    </row>
    <row r="703" spans="1:170" s="123" customFormat="1" ht="68.25" x14ac:dyDescent="0.25">
      <c r="A703" s="173"/>
      <c r="B703" s="174" t="s">
        <v>361</v>
      </c>
      <c r="C703" s="340" t="s">
        <v>362</v>
      </c>
      <c r="D703" s="340"/>
      <c r="E703" s="340"/>
      <c r="F703" s="340"/>
      <c r="G703" s="340"/>
      <c r="H703" s="340"/>
      <c r="I703" s="340"/>
      <c r="J703" s="340"/>
      <c r="K703" s="340"/>
      <c r="L703" s="340"/>
      <c r="M703" s="340"/>
      <c r="N703" s="346"/>
      <c r="EZ703" s="160"/>
      <c r="FA703" s="169"/>
      <c r="FB703" s="169"/>
      <c r="FC703" s="169"/>
      <c r="FE703" s="172" t="s">
        <v>362</v>
      </c>
      <c r="FI703" s="169"/>
      <c r="FK703" s="169"/>
      <c r="FM703" s="169"/>
      <c r="FN703" s="169"/>
    </row>
    <row r="704" spans="1:170" s="123" customFormat="1" ht="15" x14ac:dyDescent="0.25">
      <c r="A704" s="175"/>
      <c r="B704" s="174" t="s">
        <v>213</v>
      </c>
      <c r="C704" s="341" t="s">
        <v>363</v>
      </c>
      <c r="D704" s="341"/>
      <c r="E704" s="341"/>
      <c r="F704" s="176"/>
      <c r="G704" s="177"/>
      <c r="H704" s="177"/>
      <c r="I704" s="177"/>
      <c r="J704" s="180">
        <v>446.24</v>
      </c>
      <c r="K704" s="179">
        <v>1.1499999999999999</v>
      </c>
      <c r="L704" s="180">
        <v>51.32</v>
      </c>
      <c r="M704" s="179">
        <v>57.33</v>
      </c>
      <c r="N704" s="181">
        <v>2942.18</v>
      </c>
      <c r="EZ704" s="160"/>
      <c r="FA704" s="169"/>
      <c r="FB704" s="169"/>
      <c r="FC704" s="169"/>
      <c r="FF704" s="172" t="s">
        <v>363</v>
      </c>
      <c r="FI704" s="169"/>
      <c r="FK704" s="169"/>
      <c r="FM704" s="169"/>
      <c r="FN704" s="169"/>
    </row>
    <row r="705" spans="1:170" s="123" customFormat="1" ht="15" x14ac:dyDescent="0.25">
      <c r="A705" s="175"/>
      <c r="B705" s="174" t="s">
        <v>214</v>
      </c>
      <c r="C705" s="341" t="s">
        <v>364</v>
      </c>
      <c r="D705" s="341"/>
      <c r="E705" s="341"/>
      <c r="F705" s="176"/>
      <c r="G705" s="177"/>
      <c r="H705" s="177"/>
      <c r="I705" s="177"/>
      <c r="J705" s="180">
        <v>16.52</v>
      </c>
      <c r="K705" s="179">
        <v>1.1499999999999999</v>
      </c>
      <c r="L705" s="180">
        <v>1.9</v>
      </c>
      <c r="M705" s="179">
        <v>14.04</v>
      </c>
      <c r="N705" s="182">
        <v>26.68</v>
      </c>
      <c r="EZ705" s="160"/>
      <c r="FA705" s="169"/>
      <c r="FB705" s="169"/>
      <c r="FC705" s="169"/>
      <c r="FF705" s="172" t="s">
        <v>364</v>
      </c>
      <c r="FI705" s="169"/>
      <c r="FK705" s="169"/>
      <c r="FM705" s="169"/>
      <c r="FN705" s="169"/>
    </row>
    <row r="706" spans="1:170" s="123" customFormat="1" ht="15" x14ac:dyDescent="0.25">
      <c r="A706" s="175"/>
      <c r="B706" s="174" t="s">
        <v>215</v>
      </c>
      <c r="C706" s="341" t="s">
        <v>365</v>
      </c>
      <c r="D706" s="341"/>
      <c r="E706" s="341"/>
      <c r="F706" s="176"/>
      <c r="G706" s="177"/>
      <c r="H706" s="177"/>
      <c r="I706" s="177"/>
      <c r="J706" s="180">
        <v>2.78</v>
      </c>
      <c r="K706" s="179">
        <v>1.1499999999999999</v>
      </c>
      <c r="L706" s="180">
        <v>0.32</v>
      </c>
      <c r="M706" s="179">
        <v>57.33</v>
      </c>
      <c r="N706" s="182">
        <v>18.350000000000001</v>
      </c>
      <c r="EZ706" s="160"/>
      <c r="FA706" s="169"/>
      <c r="FB706" s="169"/>
      <c r="FC706" s="169"/>
      <c r="FF706" s="172" t="s">
        <v>365</v>
      </c>
      <c r="FI706" s="169"/>
      <c r="FK706" s="169"/>
      <c r="FM706" s="169"/>
      <c r="FN706" s="169"/>
    </row>
    <row r="707" spans="1:170" s="123" customFormat="1" ht="15" x14ac:dyDescent="0.25">
      <c r="A707" s="175"/>
      <c r="B707" s="174" t="s">
        <v>216</v>
      </c>
      <c r="C707" s="341" t="s">
        <v>366</v>
      </c>
      <c r="D707" s="341"/>
      <c r="E707" s="341"/>
      <c r="F707" s="176"/>
      <c r="G707" s="177"/>
      <c r="H707" s="177"/>
      <c r="I707" s="177"/>
      <c r="J707" s="180">
        <v>547.69000000000005</v>
      </c>
      <c r="K707" s="177"/>
      <c r="L707" s="180">
        <v>54.77</v>
      </c>
      <c r="M707" s="183">
        <v>9.1</v>
      </c>
      <c r="N707" s="182">
        <v>498.41</v>
      </c>
      <c r="EZ707" s="160"/>
      <c r="FA707" s="169"/>
      <c r="FB707" s="169"/>
      <c r="FC707" s="169"/>
      <c r="FF707" s="172" t="s">
        <v>366</v>
      </c>
      <c r="FI707" s="169"/>
      <c r="FK707" s="169"/>
      <c r="FM707" s="169"/>
      <c r="FN707" s="169"/>
    </row>
    <row r="708" spans="1:170" s="123" customFormat="1" ht="15" x14ac:dyDescent="0.25">
      <c r="A708" s="184"/>
      <c r="B708" s="174"/>
      <c r="C708" s="341" t="s">
        <v>367</v>
      </c>
      <c r="D708" s="341"/>
      <c r="E708" s="341"/>
      <c r="F708" s="176" t="s">
        <v>368</v>
      </c>
      <c r="G708" s="179">
        <v>55.16</v>
      </c>
      <c r="H708" s="179">
        <v>1.1499999999999999</v>
      </c>
      <c r="I708" s="205">
        <v>6.3433999999999999</v>
      </c>
      <c r="J708" s="186"/>
      <c r="K708" s="177"/>
      <c r="L708" s="186"/>
      <c r="M708" s="177"/>
      <c r="N708" s="187"/>
      <c r="EZ708" s="160"/>
      <c r="FA708" s="169"/>
      <c r="FB708" s="169"/>
      <c r="FC708" s="169"/>
      <c r="FG708" s="172" t="s">
        <v>367</v>
      </c>
      <c r="FI708" s="169"/>
      <c r="FK708" s="169"/>
      <c r="FM708" s="169"/>
      <c r="FN708" s="169"/>
    </row>
    <row r="709" spans="1:170" s="123" customFormat="1" ht="15" x14ac:dyDescent="0.25">
      <c r="A709" s="184"/>
      <c r="B709" s="174"/>
      <c r="C709" s="341" t="s">
        <v>369</v>
      </c>
      <c r="D709" s="341"/>
      <c r="E709" s="341"/>
      <c r="F709" s="176" t="s">
        <v>368</v>
      </c>
      <c r="G709" s="179">
        <v>0.24</v>
      </c>
      <c r="H709" s="179">
        <v>1.1499999999999999</v>
      </c>
      <c r="I709" s="205">
        <v>2.76E-2</v>
      </c>
      <c r="J709" s="186"/>
      <c r="K709" s="177"/>
      <c r="L709" s="186"/>
      <c r="M709" s="177"/>
      <c r="N709" s="187"/>
      <c r="EZ709" s="160"/>
      <c r="FA709" s="169"/>
      <c r="FB709" s="169"/>
      <c r="FC709" s="169"/>
      <c r="FG709" s="172" t="s">
        <v>369</v>
      </c>
      <c r="FI709" s="169"/>
      <c r="FK709" s="169"/>
      <c r="FM709" s="169"/>
      <c r="FN709" s="169"/>
    </row>
    <row r="710" spans="1:170" s="123" customFormat="1" ht="15" x14ac:dyDescent="0.25">
      <c r="A710" s="170"/>
      <c r="B710" s="174"/>
      <c r="C710" s="345" t="s">
        <v>370</v>
      </c>
      <c r="D710" s="345"/>
      <c r="E710" s="345"/>
      <c r="F710" s="188"/>
      <c r="G710" s="189"/>
      <c r="H710" s="189"/>
      <c r="I710" s="189"/>
      <c r="J710" s="190">
        <v>1010.45</v>
      </c>
      <c r="K710" s="189"/>
      <c r="L710" s="191">
        <v>107.99</v>
      </c>
      <c r="M710" s="189"/>
      <c r="N710" s="192">
        <v>3467.27</v>
      </c>
      <c r="EZ710" s="160"/>
      <c r="FA710" s="169"/>
      <c r="FB710" s="169"/>
      <c r="FC710" s="169"/>
      <c r="FH710" s="172" t="s">
        <v>370</v>
      </c>
      <c r="FI710" s="169"/>
      <c r="FK710" s="169"/>
      <c r="FM710" s="169"/>
      <c r="FN710" s="169"/>
    </row>
    <row r="711" spans="1:170" s="123" customFormat="1" ht="15" x14ac:dyDescent="0.25">
      <c r="A711" s="184"/>
      <c r="B711" s="174"/>
      <c r="C711" s="341" t="s">
        <v>269</v>
      </c>
      <c r="D711" s="341"/>
      <c r="E711" s="341"/>
      <c r="F711" s="176"/>
      <c r="G711" s="177"/>
      <c r="H711" s="177"/>
      <c r="I711" s="177"/>
      <c r="J711" s="186"/>
      <c r="K711" s="177"/>
      <c r="L711" s="180">
        <v>51.64</v>
      </c>
      <c r="M711" s="177"/>
      <c r="N711" s="181">
        <v>2960.53</v>
      </c>
      <c r="EZ711" s="160"/>
      <c r="FA711" s="169"/>
      <c r="FB711" s="169"/>
      <c r="FC711" s="169"/>
      <c r="FG711" s="172" t="s">
        <v>269</v>
      </c>
      <c r="FI711" s="169"/>
      <c r="FK711" s="169"/>
      <c r="FM711" s="169"/>
      <c r="FN711" s="169"/>
    </row>
    <row r="712" spans="1:170" s="123" customFormat="1" ht="45.75" x14ac:dyDescent="0.25">
      <c r="A712" s="184"/>
      <c r="B712" s="174" t="s">
        <v>456</v>
      </c>
      <c r="C712" s="341" t="s">
        <v>457</v>
      </c>
      <c r="D712" s="341"/>
      <c r="E712" s="341"/>
      <c r="F712" s="176" t="s">
        <v>373</v>
      </c>
      <c r="G712" s="193">
        <v>103</v>
      </c>
      <c r="H712" s="177"/>
      <c r="I712" s="193">
        <v>103</v>
      </c>
      <c r="J712" s="186"/>
      <c r="K712" s="177"/>
      <c r="L712" s="180">
        <v>53.19</v>
      </c>
      <c r="M712" s="177"/>
      <c r="N712" s="181">
        <v>3049.35</v>
      </c>
      <c r="EZ712" s="160"/>
      <c r="FA712" s="169"/>
      <c r="FB712" s="169"/>
      <c r="FC712" s="169"/>
      <c r="FG712" s="172" t="s">
        <v>457</v>
      </c>
      <c r="FI712" s="169"/>
      <c r="FK712" s="169"/>
      <c r="FM712" s="169"/>
      <c r="FN712" s="169"/>
    </row>
    <row r="713" spans="1:170" s="123" customFormat="1" ht="45.75" x14ac:dyDescent="0.25">
      <c r="A713" s="184"/>
      <c r="B713" s="174" t="s">
        <v>458</v>
      </c>
      <c r="C713" s="341" t="s">
        <v>459</v>
      </c>
      <c r="D713" s="341"/>
      <c r="E713" s="341"/>
      <c r="F713" s="176" t="s">
        <v>373</v>
      </c>
      <c r="G713" s="193">
        <v>59</v>
      </c>
      <c r="H713" s="177"/>
      <c r="I713" s="193">
        <v>59</v>
      </c>
      <c r="J713" s="186"/>
      <c r="K713" s="177"/>
      <c r="L713" s="180">
        <v>30.47</v>
      </c>
      <c r="M713" s="177"/>
      <c r="N713" s="181">
        <v>1746.71</v>
      </c>
      <c r="EZ713" s="160"/>
      <c r="FA713" s="169"/>
      <c r="FB713" s="169"/>
      <c r="FC713" s="169"/>
      <c r="FG713" s="172" t="s">
        <v>459</v>
      </c>
      <c r="FI713" s="169"/>
      <c r="FK713" s="169"/>
      <c r="FM713" s="169"/>
      <c r="FN713" s="169"/>
    </row>
    <row r="714" spans="1:170" s="123" customFormat="1" ht="15" x14ac:dyDescent="0.25">
      <c r="A714" s="194"/>
      <c r="B714" s="195"/>
      <c r="C714" s="343" t="s">
        <v>376</v>
      </c>
      <c r="D714" s="343"/>
      <c r="E714" s="343"/>
      <c r="F714" s="163"/>
      <c r="G714" s="164"/>
      <c r="H714" s="164"/>
      <c r="I714" s="164"/>
      <c r="J714" s="167"/>
      <c r="K714" s="164"/>
      <c r="L714" s="196">
        <v>191.65</v>
      </c>
      <c r="M714" s="189"/>
      <c r="N714" s="197">
        <v>8263.33</v>
      </c>
      <c r="EZ714" s="160"/>
      <c r="FA714" s="169"/>
      <c r="FB714" s="169"/>
      <c r="FC714" s="169"/>
      <c r="FI714" s="169" t="s">
        <v>376</v>
      </c>
      <c r="FK714" s="169"/>
      <c r="FM714" s="169"/>
      <c r="FN714" s="169"/>
    </row>
    <row r="715" spans="1:170" s="123" customFormat="1" ht="23.25" x14ac:dyDescent="0.25">
      <c r="A715" s="161" t="s">
        <v>637</v>
      </c>
      <c r="B715" s="162" t="s">
        <v>638</v>
      </c>
      <c r="C715" s="343" t="s">
        <v>181</v>
      </c>
      <c r="D715" s="343"/>
      <c r="E715" s="343"/>
      <c r="F715" s="163" t="s">
        <v>63</v>
      </c>
      <c r="G715" s="164">
        <v>0.1</v>
      </c>
      <c r="H715" s="165">
        <v>1</v>
      </c>
      <c r="I715" s="200">
        <v>0.1</v>
      </c>
      <c r="J715" s="196">
        <v>529.41</v>
      </c>
      <c r="K715" s="164"/>
      <c r="L715" s="196">
        <v>52.94</v>
      </c>
      <c r="M715" s="200">
        <v>9.1</v>
      </c>
      <c r="N715" s="209">
        <v>481.75</v>
      </c>
      <c r="EZ715" s="160"/>
      <c r="FA715" s="169" t="s">
        <v>181</v>
      </c>
      <c r="FB715" s="169" t="s">
        <v>259</v>
      </c>
      <c r="FC715" s="169" t="s">
        <v>259</v>
      </c>
      <c r="FI715" s="169"/>
      <c r="FK715" s="169"/>
      <c r="FM715" s="169"/>
      <c r="FN715" s="169"/>
    </row>
    <row r="716" spans="1:170" s="123" customFormat="1" ht="15" x14ac:dyDescent="0.25">
      <c r="A716" s="194"/>
      <c r="B716" s="195"/>
      <c r="C716" s="343" t="s">
        <v>376</v>
      </c>
      <c r="D716" s="343"/>
      <c r="E716" s="343"/>
      <c r="F716" s="163"/>
      <c r="G716" s="164"/>
      <c r="H716" s="164"/>
      <c r="I716" s="164"/>
      <c r="J716" s="167"/>
      <c r="K716" s="164"/>
      <c r="L716" s="196">
        <v>52.94</v>
      </c>
      <c r="M716" s="189"/>
      <c r="N716" s="209">
        <v>481.75</v>
      </c>
      <c r="EZ716" s="160"/>
      <c r="FA716" s="169"/>
      <c r="FB716" s="169"/>
      <c r="FC716" s="169"/>
      <c r="FI716" s="169" t="s">
        <v>376</v>
      </c>
      <c r="FK716" s="169"/>
      <c r="FM716" s="169"/>
      <c r="FN716" s="169"/>
    </row>
    <row r="717" spans="1:170" s="123" customFormat="1" ht="15" x14ac:dyDescent="0.25">
      <c r="A717" s="350" t="s">
        <v>639</v>
      </c>
      <c r="B717" s="351"/>
      <c r="C717" s="351"/>
      <c r="D717" s="351"/>
      <c r="E717" s="351"/>
      <c r="F717" s="351"/>
      <c r="G717" s="351"/>
      <c r="H717" s="351"/>
      <c r="I717" s="351"/>
      <c r="J717" s="351"/>
      <c r="K717" s="351"/>
      <c r="L717" s="351"/>
      <c r="M717" s="351"/>
      <c r="N717" s="352"/>
      <c r="EZ717" s="160"/>
      <c r="FA717" s="169"/>
      <c r="FB717" s="169"/>
      <c r="FC717" s="169"/>
      <c r="FI717" s="169"/>
      <c r="FK717" s="169"/>
      <c r="FM717" s="169"/>
      <c r="FN717" s="169" t="s">
        <v>639</v>
      </c>
    </row>
    <row r="718" spans="1:170" s="123" customFormat="1" ht="23.25" x14ac:dyDescent="0.25">
      <c r="A718" s="161" t="s">
        <v>640</v>
      </c>
      <c r="B718" s="162" t="s">
        <v>641</v>
      </c>
      <c r="C718" s="343" t="s">
        <v>642</v>
      </c>
      <c r="D718" s="343"/>
      <c r="E718" s="343"/>
      <c r="F718" s="163" t="s">
        <v>359</v>
      </c>
      <c r="G718" s="164">
        <v>0.67700000000000005</v>
      </c>
      <c r="H718" s="165">
        <v>1</v>
      </c>
      <c r="I718" s="198">
        <v>0.67700000000000005</v>
      </c>
      <c r="J718" s="167"/>
      <c r="K718" s="164"/>
      <c r="L718" s="167"/>
      <c r="M718" s="164"/>
      <c r="N718" s="168"/>
      <c r="EZ718" s="160"/>
      <c r="FA718" s="169" t="s">
        <v>642</v>
      </c>
      <c r="FB718" s="169" t="s">
        <v>259</v>
      </c>
      <c r="FC718" s="169" t="s">
        <v>259</v>
      </c>
      <c r="FI718" s="169"/>
      <c r="FK718" s="169"/>
      <c r="FM718" s="169"/>
      <c r="FN718" s="169"/>
    </row>
    <row r="719" spans="1:170" s="123" customFormat="1" ht="15" x14ac:dyDescent="0.25">
      <c r="A719" s="170"/>
      <c r="B719" s="171"/>
      <c r="C719" s="341" t="s">
        <v>643</v>
      </c>
      <c r="D719" s="341"/>
      <c r="E719" s="341"/>
      <c r="F719" s="341"/>
      <c r="G719" s="341"/>
      <c r="H719" s="341"/>
      <c r="I719" s="341"/>
      <c r="J719" s="341"/>
      <c r="K719" s="341"/>
      <c r="L719" s="341"/>
      <c r="M719" s="341"/>
      <c r="N719" s="344"/>
      <c r="EZ719" s="160"/>
      <c r="FA719" s="169"/>
      <c r="FB719" s="169"/>
      <c r="FC719" s="169"/>
      <c r="FD719" s="172" t="s">
        <v>643</v>
      </c>
      <c r="FI719" s="169"/>
      <c r="FK719" s="169"/>
      <c r="FM719" s="169"/>
      <c r="FN719" s="169"/>
    </row>
    <row r="720" spans="1:170" s="123" customFormat="1" ht="68.25" x14ac:dyDescent="0.25">
      <c r="A720" s="173"/>
      <c r="B720" s="174" t="s">
        <v>361</v>
      </c>
      <c r="C720" s="340" t="s">
        <v>362</v>
      </c>
      <c r="D720" s="340"/>
      <c r="E720" s="340"/>
      <c r="F720" s="340"/>
      <c r="G720" s="340"/>
      <c r="H720" s="340"/>
      <c r="I720" s="340"/>
      <c r="J720" s="340"/>
      <c r="K720" s="340"/>
      <c r="L720" s="340"/>
      <c r="M720" s="340"/>
      <c r="N720" s="346"/>
      <c r="EZ720" s="160"/>
      <c r="FA720" s="169"/>
      <c r="FB720" s="169"/>
      <c r="FC720" s="169"/>
      <c r="FE720" s="172" t="s">
        <v>362</v>
      </c>
      <c r="FI720" s="169"/>
      <c r="FK720" s="169"/>
      <c r="FM720" s="169"/>
      <c r="FN720" s="169"/>
    </row>
    <row r="721" spans="1:170" s="123" customFormat="1" ht="15" x14ac:dyDescent="0.25">
      <c r="A721" s="175"/>
      <c r="B721" s="174" t="s">
        <v>213</v>
      </c>
      <c r="C721" s="341" t="s">
        <v>363</v>
      </c>
      <c r="D721" s="341"/>
      <c r="E721" s="341"/>
      <c r="F721" s="176"/>
      <c r="G721" s="177"/>
      <c r="H721" s="177"/>
      <c r="I721" s="177"/>
      <c r="J721" s="180">
        <v>295.05</v>
      </c>
      <c r="K721" s="179">
        <v>1.1499999999999999</v>
      </c>
      <c r="L721" s="180">
        <v>229.71</v>
      </c>
      <c r="M721" s="179">
        <v>57.33</v>
      </c>
      <c r="N721" s="181">
        <v>13169.27</v>
      </c>
      <c r="EZ721" s="160"/>
      <c r="FA721" s="169"/>
      <c r="FB721" s="169"/>
      <c r="FC721" s="169"/>
      <c r="FF721" s="172" t="s">
        <v>363</v>
      </c>
      <c r="FI721" s="169"/>
      <c r="FK721" s="169"/>
      <c r="FM721" s="169"/>
      <c r="FN721" s="169"/>
    </row>
    <row r="722" spans="1:170" s="123" customFormat="1" ht="15" x14ac:dyDescent="0.25">
      <c r="A722" s="175"/>
      <c r="B722" s="174" t="s">
        <v>214</v>
      </c>
      <c r="C722" s="341" t="s">
        <v>364</v>
      </c>
      <c r="D722" s="341"/>
      <c r="E722" s="341"/>
      <c r="F722" s="176"/>
      <c r="G722" s="177"/>
      <c r="H722" s="177"/>
      <c r="I722" s="177"/>
      <c r="J722" s="180">
        <v>25.85</v>
      </c>
      <c r="K722" s="179">
        <v>1.1499999999999999</v>
      </c>
      <c r="L722" s="180">
        <v>20.13</v>
      </c>
      <c r="M722" s="179">
        <v>14.04</v>
      </c>
      <c r="N722" s="182">
        <v>282.63</v>
      </c>
      <c r="EZ722" s="160"/>
      <c r="FA722" s="169"/>
      <c r="FB722" s="169"/>
      <c r="FC722" s="169"/>
      <c r="FF722" s="172" t="s">
        <v>364</v>
      </c>
      <c r="FI722" s="169"/>
      <c r="FK722" s="169"/>
      <c r="FM722" s="169"/>
      <c r="FN722" s="169"/>
    </row>
    <row r="723" spans="1:170" s="123" customFormat="1" ht="15" x14ac:dyDescent="0.25">
      <c r="A723" s="175"/>
      <c r="B723" s="174" t="s">
        <v>215</v>
      </c>
      <c r="C723" s="341" t="s">
        <v>365</v>
      </c>
      <c r="D723" s="341"/>
      <c r="E723" s="341"/>
      <c r="F723" s="176"/>
      <c r="G723" s="177"/>
      <c r="H723" s="177"/>
      <c r="I723" s="177"/>
      <c r="J723" s="180">
        <v>0.87</v>
      </c>
      <c r="K723" s="179">
        <v>1.1499999999999999</v>
      </c>
      <c r="L723" s="180">
        <v>0.68</v>
      </c>
      <c r="M723" s="179">
        <v>57.33</v>
      </c>
      <c r="N723" s="182">
        <v>38.979999999999997</v>
      </c>
      <c r="EZ723" s="160"/>
      <c r="FA723" s="169"/>
      <c r="FB723" s="169"/>
      <c r="FC723" s="169"/>
      <c r="FF723" s="172" t="s">
        <v>365</v>
      </c>
      <c r="FI723" s="169"/>
      <c r="FK723" s="169"/>
      <c r="FM723" s="169"/>
      <c r="FN723" s="169"/>
    </row>
    <row r="724" spans="1:170" s="123" customFormat="1" ht="15" x14ac:dyDescent="0.25">
      <c r="A724" s="175"/>
      <c r="B724" s="174" t="s">
        <v>216</v>
      </c>
      <c r="C724" s="341" t="s">
        <v>366</v>
      </c>
      <c r="D724" s="341"/>
      <c r="E724" s="341"/>
      <c r="F724" s="176"/>
      <c r="G724" s="177"/>
      <c r="H724" s="177"/>
      <c r="I724" s="177"/>
      <c r="J724" s="180">
        <v>132.85</v>
      </c>
      <c r="K724" s="177"/>
      <c r="L724" s="180">
        <v>89.94</v>
      </c>
      <c r="M724" s="183">
        <v>9.1</v>
      </c>
      <c r="N724" s="182">
        <v>818.45</v>
      </c>
      <c r="EZ724" s="160"/>
      <c r="FA724" s="169"/>
      <c r="FB724" s="169"/>
      <c r="FC724" s="169"/>
      <c r="FF724" s="172" t="s">
        <v>366</v>
      </c>
      <c r="FI724" s="169"/>
      <c r="FK724" s="169"/>
      <c r="FM724" s="169"/>
      <c r="FN724" s="169"/>
    </row>
    <row r="725" spans="1:170" s="123" customFormat="1" ht="15" x14ac:dyDescent="0.25">
      <c r="A725" s="184"/>
      <c r="B725" s="174"/>
      <c r="C725" s="341" t="s">
        <v>367</v>
      </c>
      <c r="D725" s="341"/>
      <c r="E725" s="341"/>
      <c r="F725" s="176" t="s">
        <v>368</v>
      </c>
      <c r="G725" s="179">
        <v>26.97</v>
      </c>
      <c r="H725" s="179">
        <v>1.1499999999999999</v>
      </c>
      <c r="I725" s="185">
        <v>20.997493500000001</v>
      </c>
      <c r="J725" s="186"/>
      <c r="K725" s="177"/>
      <c r="L725" s="186"/>
      <c r="M725" s="177"/>
      <c r="N725" s="187"/>
      <c r="EZ725" s="160"/>
      <c r="FA725" s="169"/>
      <c r="FB725" s="169"/>
      <c r="FC725" s="169"/>
      <c r="FG725" s="172" t="s">
        <v>367</v>
      </c>
      <c r="FI725" s="169"/>
      <c r="FK725" s="169"/>
      <c r="FM725" s="169"/>
      <c r="FN725" s="169"/>
    </row>
    <row r="726" spans="1:170" s="123" customFormat="1" ht="15" x14ac:dyDescent="0.25">
      <c r="A726" s="184"/>
      <c r="B726" s="174"/>
      <c r="C726" s="341" t="s">
        <v>369</v>
      </c>
      <c r="D726" s="341"/>
      <c r="E726" s="341"/>
      <c r="F726" s="176" t="s">
        <v>368</v>
      </c>
      <c r="G726" s="179">
        <v>7.0000000000000007E-2</v>
      </c>
      <c r="H726" s="179">
        <v>1.1499999999999999</v>
      </c>
      <c r="I726" s="185">
        <v>5.4498499999999998E-2</v>
      </c>
      <c r="J726" s="186"/>
      <c r="K726" s="177"/>
      <c r="L726" s="186"/>
      <c r="M726" s="177"/>
      <c r="N726" s="187"/>
      <c r="EZ726" s="160"/>
      <c r="FA726" s="169"/>
      <c r="FB726" s="169"/>
      <c r="FC726" s="169"/>
      <c r="FG726" s="172" t="s">
        <v>369</v>
      </c>
      <c r="FI726" s="169"/>
      <c r="FK726" s="169"/>
      <c r="FM726" s="169"/>
      <c r="FN726" s="169"/>
    </row>
    <row r="727" spans="1:170" s="123" customFormat="1" ht="15" x14ac:dyDescent="0.25">
      <c r="A727" s="170"/>
      <c r="B727" s="174"/>
      <c r="C727" s="345" t="s">
        <v>370</v>
      </c>
      <c r="D727" s="345"/>
      <c r="E727" s="345"/>
      <c r="F727" s="188"/>
      <c r="G727" s="189"/>
      <c r="H727" s="189"/>
      <c r="I727" s="189"/>
      <c r="J727" s="191">
        <v>453.75</v>
      </c>
      <c r="K727" s="189"/>
      <c r="L727" s="191">
        <v>339.78</v>
      </c>
      <c r="M727" s="189"/>
      <c r="N727" s="192">
        <v>14270.35</v>
      </c>
      <c r="EZ727" s="160"/>
      <c r="FA727" s="169"/>
      <c r="FB727" s="169"/>
      <c r="FC727" s="169"/>
      <c r="FH727" s="172" t="s">
        <v>370</v>
      </c>
      <c r="FI727" s="169"/>
      <c r="FK727" s="169"/>
      <c r="FM727" s="169"/>
      <c r="FN727" s="169"/>
    </row>
    <row r="728" spans="1:170" s="123" customFormat="1" ht="15" x14ac:dyDescent="0.25">
      <c r="A728" s="184"/>
      <c r="B728" s="174"/>
      <c r="C728" s="341" t="s">
        <v>269</v>
      </c>
      <c r="D728" s="341"/>
      <c r="E728" s="341"/>
      <c r="F728" s="176"/>
      <c r="G728" s="177"/>
      <c r="H728" s="177"/>
      <c r="I728" s="177"/>
      <c r="J728" s="186"/>
      <c r="K728" s="177"/>
      <c r="L728" s="180">
        <v>230.39</v>
      </c>
      <c r="M728" s="177"/>
      <c r="N728" s="181">
        <v>13208.25</v>
      </c>
      <c r="EZ728" s="160"/>
      <c r="FA728" s="169"/>
      <c r="FB728" s="169"/>
      <c r="FC728" s="169"/>
      <c r="FG728" s="172" t="s">
        <v>269</v>
      </c>
      <c r="FI728" s="169"/>
      <c r="FK728" s="169"/>
      <c r="FM728" s="169"/>
      <c r="FN728" s="169"/>
    </row>
    <row r="729" spans="1:170" s="123" customFormat="1" ht="15" x14ac:dyDescent="0.25">
      <c r="A729" s="184"/>
      <c r="B729" s="174" t="s">
        <v>593</v>
      </c>
      <c r="C729" s="341" t="s">
        <v>594</v>
      </c>
      <c r="D729" s="341"/>
      <c r="E729" s="341"/>
      <c r="F729" s="176" t="s">
        <v>373</v>
      </c>
      <c r="G729" s="193">
        <v>112</v>
      </c>
      <c r="H729" s="177"/>
      <c r="I729" s="193">
        <v>112</v>
      </c>
      <c r="J729" s="186"/>
      <c r="K729" s="177"/>
      <c r="L729" s="180">
        <v>258.04000000000002</v>
      </c>
      <c r="M729" s="177"/>
      <c r="N729" s="181">
        <v>14793.24</v>
      </c>
      <c r="EZ729" s="160"/>
      <c r="FA729" s="169"/>
      <c r="FB729" s="169"/>
      <c r="FC729" s="169"/>
      <c r="FG729" s="172" t="s">
        <v>594</v>
      </c>
      <c r="FI729" s="169"/>
      <c r="FK729" s="169"/>
      <c r="FM729" s="169"/>
      <c r="FN729" s="169"/>
    </row>
    <row r="730" spans="1:170" s="123" customFormat="1" ht="15" x14ac:dyDescent="0.25">
      <c r="A730" s="184"/>
      <c r="B730" s="174" t="s">
        <v>595</v>
      </c>
      <c r="C730" s="341" t="s">
        <v>596</v>
      </c>
      <c r="D730" s="341"/>
      <c r="E730" s="341"/>
      <c r="F730" s="176" t="s">
        <v>373</v>
      </c>
      <c r="G730" s="193">
        <v>65</v>
      </c>
      <c r="H730" s="177"/>
      <c r="I730" s="193">
        <v>65</v>
      </c>
      <c r="J730" s="186"/>
      <c r="K730" s="177"/>
      <c r="L730" s="180">
        <v>149.75</v>
      </c>
      <c r="M730" s="177"/>
      <c r="N730" s="181">
        <v>8585.36</v>
      </c>
      <c r="EZ730" s="160"/>
      <c r="FA730" s="169"/>
      <c r="FB730" s="169"/>
      <c r="FC730" s="169"/>
      <c r="FG730" s="172" t="s">
        <v>596</v>
      </c>
      <c r="FI730" s="169"/>
      <c r="FK730" s="169"/>
      <c r="FM730" s="169"/>
      <c r="FN730" s="169"/>
    </row>
    <row r="731" spans="1:170" s="123" customFormat="1" ht="15" x14ac:dyDescent="0.25">
      <c r="A731" s="194"/>
      <c r="B731" s="195"/>
      <c r="C731" s="343" t="s">
        <v>376</v>
      </c>
      <c r="D731" s="343"/>
      <c r="E731" s="343"/>
      <c r="F731" s="163"/>
      <c r="G731" s="164"/>
      <c r="H731" s="164"/>
      <c r="I731" s="164"/>
      <c r="J731" s="167"/>
      <c r="K731" s="164"/>
      <c r="L731" s="196">
        <v>747.57</v>
      </c>
      <c r="M731" s="189"/>
      <c r="N731" s="197">
        <v>37648.949999999997</v>
      </c>
      <c r="EZ731" s="160"/>
      <c r="FA731" s="169"/>
      <c r="FB731" s="169"/>
      <c r="FC731" s="169"/>
      <c r="FI731" s="169" t="s">
        <v>376</v>
      </c>
      <c r="FK731" s="169"/>
      <c r="FM731" s="169"/>
      <c r="FN731" s="169"/>
    </row>
    <row r="732" spans="1:170" s="123" customFormat="1" ht="23.25" x14ac:dyDescent="0.25">
      <c r="A732" s="161" t="s">
        <v>644</v>
      </c>
      <c r="B732" s="162" t="s">
        <v>590</v>
      </c>
      <c r="C732" s="343" t="s">
        <v>591</v>
      </c>
      <c r="D732" s="343"/>
      <c r="E732" s="343"/>
      <c r="F732" s="163" t="s">
        <v>359</v>
      </c>
      <c r="G732" s="164">
        <v>0.67700000000000005</v>
      </c>
      <c r="H732" s="165">
        <v>1</v>
      </c>
      <c r="I732" s="198">
        <v>0.67700000000000005</v>
      </c>
      <c r="J732" s="167"/>
      <c r="K732" s="164"/>
      <c r="L732" s="167"/>
      <c r="M732" s="164"/>
      <c r="N732" s="168"/>
      <c r="EZ732" s="160"/>
      <c r="FA732" s="169" t="s">
        <v>591</v>
      </c>
      <c r="FB732" s="169" t="s">
        <v>259</v>
      </c>
      <c r="FC732" s="169" t="s">
        <v>259</v>
      </c>
      <c r="FI732" s="169"/>
      <c r="FK732" s="169"/>
      <c r="FM732" s="169"/>
      <c r="FN732" s="169"/>
    </row>
    <row r="733" spans="1:170" s="123" customFormat="1" ht="68.25" x14ac:dyDescent="0.25">
      <c r="A733" s="173"/>
      <c r="B733" s="174" t="s">
        <v>361</v>
      </c>
      <c r="C733" s="340" t="s">
        <v>362</v>
      </c>
      <c r="D733" s="340"/>
      <c r="E733" s="340"/>
      <c r="F733" s="340"/>
      <c r="G733" s="340"/>
      <c r="H733" s="340"/>
      <c r="I733" s="340"/>
      <c r="J733" s="340"/>
      <c r="K733" s="340"/>
      <c r="L733" s="340"/>
      <c r="M733" s="340"/>
      <c r="N733" s="346"/>
      <c r="EZ733" s="160"/>
      <c r="FA733" s="169"/>
      <c r="FB733" s="169"/>
      <c r="FC733" s="169"/>
      <c r="FE733" s="172" t="s">
        <v>362</v>
      </c>
      <c r="FI733" s="169"/>
      <c r="FK733" s="169"/>
      <c r="FM733" s="169"/>
      <c r="FN733" s="169"/>
    </row>
    <row r="734" spans="1:170" s="123" customFormat="1" ht="15" x14ac:dyDescent="0.25">
      <c r="A734" s="175"/>
      <c r="B734" s="174" t="s">
        <v>213</v>
      </c>
      <c r="C734" s="341" t="s">
        <v>363</v>
      </c>
      <c r="D734" s="341"/>
      <c r="E734" s="341"/>
      <c r="F734" s="176"/>
      <c r="G734" s="177"/>
      <c r="H734" s="177"/>
      <c r="I734" s="177"/>
      <c r="J734" s="180">
        <v>285.48</v>
      </c>
      <c r="K734" s="179">
        <v>1.1499999999999999</v>
      </c>
      <c r="L734" s="180">
        <v>222.26</v>
      </c>
      <c r="M734" s="179">
        <v>57.33</v>
      </c>
      <c r="N734" s="181">
        <v>12742.17</v>
      </c>
      <c r="EZ734" s="160"/>
      <c r="FA734" s="169"/>
      <c r="FB734" s="169"/>
      <c r="FC734" s="169"/>
      <c r="FF734" s="172" t="s">
        <v>363</v>
      </c>
      <c r="FI734" s="169"/>
      <c r="FK734" s="169"/>
      <c r="FM734" s="169"/>
      <c r="FN734" s="169"/>
    </row>
    <row r="735" spans="1:170" s="123" customFormat="1" ht="15" x14ac:dyDescent="0.25">
      <c r="A735" s="175"/>
      <c r="B735" s="174" t="s">
        <v>214</v>
      </c>
      <c r="C735" s="341" t="s">
        <v>364</v>
      </c>
      <c r="D735" s="341"/>
      <c r="E735" s="341"/>
      <c r="F735" s="176"/>
      <c r="G735" s="177"/>
      <c r="H735" s="177"/>
      <c r="I735" s="177"/>
      <c r="J735" s="180">
        <v>41.73</v>
      </c>
      <c r="K735" s="179">
        <v>1.1499999999999999</v>
      </c>
      <c r="L735" s="180">
        <v>32.49</v>
      </c>
      <c r="M735" s="179">
        <v>14.04</v>
      </c>
      <c r="N735" s="182">
        <v>456.16</v>
      </c>
      <c r="EZ735" s="160"/>
      <c r="FA735" s="169"/>
      <c r="FB735" s="169"/>
      <c r="FC735" s="169"/>
      <c r="FF735" s="172" t="s">
        <v>364</v>
      </c>
      <c r="FI735" s="169"/>
      <c r="FK735" s="169"/>
      <c r="FM735" s="169"/>
      <c r="FN735" s="169"/>
    </row>
    <row r="736" spans="1:170" s="123" customFormat="1" ht="15" x14ac:dyDescent="0.25">
      <c r="A736" s="175"/>
      <c r="B736" s="174" t="s">
        <v>215</v>
      </c>
      <c r="C736" s="341" t="s">
        <v>365</v>
      </c>
      <c r="D736" s="341"/>
      <c r="E736" s="341"/>
      <c r="F736" s="176"/>
      <c r="G736" s="177"/>
      <c r="H736" s="177"/>
      <c r="I736" s="177"/>
      <c r="J736" s="180">
        <v>17.149999999999999</v>
      </c>
      <c r="K736" s="179">
        <v>1.1499999999999999</v>
      </c>
      <c r="L736" s="180">
        <v>13.35</v>
      </c>
      <c r="M736" s="179">
        <v>57.33</v>
      </c>
      <c r="N736" s="182">
        <v>765.36</v>
      </c>
      <c r="EZ736" s="160"/>
      <c r="FA736" s="169"/>
      <c r="FB736" s="169"/>
      <c r="FC736" s="169"/>
      <c r="FF736" s="172" t="s">
        <v>365</v>
      </c>
      <c r="FI736" s="169"/>
      <c r="FK736" s="169"/>
      <c r="FM736" s="169"/>
      <c r="FN736" s="169"/>
    </row>
    <row r="737" spans="1:170" s="123" customFormat="1" ht="15" x14ac:dyDescent="0.25">
      <c r="A737" s="175"/>
      <c r="B737" s="174" t="s">
        <v>216</v>
      </c>
      <c r="C737" s="341" t="s">
        <v>366</v>
      </c>
      <c r="D737" s="341"/>
      <c r="E737" s="341"/>
      <c r="F737" s="176"/>
      <c r="G737" s="177"/>
      <c r="H737" s="177"/>
      <c r="I737" s="177"/>
      <c r="J737" s="180">
        <v>8.5399999999999991</v>
      </c>
      <c r="K737" s="177"/>
      <c r="L737" s="180">
        <v>5.78</v>
      </c>
      <c r="M737" s="183">
        <v>9.1</v>
      </c>
      <c r="N737" s="182">
        <v>52.6</v>
      </c>
      <c r="EZ737" s="160"/>
      <c r="FA737" s="169"/>
      <c r="FB737" s="169"/>
      <c r="FC737" s="169"/>
      <c r="FF737" s="172" t="s">
        <v>366</v>
      </c>
      <c r="FI737" s="169"/>
      <c r="FK737" s="169"/>
      <c r="FM737" s="169"/>
      <c r="FN737" s="169"/>
    </row>
    <row r="738" spans="1:170" s="123" customFormat="1" ht="15" x14ac:dyDescent="0.25">
      <c r="A738" s="184"/>
      <c r="B738" s="174"/>
      <c r="C738" s="341" t="s">
        <v>367</v>
      </c>
      <c r="D738" s="341"/>
      <c r="E738" s="341"/>
      <c r="F738" s="176" t="s">
        <v>368</v>
      </c>
      <c r="G738" s="183">
        <v>36.6</v>
      </c>
      <c r="H738" s="179">
        <v>1.1499999999999999</v>
      </c>
      <c r="I738" s="206">
        <v>28.49493</v>
      </c>
      <c r="J738" s="186"/>
      <c r="K738" s="177"/>
      <c r="L738" s="186"/>
      <c r="M738" s="177"/>
      <c r="N738" s="187"/>
      <c r="EZ738" s="160"/>
      <c r="FA738" s="169"/>
      <c r="FB738" s="169"/>
      <c r="FC738" s="169"/>
      <c r="FG738" s="172" t="s">
        <v>367</v>
      </c>
      <c r="FI738" s="169"/>
      <c r="FK738" s="169"/>
      <c r="FM738" s="169"/>
      <c r="FN738" s="169"/>
    </row>
    <row r="739" spans="1:170" s="123" customFormat="1" ht="15" x14ac:dyDescent="0.25">
      <c r="A739" s="184"/>
      <c r="B739" s="174"/>
      <c r="C739" s="341" t="s">
        <v>369</v>
      </c>
      <c r="D739" s="341"/>
      <c r="E739" s="341"/>
      <c r="F739" s="176" t="s">
        <v>368</v>
      </c>
      <c r="G739" s="179">
        <v>1.27</v>
      </c>
      <c r="H739" s="179">
        <v>1.1499999999999999</v>
      </c>
      <c r="I739" s="185">
        <v>0.98875849999999998</v>
      </c>
      <c r="J739" s="186"/>
      <c r="K739" s="177"/>
      <c r="L739" s="186"/>
      <c r="M739" s="177"/>
      <c r="N739" s="187"/>
      <c r="EZ739" s="160"/>
      <c r="FA739" s="169"/>
      <c r="FB739" s="169"/>
      <c r="FC739" s="169"/>
      <c r="FG739" s="172" t="s">
        <v>369</v>
      </c>
      <c r="FI739" s="169"/>
      <c r="FK739" s="169"/>
      <c r="FM739" s="169"/>
      <c r="FN739" s="169"/>
    </row>
    <row r="740" spans="1:170" s="123" customFormat="1" ht="15" x14ac:dyDescent="0.25">
      <c r="A740" s="170"/>
      <c r="B740" s="174"/>
      <c r="C740" s="345" t="s">
        <v>370</v>
      </c>
      <c r="D740" s="345"/>
      <c r="E740" s="345"/>
      <c r="F740" s="188"/>
      <c r="G740" s="189"/>
      <c r="H740" s="189"/>
      <c r="I740" s="189"/>
      <c r="J740" s="191">
        <v>335.75</v>
      </c>
      <c r="K740" s="189"/>
      <c r="L740" s="191">
        <v>260.52999999999997</v>
      </c>
      <c r="M740" s="189"/>
      <c r="N740" s="192">
        <v>13250.93</v>
      </c>
      <c r="EZ740" s="160"/>
      <c r="FA740" s="169"/>
      <c r="FB740" s="169"/>
      <c r="FC740" s="169"/>
      <c r="FH740" s="172" t="s">
        <v>370</v>
      </c>
      <c r="FI740" s="169"/>
      <c r="FK740" s="169"/>
      <c r="FM740" s="169"/>
      <c r="FN740" s="169"/>
    </row>
    <row r="741" spans="1:170" s="123" customFormat="1" ht="15" x14ac:dyDescent="0.25">
      <c r="A741" s="184"/>
      <c r="B741" s="174"/>
      <c r="C741" s="341" t="s">
        <v>269</v>
      </c>
      <c r="D741" s="341"/>
      <c r="E741" s="341"/>
      <c r="F741" s="176"/>
      <c r="G741" s="177"/>
      <c r="H741" s="177"/>
      <c r="I741" s="177"/>
      <c r="J741" s="186"/>
      <c r="K741" s="177"/>
      <c r="L741" s="180">
        <v>235.61</v>
      </c>
      <c r="M741" s="177"/>
      <c r="N741" s="181">
        <v>13507.53</v>
      </c>
      <c r="EZ741" s="160"/>
      <c r="FA741" s="169"/>
      <c r="FB741" s="169"/>
      <c r="FC741" s="169"/>
      <c r="FG741" s="172" t="s">
        <v>269</v>
      </c>
      <c r="FI741" s="169"/>
      <c r="FK741" s="169"/>
      <c r="FM741" s="169"/>
      <c r="FN741" s="169"/>
    </row>
    <row r="742" spans="1:170" s="123" customFormat="1" ht="15" x14ac:dyDescent="0.25">
      <c r="A742" s="184"/>
      <c r="B742" s="174" t="s">
        <v>593</v>
      </c>
      <c r="C742" s="341" t="s">
        <v>594</v>
      </c>
      <c r="D742" s="341"/>
      <c r="E742" s="341"/>
      <c r="F742" s="176" t="s">
        <v>373</v>
      </c>
      <c r="G742" s="193">
        <v>112</v>
      </c>
      <c r="H742" s="177"/>
      <c r="I742" s="193">
        <v>112</v>
      </c>
      <c r="J742" s="186"/>
      <c r="K742" s="177"/>
      <c r="L742" s="180">
        <v>263.88</v>
      </c>
      <c r="M742" s="177"/>
      <c r="N742" s="181">
        <v>15128.43</v>
      </c>
      <c r="EZ742" s="160"/>
      <c r="FA742" s="169"/>
      <c r="FB742" s="169"/>
      <c r="FC742" s="169"/>
      <c r="FG742" s="172" t="s">
        <v>594</v>
      </c>
      <c r="FI742" s="169"/>
      <c r="FK742" s="169"/>
      <c r="FM742" s="169"/>
      <c r="FN742" s="169"/>
    </row>
    <row r="743" spans="1:170" s="123" customFormat="1" ht="15" x14ac:dyDescent="0.25">
      <c r="A743" s="184"/>
      <c r="B743" s="174" t="s">
        <v>595</v>
      </c>
      <c r="C743" s="341" t="s">
        <v>596</v>
      </c>
      <c r="D743" s="341"/>
      <c r="E743" s="341"/>
      <c r="F743" s="176" t="s">
        <v>373</v>
      </c>
      <c r="G743" s="193">
        <v>65</v>
      </c>
      <c r="H743" s="177"/>
      <c r="I743" s="193">
        <v>65</v>
      </c>
      <c r="J743" s="186"/>
      <c r="K743" s="177"/>
      <c r="L743" s="180">
        <v>153.15</v>
      </c>
      <c r="M743" s="177"/>
      <c r="N743" s="181">
        <v>8779.89</v>
      </c>
      <c r="EZ743" s="160"/>
      <c r="FA743" s="169"/>
      <c r="FB743" s="169"/>
      <c r="FC743" s="169"/>
      <c r="FG743" s="172" t="s">
        <v>596</v>
      </c>
      <c r="FI743" s="169"/>
      <c r="FK743" s="169"/>
      <c r="FM743" s="169"/>
      <c r="FN743" s="169"/>
    </row>
    <row r="744" spans="1:170" s="123" customFormat="1" ht="15" x14ac:dyDescent="0.25">
      <c r="A744" s="194"/>
      <c r="B744" s="195"/>
      <c r="C744" s="343" t="s">
        <v>376</v>
      </c>
      <c r="D744" s="343"/>
      <c r="E744" s="343"/>
      <c r="F744" s="163"/>
      <c r="G744" s="164"/>
      <c r="H744" s="164"/>
      <c r="I744" s="164"/>
      <c r="J744" s="167"/>
      <c r="K744" s="164"/>
      <c r="L744" s="196">
        <v>677.56</v>
      </c>
      <c r="M744" s="189"/>
      <c r="N744" s="197">
        <v>37159.25</v>
      </c>
      <c r="EZ744" s="160"/>
      <c r="FA744" s="169"/>
      <c r="FB744" s="169"/>
      <c r="FC744" s="169"/>
      <c r="FI744" s="169" t="s">
        <v>376</v>
      </c>
      <c r="FK744" s="169"/>
      <c r="FM744" s="169"/>
      <c r="FN744" s="169"/>
    </row>
    <row r="745" spans="1:170" s="123" customFormat="1" ht="34.5" x14ac:dyDescent="0.25">
      <c r="A745" s="161" t="s">
        <v>645</v>
      </c>
      <c r="B745" s="162" t="s">
        <v>598</v>
      </c>
      <c r="C745" s="343" t="s">
        <v>599</v>
      </c>
      <c r="D745" s="343"/>
      <c r="E745" s="343"/>
      <c r="F745" s="163" t="s">
        <v>359</v>
      </c>
      <c r="G745" s="164">
        <v>0.67700000000000005</v>
      </c>
      <c r="H745" s="165">
        <v>1</v>
      </c>
      <c r="I745" s="198">
        <v>0.67700000000000005</v>
      </c>
      <c r="J745" s="167"/>
      <c r="K745" s="164"/>
      <c r="L745" s="167"/>
      <c r="M745" s="164"/>
      <c r="N745" s="168"/>
      <c r="EZ745" s="160"/>
      <c r="FA745" s="169" t="s">
        <v>599</v>
      </c>
      <c r="FB745" s="169" t="s">
        <v>259</v>
      </c>
      <c r="FC745" s="169" t="s">
        <v>259</v>
      </c>
      <c r="FI745" s="169"/>
      <c r="FK745" s="169"/>
      <c r="FM745" s="169"/>
      <c r="FN745" s="169"/>
    </row>
    <row r="746" spans="1:170" s="123" customFormat="1" ht="68.25" x14ac:dyDescent="0.25">
      <c r="A746" s="173"/>
      <c r="B746" s="174" t="s">
        <v>361</v>
      </c>
      <c r="C746" s="340" t="s">
        <v>362</v>
      </c>
      <c r="D746" s="340"/>
      <c r="E746" s="340"/>
      <c r="F746" s="340"/>
      <c r="G746" s="340"/>
      <c r="H746" s="340"/>
      <c r="I746" s="340"/>
      <c r="J746" s="340"/>
      <c r="K746" s="340"/>
      <c r="L746" s="340"/>
      <c r="M746" s="340"/>
      <c r="N746" s="346"/>
      <c r="EZ746" s="160"/>
      <c r="FA746" s="169"/>
      <c r="FB746" s="169"/>
      <c r="FC746" s="169"/>
      <c r="FE746" s="172" t="s">
        <v>362</v>
      </c>
      <c r="FI746" s="169"/>
      <c r="FK746" s="169"/>
      <c r="FM746" s="169"/>
      <c r="FN746" s="169"/>
    </row>
    <row r="747" spans="1:170" s="123" customFormat="1" ht="15" x14ac:dyDescent="0.25">
      <c r="A747" s="173"/>
      <c r="B747" s="174"/>
      <c r="C747" s="340" t="s">
        <v>600</v>
      </c>
      <c r="D747" s="340"/>
      <c r="E747" s="340"/>
      <c r="F747" s="340"/>
      <c r="G747" s="340"/>
      <c r="H747" s="340"/>
      <c r="I747" s="340"/>
      <c r="J747" s="340"/>
      <c r="K747" s="340"/>
      <c r="L747" s="340"/>
      <c r="M747" s="340"/>
      <c r="N747" s="346"/>
      <c r="EZ747" s="160"/>
      <c r="FA747" s="169"/>
      <c r="FB747" s="169"/>
      <c r="FC747" s="169"/>
      <c r="FE747" s="172" t="s">
        <v>600</v>
      </c>
      <c r="FI747" s="169"/>
      <c r="FK747" s="169"/>
      <c r="FM747" s="169"/>
      <c r="FN747" s="169"/>
    </row>
    <row r="748" spans="1:170" s="123" customFormat="1" ht="15" x14ac:dyDescent="0.25">
      <c r="A748" s="175"/>
      <c r="B748" s="174" t="s">
        <v>213</v>
      </c>
      <c r="C748" s="341" t="s">
        <v>363</v>
      </c>
      <c r="D748" s="341"/>
      <c r="E748" s="341"/>
      <c r="F748" s="176"/>
      <c r="G748" s="177"/>
      <c r="H748" s="177"/>
      <c r="I748" s="177"/>
      <c r="J748" s="180">
        <v>3.43</v>
      </c>
      <c r="K748" s="183">
        <v>18.399999999999999</v>
      </c>
      <c r="L748" s="180">
        <v>42.73</v>
      </c>
      <c r="M748" s="179">
        <v>57.33</v>
      </c>
      <c r="N748" s="181">
        <v>2449.71</v>
      </c>
      <c r="EZ748" s="160"/>
      <c r="FA748" s="169"/>
      <c r="FB748" s="169"/>
      <c r="FC748" s="169"/>
      <c r="FF748" s="172" t="s">
        <v>363</v>
      </c>
      <c r="FI748" s="169"/>
      <c r="FK748" s="169"/>
      <c r="FM748" s="169"/>
      <c r="FN748" s="169"/>
    </row>
    <row r="749" spans="1:170" s="123" customFormat="1" ht="15" x14ac:dyDescent="0.25">
      <c r="A749" s="175"/>
      <c r="B749" s="174" t="s">
        <v>214</v>
      </c>
      <c r="C749" s="341" t="s">
        <v>364</v>
      </c>
      <c r="D749" s="341"/>
      <c r="E749" s="341"/>
      <c r="F749" s="176"/>
      <c r="G749" s="177"/>
      <c r="H749" s="177"/>
      <c r="I749" s="177"/>
      <c r="J749" s="180">
        <v>7.56</v>
      </c>
      <c r="K749" s="183">
        <v>18.399999999999999</v>
      </c>
      <c r="L749" s="180">
        <v>94.17</v>
      </c>
      <c r="M749" s="179">
        <v>14.04</v>
      </c>
      <c r="N749" s="181">
        <v>1322.15</v>
      </c>
      <c r="EZ749" s="160"/>
      <c r="FA749" s="169"/>
      <c r="FB749" s="169"/>
      <c r="FC749" s="169"/>
      <c r="FF749" s="172" t="s">
        <v>364</v>
      </c>
      <c r="FI749" s="169"/>
      <c r="FK749" s="169"/>
      <c r="FM749" s="169"/>
      <c r="FN749" s="169"/>
    </row>
    <row r="750" spans="1:170" s="123" customFormat="1" ht="15" x14ac:dyDescent="0.25">
      <c r="A750" s="175"/>
      <c r="B750" s="174" t="s">
        <v>215</v>
      </c>
      <c r="C750" s="341" t="s">
        <v>365</v>
      </c>
      <c r="D750" s="341"/>
      <c r="E750" s="341"/>
      <c r="F750" s="176"/>
      <c r="G750" s="177"/>
      <c r="H750" s="177"/>
      <c r="I750" s="177"/>
      <c r="J750" s="180">
        <v>2.84</v>
      </c>
      <c r="K750" s="183">
        <v>18.399999999999999</v>
      </c>
      <c r="L750" s="180">
        <v>35.380000000000003</v>
      </c>
      <c r="M750" s="179">
        <v>57.33</v>
      </c>
      <c r="N750" s="181">
        <v>2028.34</v>
      </c>
      <c r="EZ750" s="160"/>
      <c r="FA750" s="169"/>
      <c r="FB750" s="169"/>
      <c r="FC750" s="169"/>
      <c r="FF750" s="172" t="s">
        <v>365</v>
      </c>
      <c r="FI750" s="169"/>
      <c r="FK750" s="169"/>
      <c r="FM750" s="169"/>
      <c r="FN750" s="169"/>
    </row>
    <row r="751" spans="1:170" s="123" customFormat="1" ht="15" x14ac:dyDescent="0.25">
      <c r="A751" s="184"/>
      <c r="B751" s="174"/>
      <c r="C751" s="341" t="s">
        <v>367</v>
      </c>
      <c r="D751" s="341"/>
      <c r="E751" s="341"/>
      <c r="F751" s="176" t="s">
        <v>368</v>
      </c>
      <c r="G751" s="179">
        <v>0.44</v>
      </c>
      <c r="H751" s="183">
        <v>18.399999999999999</v>
      </c>
      <c r="I751" s="202">
        <v>5.4809919999999996</v>
      </c>
      <c r="J751" s="186"/>
      <c r="K751" s="177"/>
      <c r="L751" s="186"/>
      <c r="M751" s="177"/>
      <c r="N751" s="187"/>
      <c r="EZ751" s="160"/>
      <c r="FA751" s="169"/>
      <c r="FB751" s="169"/>
      <c r="FC751" s="169"/>
      <c r="FG751" s="172" t="s">
        <v>367</v>
      </c>
      <c r="FI751" s="169"/>
      <c r="FK751" s="169"/>
      <c r="FM751" s="169"/>
      <c r="FN751" s="169"/>
    </row>
    <row r="752" spans="1:170" s="123" customFormat="1" ht="15" x14ac:dyDescent="0.25">
      <c r="A752" s="184"/>
      <c r="B752" s="174"/>
      <c r="C752" s="341" t="s">
        <v>369</v>
      </c>
      <c r="D752" s="341"/>
      <c r="E752" s="341"/>
      <c r="F752" s="176" t="s">
        <v>368</v>
      </c>
      <c r="G752" s="179">
        <v>0.21</v>
      </c>
      <c r="H752" s="183">
        <v>18.399999999999999</v>
      </c>
      <c r="I752" s="202">
        <v>2.6159279999999998</v>
      </c>
      <c r="J752" s="186"/>
      <c r="K752" s="177"/>
      <c r="L752" s="186"/>
      <c r="M752" s="177"/>
      <c r="N752" s="187"/>
      <c r="EZ752" s="160"/>
      <c r="FA752" s="169"/>
      <c r="FB752" s="169"/>
      <c r="FC752" s="169"/>
      <c r="FG752" s="172" t="s">
        <v>369</v>
      </c>
      <c r="FI752" s="169"/>
      <c r="FK752" s="169"/>
      <c r="FM752" s="169"/>
      <c r="FN752" s="169"/>
    </row>
    <row r="753" spans="1:170" s="123" customFormat="1" ht="15" x14ac:dyDescent="0.25">
      <c r="A753" s="170"/>
      <c r="B753" s="174"/>
      <c r="C753" s="345" t="s">
        <v>370</v>
      </c>
      <c r="D753" s="345"/>
      <c r="E753" s="345"/>
      <c r="F753" s="188"/>
      <c r="G753" s="189"/>
      <c r="H753" s="189"/>
      <c r="I753" s="189"/>
      <c r="J753" s="191">
        <v>10.99</v>
      </c>
      <c r="K753" s="189"/>
      <c r="L753" s="191">
        <v>136.9</v>
      </c>
      <c r="M753" s="189"/>
      <c r="N753" s="192">
        <v>3771.86</v>
      </c>
      <c r="EZ753" s="160"/>
      <c r="FA753" s="169"/>
      <c r="FB753" s="169"/>
      <c r="FC753" s="169"/>
      <c r="FH753" s="172" t="s">
        <v>370</v>
      </c>
      <c r="FI753" s="169"/>
      <c r="FK753" s="169"/>
      <c r="FM753" s="169"/>
      <c r="FN753" s="169"/>
    </row>
    <row r="754" spans="1:170" s="123" customFormat="1" ht="15" x14ac:dyDescent="0.25">
      <c r="A754" s="184"/>
      <c r="B754" s="174"/>
      <c r="C754" s="341" t="s">
        <v>269</v>
      </c>
      <c r="D754" s="341"/>
      <c r="E754" s="341"/>
      <c r="F754" s="176"/>
      <c r="G754" s="177"/>
      <c r="H754" s="177"/>
      <c r="I754" s="177"/>
      <c r="J754" s="186"/>
      <c r="K754" s="177"/>
      <c r="L754" s="180">
        <v>78.11</v>
      </c>
      <c r="M754" s="177"/>
      <c r="N754" s="181">
        <v>4478.05</v>
      </c>
      <c r="EZ754" s="160"/>
      <c r="FA754" s="169"/>
      <c r="FB754" s="169"/>
      <c r="FC754" s="169"/>
      <c r="FG754" s="172" t="s">
        <v>269</v>
      </c>
      <c r="FI754" s="169"/>
      <c r="FK754" s="169"/>
      <c r="FM754" s="169"/>
      <c r="FN754" s="169"/>
    </row>
    <row r="755" spans="1:170" s="123" customFormat="1" ht="15" x14ac:dyDescent="0.25">
      <c r="A755" s="184"/>
      <c r="B755" s="174" t="s">
        <v>593</v>
      </c>
      <c r="C755" s="341" t="s">
        <v>594</v>
      </c>
      <c r="D755" s="341"/>
      <c r="E755" s="341"/>
      <c r="F755" s="176" t="s">
        <v>373</v>
      </c>
      <c r="G755" s="193">
        <v>112</v>
      </c>
      <c r="H755" s="177"/>
      <c r="I755" s="193">
        <v>112</v>
      </c>
      <c r="J755" s="186"/>
      <c r="K755" s="177"/>
      <c r="L755" s="180">
        <v>87.48</v>
      </c>
      <c r="M755" s="177"/>
      <c r="N755" s="181">
        <v>5015.42</v>
      </c>
      <c r="EZ755" s="160"/>
      <c r="FA755" s="169"/>
      <c r="FB755" s="169"/>
      <c r="FC755" s="169"/>
      <c r="FG755" s="172" t="s">
        <v>594</v>
      </c>
      <c r="FI755" s="169"/>
      <c r="FK755" s="169"/>
      <c r="FM755" s="169"/>
      <c r="FN755" s="169"/>
    </row>
    <row r="756" spans="1:170" s="123" customFormat="1" ht="15" x14ac:dyDescent="0.25">
      <c r="A756" s="184"/>
      <c r="B756" s="174" t="s">
        <v>595</v>
      </c>
      <c r="C756" s="341" t="s">
        <v>596</v>
      </c>
      <c r="D756" s="341"/>
      <c r="E756" s="341"/>
      <c r="F756" s="176" t="s">
        <v>373</v>
      </c>
      <c r="G756" s="193">
        <v>65</v>
      </c>
      <c r="H756" s="177"/>
      <c r="I756" s="193">
        <v>65</v>
      </c>
      <c r="J756" s="186"/>
      <c r="K756" s="177"/>
      <c r="L756" s="180">
        <v>50.77</v>
      </c>
      <c r="M756" s="177"/>
      <c r="N756" s="181">
        <v>2910.73</v>
      </c>
      <c r="EZ756" s="160"/>
      <c r="FA756" s="169"/>
      <c r="FB756" s="169"/>
      <c r="FC756" s="169"/>
      <c r="FG756" s="172" t="s">
        <v>596</v>
      </c>
      <c r="FI756" s="169"/>
      <c r="FK756" s="169"/>
      <c r="FM756" s="169"/>
      <c r="FN756" s="169"/>
    </row>
    <row r="757" spans="1:170" s="123" customFormat="1" ht="15" x14ac:dyDescent="0.25">
      <c r="A757" s="194"/>
      <c r="B757" s="195"/>
      <c r="C757" s="343" t="s">
        <v>376</v>
      </c>
      <c r="D757" s="343"/>
      <c r="E757" s="343"/>
      <c r="F757" s="163"/>
      <c r="G757" s="164"/>
      <c r="H757" s="164"/>
      <c r="I757" s="164"/>
      <c r="J757" s="167"/>
      <c r="K757" s="164"/>
      <c r="L757" s="196">
        <v>275.14999999999998</v>
      </c>
      <c r="M757" s="189"/>
      <c r="N757" s="197">
        <v>11698.01</v>
      </c>
      <c r="EZ757" s="160"/>
      <c r="FA757" s="169"/>
      <c r="FB757" s="169"/>
      <c r="FC757" s="169"/>
      <c r="FI757" s="169" t="s">
        <v>376</v>
      </c>
      <c r="FK757" s="169"/>
      <c r="FM757" s="169"/>
      <c r="FN757" s="169"/>
    </row>
    <row r="758" spans="1:170" s="123" customFormat="1" ht="23.25" x14ac:dyDescent="0.25">
      <c r="A758" s="161" t="s">
        <v>646</v>
      </c>
      <c r="B758" s="162" t="s">
        <v>602</v>
      </c>
      <c r="C758" s="343" t="s">
        <v>186</v>
      </c>
      <c r="D758" s="343"/>
      <c r="E758" s="343"/>
      <c r="F758" s="163" t="s">
        <v>63</v>
      </c>
      <c r="G758" s="164">
        <v>6.9054000000000002</v>
      </c>
      <c r="H758" s="165">
        <v>1</v>
      </c>
      <c r="I758" s="201">
        <v>6.9054000000000002</v>
      </c>
      <c r="J758" s="196">
        <v>725.69</v>
      </c>
      <c r="K758" s="164"/>
      <c r="L758" s="199">
        <v>5011.18</v>
      </c>
      <c r="M758" s="200">
        <v>9.1</v>
      </c>
      <c r="N758" s="197">
        <v>45601.74</v>
      </c>
      <c r="EZ758" s="160"/>
      <c r="FA758" s="169" t="s">
        <v>186</v>
      </c>
      <c r="FB758" s="169" t="s">
        <v>259</v>
      </c>
      <c r="FC758" s="169" t="s">
        <v>259</v>
      </c>
      <c r="FI758" s="169"/>
      <c r="FK758" s="169"/>
      <c r="FM758" s="169"/>
      <c r="FN758" s="169"/>
    </row>
    <row r="759" spans="1:170" s="123" customFormat="1" ht="15" x14ac:dyDescent="0.25">
      <c r="A759" s="170"/>
      <c r="B759" s="171"/>
      <c r="C759" s="341" t="s">
        <v>647</v>
      </c>
      <c r="D759" s="341"/>
      <c r="E759" s="341"/>
      <c r="F759" s="341"/>
      <c r="G759" s="341"/>
      <c r="H759" s="341"/>
      <c r="I759" s="341"/>
      <c r="J759" s="341"/>
      <c r="K759" s="341"/>
      <c r="L759" s="341"/>
      <c r="M759" s="341"/>
      <c r="N759" s="344"/>
      <c r="EZ759" s="160"/>
      <c r="FA759" s="169"/>
      <c r="FB759" s="169"/>
      <c r="FC759" s="169"/>
      <c r="FD759" s="172" t="s">
        <v>647</v>
      </c>
      <c r="FI759" s="169"/>
      <c r="FK759" s="169"/>
      <c r="FM759" s="169"/>
      <c r="FN759" s="169"/>
    </row>
    <row r="760" spans="1:170" s="123" customFormat="1" ht="15" x14ac:dyDescent="0.25">
      <c r="A760" s="194"/>
      <c r="B760" s="195"/>
      <c r="C760" s="343" t="s">
        <v>376</v>
      </c>
      <c r="D760" s="343"/>
      <c r="E760" s="343"/>
      <c r="F760" s="163"/>
      <c r="G760" s="164"/>
      <c r="H760" s="164"/>
      <c r="I760" s="164"/>
      <c r="J760" s="167"/>
      <c r="K760" s="164"/>
      <c r="L760" s="199">
        <v>5011.18</v>
      </c>
      <c r="M760" s="189"/>
      <c r="N760" s="197">
        <v>45601.74</v>
      </c>
      <c r="EZ760" s="160"/>
      <c r="FA760" s="169"/>
      <c r="FB760" s="169"/>
      <c r="FC760" s="169"/>
      <c r="FI760" s="169" t="s">
        <v>376</v>
      </c>
      <c r="FK760" s="169"/>
      <c r="FM760" s="169"/>
      <c r="FN760" s="169"/>
    </row>
    <row r="761" spans="1:170" s="123" customFormat="1" ht="23.25" x14ac:dyDescent="0.25">
      <c r="A761" s="161" t="s">
        <v>648</v>
      </c>
      <c r="B761" s="162" t="s">
        <v>605</v>
      </c>
      <c r="C761" s="343" t="s">
        <v>606</v>
      </c>
      <c r="D761" s="343"/>
      <c r="E761" s="343"/>
      <c r="F761" s="163" t="s">
        <v>59</v>
      </c>
      <c r="G761" s="164">
        <v>0.14216999999999999</v>
      </c>
      <c r="H761" s="165">
        <v>1</v>
      </c>
      <c r="I761" s="208">
        <v>0.14216999999999999</v>
      </c>
      <c r="J761" s="167"/>
      <c r="K761" s="164"/>
      <c r="L761" s="167"/>
      <c r="M761" s="164"/>
      <c r="N761" s="168"/>
      <c r="EZ761" s="160"/>
      <c r="FA761" s="169" t="s">
        <v>606</v>
      </c>
      <c r="FB761" s="169" t="s">
        <v>259</v>
      </c>
      <c r="FC761" s="169" t="s">
        <v>259</v>
      </c>
      <c r="FI761" s="169"/>
      <c r="FK761" s="169"/>
      <c r="FM761" s="169"/>
      <c r="FN761" s="169"/>
    </row>
    <row r="762" spans="1:170" s="123" customFormat="1" ht="15" x14ac:dyDescent="0.25">
      <c r="A762" s="170"/>
      <c r="B762" s="171"/>
      <c r="C762" s="341" t="s">
        <v>649</v>
      </c>
      <c r="D762" s="341"/>
      <c r="E762" s="341"/>
      <c r="F762" s="341"/>
      <c r="G762" s="341"/>
      <c r="H762" s="341"/>
      <c r="I762" s="341"/>
      <c r="J762" s="341"/>
      <c r="K762" s="341"/>
      <c r="L762" s="341"/>
      <c r="M762" s="341"/>
      <c r="N762" s="344"/>
      <c r="EZ762" s="160"/>
      <c r="FA762" s="169"/>
      <c r="FB762" s="169"/>
      <c r="FC762" s="169"/>
      <c r="FD762" s="172" t="s">
        <v>649</v>
      </c>
      <c r="FI762" s="169"/>
      <c r="FK762" s="169"/>
      <c r="FM762" s="169"/>
      <c r="FN762" s="169"/>
    </row>
    <row r="763" spans="1:170" s="123" customFormat="1" ht="68.25" x14ac:dyDescent="0.25">
      <c r="A763" s="173"/>
      <c r="B763" s="174" t="s">
        <v>361</v>
      </c>
      <c r="C763" s="340" t="s">
        <v>362</v>
      </c>
      <c r="D763" s="340"/>
      <c r="E763" s="340"/>
      <c r="F763" s="340"/>
      <c r="G763" s="340"/>
      <c r="H763" s="340"/>
      <c r="I763" s="340"/>
      <c r="J763" s="340"/>
      <c r="K763" s="340"/>
      <c r="L763" s="340"/>
      <c r="M763" s="340"/>
      <c r="N763" s="346"/>
      <c r="EZ763" s="160"/>
      <c r="FA763" s="169"/>
      <c r="FB763" s="169"/>
      <c r="FC763" s="169"/>
      <c r="FE763" s="172" t="s">
        <v>362</v>
      </c>
      <c r="FI763" s="169"/>
      <c r="FK763" s="169"/>
      <c r="FM763" s="169"/>
      <c r="FN763" s="169"/>
    </row>
    <row r="764" spans="1:170" s="123" customFormat="1" ht="15" x14ac:dyDescent="0.25">
      <c r="A764" s="175"/>
      <c r="B764" s="174" t="s">
        <v>213</v>
      </c>
      <c r="C764" s="341" t="s">
        <v>363</v>
      </c>
      <c r="D764" s="341"/>
      <c r="E764" s="341"/>
      <c r="F764" s="176"/>
      <c r="G764" s="177"/>
      <c r="H764" s="177"/>
      <c r="I764" s="177"/>
      <c r="J764" s="180">
        <v>102.78</v>
      </c>
      <c r="K764" s="179">
        <v>1.1499999999999999</v>
      </c>
      <c r="L764" s="180">
        <v>16.8</v>
      </c>
      <c r="M764" s="179">
        <v>57.33</v>
      </c>
      <c r="N764" s="182">
        <v>963.14</v>
      </c>
      <c r="EZ764" s="160"/>
      <c r="FA764" s="169"/>
      <c r="FB764" s="169"/>
      <c r="FC764" s="169"/>
      <c r="FF764" s="172" t="s">
        <v>363</v>
      </c>
      <c r="FI764" s="169"/>
      <c r="FK764" s="169"/>
      <c r="FM764" s="169"/>
      <c r="FN764" s="169"/>
    </row>
    <row r="765" spans="1:170" s="123" customFormat="1" ht="15" x14ac:dyDescent="0.25">
      <c r="A765" s="175"/>
      <c r="B765" s="174" t="s">
        <v>214</v>
      </c>
      <c r="C765" s="341" t="s">
        <v>364</v>
      </c>
      <c r="D765" s="341"/>
      <c r="E765" s="341"/>
      <c r="F765" s="176"/>
      <c r="G765" s="177"/>
      <c r="H765" s="177"/>
      <c r="I765" s="177"/>
      <c r="J765" s="180">
        <v>30.45</v>
      </c>
      <c r="K765" s="179">
        <v>1.1499999999999999</v>
      </c>
      <c r="L765" s="180">
        <v>4.9800000000000004</v>
      </c>
      <c r="M765" s="179">
        <v>14.04</v>
      </c>
      <c r="N765" s="182">
        <v>69.92</v>
      </c>
      <c r="EZ765" s="160"/>
      <c r="FA765" s="169"/>
      <c r="FB765" s="169"/>
      <c r="FC765" s="169"/>
      <c r="FF765" s="172" t="s">
        <v>364</v>
      </c>
      <c r="FI765" s="169"/>
      <c r="FK765" s="169"/>
      <c r="FM765" s="169"/>
      <c r="FN765" s="169"/>
    </row>
    <row r="766" spans="1:170" s="123" customFormat="1" ht="15" x14ac:dyDescent="0.25">
      <c r="A766" s="175"/>
      <c r="B766" s="174" t="s">
        <v>215</v>
      </c>
      <c r="C766" s="341" t="s">
        <v>365</v>
      </c>
      <c r="D766" s="341"/>
      <c r="E766" s="341"/>
      <c r="F766" s="176"/>
      <c r="G766" s="177"/>
      <c r="H766" s="177"/>
      <c r="I766" s="177"/>
      <c r="J766" s="180">
        <v>4.3499999999999996</v>
      </c>
      <c r="K766" s="179">
        <v>1.1499999999999999</v>
      </c>
      <c r="L766" s="180">
        <v>0.71</v>
      </c>
      <c r="M766" s="179">
        <v>57.33</v>
      </c>
      <c r="N766" s="182">
        <v>40.700000000000003</v>
      </c>
      <c r="EZ766" s="160"/>
      <c r="FA766" s="169"/>
      <c r="FB766" s="169"/>
      <c r="FC766" s="169"/>
      <c r="FF766" s="172" t="s">
        <v>365</v>
      </c>
      <c r="FI766" s="169"/>
      <c r="FK766" s="169"/>
      <c r="FM766" s="169"/>
      <c r="FN766" s="169"/>
    </row>
    <row r="767" spans="1:170" s="123" customFormat="1" ht="15" x14ac:dyDescent="0.25">
      <c r="A767" s="175"/>
      <c r="B767" s="174" t="s">
        <v>216</v>
      </c>
      <c r="C767" s="341" t="s">
        <v>366</v>
      </c>
      <c r="D767" s="341"/>
      <c r="E767" s="341"/>
      <c r="F767" s="176"/>
      <c r="G767" s="177"/>
      <c r="H767" s="177"/>
      <c r="I767" s="177"/>
      <c r="J767" s="180">
        <v>285.60000000000002</v>
      </c>
      <c r="K767" s="177"/>
      <c r="L767" s="180">
        <v>40.6</v>
      </c>
      <c r="M767" s="183">
        <v>9.1</v>
      </c>
      <c r="N767" s="182">
        <v>369.46</v>
      </c>
      <c r="EZ767" s="160"/>
      <c r="FA767" s="169"/>
      <c r="FB767" s="169"/>
      <c r="FC767" s="169"/>
      <c r="FF767" s="172" t="s">
        <v>366</v>
      </c>
      <c r="FI767" s="169"/>
      <c r="FK767" s="169"/>
      <c r="FM767" s="169"/>
      <c r="FN767" s="169"/>
    </row>
    <row r="768" spans="1:170" s="123" customFormat="1" ht="15" x14ac:dyDescent="0.25">
      <c r="A768" s="184"/>
      <c r="B768" s="174"/>
      <c r="C768" s="341" t="s">
        <v>367</v>
      </c>
      <c r="D768" s="341"/>
      <c r="E768" s="341"/>
      <c r="F768" s="176" t="s">
        <v>368</v>
      </c>
      <c r="G768" s="183">
        <v>11.6</v>
      </c>
      <c r="H768" s="179">
        <v>1.1499999999999999</v>
      </c>
      <c r="I768" s="185">
        <v>1.8965478</v>
      </c>
      <c r="J768" s="186"/>
      <c r="K768" s="177"/>
      <c r="L768" s="186"/>
      <c r="M768" s="177"/>
      <c r="N768" s="187"/>
      <c r="EZ768" s="160"/>
      <c r="FA768" s="169"/>
      <c r="FB768" s="169"/>
      <c r="FC768" s="169"/>
      <c r="FG768" s="172" t="s">
        <v>367</v>
      </c>
      <c r="FI768" s="169"/>
      <c r="FK768" s="169"/>
      <c r="FM768" s="169"/>
      <c r="FN768" s="169"/>
    </row>
    <row r="769" spans="1:170" s="123" customFormat="1" ht="15" x14ac:dyDescent="0.25">
      <c r="A769" s="184"/>
      <c r="B769" s="174"/>
      <c r="C769" s="341" t="s">
        <v>369</v>
      </c>
      <c r="D769" s="341"/>
      <c r="E769" s="341"/>
      <c r="F769" s="176" t="s">
        <v>368</v>
      </c>
      <c r="G769" s="179">
        <v>0.35</v>
      </c>
      <c r="H769" s="179">
        <v>1.1499999999999999</v>
      </c>
      <c r="I769" s="185">
        <v>5.7223400000000001E-2</v>
      </c>
      <c r="J769" s="186"/>
      <c r="K769" s="177"/>
      <c r="L769" s="186"/>
      <c r="M769" s="177"/>
      <c r="N769" s="187"/>
      <c r="EZ769" s="160"/>
      <c r="FA769" s="169"/>
      <c r="FB769" s="169"/>
      <c r="FC769" s="169"/>
      <c r="FG769" s="172" t="s">
        <v>369</v>
      </c>
      <c r="FI769" s="169"/>
      <c r="FK769" s="169"/>
      <c r="FM769" s="169"/>
      <c r="FN769" s="169"/>
    </row>
    <row r="770" spans="1:170" s="123" customFormat="1" ht="15" x14ac:dyDescent="0.25">
      <c r="A770" s="170"/>
      <c r="B770" s="174"/>
      <c r="C770" s="345" t="s">
        <v>370</v>
      </c>
      <c r="D770" s="345"/>
      <c r="E770" s="345"/>
      <c r="F770" s="188"/>
      <c r="G770" s="189"/>
      <c r="H770" s="189"/>
      <c r="I770" s="189"/>
      <c r="J770" s="191">
        <v>418.83</v>
      </c>
      <c r="K770" s="189"/>
      <c r="L770" s="191">
        <v>62.38</v>
      </c>
      <c r="M770" s="189"/>
      <c r="N770" s="192">
        <v>1402.52</v>
      </c>
      <c r="EZ770" s="160"/>
      <c r="FA770" s="169"/>
      <c r="FB770" s="169"/>
      <c r="FC770" s="169"/>
      <c r="FH770" s="172" t="s">
        <v>370</v>
      </c>
      <c r="FI770" s="169"/>
      <c r="FK770" s="169"/>
      <c r="FM770" s="169"/>
      <c r="FN770" s="169"/>
    </row>
    <row r="771" spans="1:170" s="123" customFormat="1" ht="15" x14ac:dyDescent="0.25">
      <c r="A771" s="184"/>
      <c r="B771" s="174"/>
      <c r="C771" s="341" t="s">
        <v>269</v>
      </c>
      <c r="D771" s="341"/>
      <c r="E771" s="341"/>
      <c r="F771" s="176"/>
      <c r="G771" s="177"/>
      <c r="H771" s="177"/>
      <c r="I771" s="177"/>
      <c r="J771" s="186"/>
      <c r="K771" s="177"/>
      <c r="L771" s="180">
        <v>17.510000000000002</v>
      </c>
      <c r="M771" s="177"/>
      <c r="N771" s="181">
        <v>1003.84</v>
      </c>
      <c r="EZ771" s="160"/>
      <c r="FA771" s="169"/>
      <c r="FB771" s="169"/>
      <c r="FC771" s="169"/>
      <c r="FG771" s="172" t="s">
        <v>269</v>
      </c>
      <c r="FI771" s="169"/>
      <c r="FK771" s="169"/>
      <c r="FM771" s="169"/>
      <c r="FN771" s="169"/>
    </row>
    <row r="772" spans="1:170" s="123" customFormat="1" ht="34.5" x14ac:dyDescent="0.25">
      <c r="A772" s="184"/>
      <c r="B772" s="174" t="s">
        <v>608</v>
      </c>
      <c r="C772" s="341" t="s">
        <v>609</v>
      </c>
      <c r="D772" s="341"/>
      <c r="E772" s="341"/>
      <c r="F772" s="176" t="s">
        <v>373</v>
      </c>
      <c r="G772" s="193">
        <v>102</v>
      </c>
      <c r="H772" s="177"/>
      <c r="I772" s="193">
        <v>102</v>
      </c>
      <c r="J772" s="186"/>
      <c r="K772" s="177"/>
      <c r="L772" s="180">
        <v>17.86</v>
      </c>
      <c r="M772" s="177"/>
      <c r="N772" s="181">
        <v>1023.92</v>
      </c>
      <c r="EZ772" s="160"/>
      <c r="FA772" s="169"/>
      <c r="FB772" s="169"/>
      <c r="FC772" s="169"/>
      <c r="FG772" s="172" t="s">
        <v>609</v>
      </c>
      <c r="FI772" s="169"/>
      <c r="FK772" s="169"/>
      <c r="FM772" s="169"/>
      <c r="FN772" s="169"/>
    </row>
    <row r="773" spans="1:170" s="123" customFormat="1" ht="34.5" x14ac:dyDescent="0.25">
      <c r="A773" s="184"/>
      <c r="B773" s="174" t="s">
        <v>610</v>
      </c>
      <c r="C773" s="341" t="s">
        <v>611</v>
      </c>
      <c r="D773" s="341"/>
      <c r="E773" s="341"/>
      <c r="F773" s="176" t="s">
        <v>373</v>
      </c>
      <c r="G773" s="193">
        <v>58</v>
      </c>
      <c r="H773" s="177"/>
      <c r="I773" s="193">
        <v>58</v>
      </c>
      <c r="J773" s="186"/>
      <c r="K773" s="177"/>
      <c r="L773" s="180">
        <v>10.16</v>
      </c>
      <c r="M773" s="177"/>
      <c r="N773" s="182">
        <v>582.23</v>
      </c>
      <c r="EZ773" s="160"/>
      <c r="FA773" s="169"/>
      <c r="FB773" s="169"/>
      <c r="FC773" s="169"/>
      <c r="FG773" s="172" t="s">
        <v>611</v>
      </c>
      <c r="FI773" s="169"/>
      <c r="FK773" s="169"/>
      <c r="FM773" s="169"/>
      <c r="FN773" s="169"/>
    </row>
    <row r="774" spans="1:170" s="123" customFormat="1" ht="15" x14ac:dyDescent="0.25">
      <c r="A774" s="194"/>
      <c r="B774" s="195"/>
      <c r="C774" s="343" t="s">
        <v>376</v>
      </c>
      <c r="D774" s="343"/>
      <c r="E774" s="343"/>
      <c r="F774" s="163"/>
      <c r="G774" s="164"/>
      <c r="H774" s="164"/>
      <c r="I774" s="164"/>
      <c r="J774" s="167"/>
      <c r="K774" s="164"/>
      <c r="L774" s="196">
        <v>90.4</v>
      </c>
      <c r="M774" s="189"/>
      <c r="N774" s="197">
        <v>3008.67</v>
      </c>
      <c r="EZ774" s="160"/>
      <c r="FA774" s="169"/>
      <c r="FB774" s="169"/>
      <c r="FC774" s="169"/>
      <c r="FI774" s="169" t="s">
        <v>376</v>
      </c>
      <c r="FK774" s="169"/>
      <c r="FM774" s="169"/>
      <c r="FN774" s="169"/>
    </row>
    <row r="775" spans="1:170" s="123" customFormat="1" ht="45.75" x14ac:dyDescent="0.25">
      <c r="A775" s="161" t="s">
        <v>650</v>
      </c>
      <c r="B775" s="162" t="s">
        <v>613</v>
      </c>
      <c r="C775" s="343" t="s">
        <v>184</v>
      </c>
      <c r="D775" s="343"/>
      <c r="E775" s="343"/>
      <c r="F775" s="163" t="s">
        <v>104</v>
      </c>
      <c r="G775" s="164">
        <v>89.364000000000004</v>
      </c>
      <c r="H775" s="165">
        <v>1</v>
      </c>
      <c r="I775" s="198">
        <v>89.364000000000004</v>
      </c>
      <c r="J775" s="196">
        <v>14.34</v>
      </c>
      <c r="K775" s="164"/>
      <c r="L775" s="199">
        <v>1281.48</v>
      </c>
      <c r="M775" s="200">
        <v>9.1</v>
      </c>
      <c r="N775" s="197">
        <v>11661.47</v>
      </c>
      <c r="EZ775" s="160"/>
      <c r="FA775" s="169" t="s">
        <v>184</v>
      </c>
      <c r="FB775" s="169" t="s">
        <v>259</v>
      </c>
      <c r="FC775" s="169" t="s">
        <v>259</v>
      </c>
      <c r="FI775" s="169"/>
      <c r="FK775" s="169"/>
      <c r="FM775" s="169"/>
      <c r="FN775" s="169"/>
    </row>
    <row r="776" spans="1:170" s="123" customFormat="1" ht="15" x14ac:dyDescent="0.25">
      <c r="A776" s="170"/>
      <c r="B776" s="171"/>
      <c r="C776" s="341" t="s">
        <v>651</v>
      </c>
      <c r="D776" s="341"/>
      <c r="E776" s="341"/>
      <c r="F776" s="341"/>
      <c r="G776" s="341"/>
      <c r="H776" s="341"/>
      <c r="I776" s="341"/>
      <c r="J776" s="341"/>
      <c r="K776" s="341"/>
      <c r="L776" s="341"/>
      <c r="M776" s="341"/>
      <c r="N776" s="344"/>
      <c r="EZ776" s="160"/>
      <c r="FA776" s="169"/>
      <c r="FB776" s="169"/>
      <c r="FC776" s="169"/>
      <c r="FD776" s="172" t="s">
        <v>651</v>
      </c>
      <c r="FI776" s="169"/>
      <c r="FK776" s="169"/>
      <c r="FM776" s="169"/>
      <c r="FN776" s="169"/>
    </row>
    <row r="777" spans="1:170" s="123" customFormat="1" ht="15" x14ac:dyDescent="0.25">
      <c r="A777" s="194"/>
      <c r="B777" s="195"/>
      <c r="C777" s="343" t="s">
        <v>376</v>
      </c>
      <c r="D777" s="343"/>
      <c r="E777" s="343"/>
      <c r="F777" s="163"/>
      <c r="G777" s="164"/>
      <c r="H777" s="164"/>
      <c r="I777" s="164"/>
      <c r="J777" s="167"/>
      <c r="K777" s="164"/>
      <c r="L777" s="199">
        <v>1281.48</v>
      </c>
      <c r="M777" s="189"/>
      <c r="N777" s="197">
        <v>11661.47</v>
      </c>
      <c r="EZ777" s="160"/>
      <c r="FA777" s="169"/>
      <c r="FB777" s="169"/>
      <c r="FC777" s="169"/>
      <c r="FI777" s="169" t="s">
        <v>376</v>
      </c>
      <c r="FK777" s="169"/>
      <c r="FM777" s="169"/>
      <c r="FN777" s="169"/>
    </row>
    <row r="778" spans="1:170" s="123" customFormat="1" ht="45.75" x14ac:dyDescent="0.25">
      <c r="A778" s="161" t="s">
        <v>652</v>
      </c>
      <c r="B778" s="162" t="s">
        <v>616</v>
      </c>
      <c r="C778" s="343" t="s">
        <v>617</v>
      </c>
      <c r="D778" s="343"/>
      <c r="E778" s="343"/>
      <c r="F778" s="163" t="s">
        <v>359</v>
      </c>
      <c r="G778" s="164">
        <v>0.67700000000000005</v>
      </c>
      <c r="H778" s="165">
        <v>1</v>
      </c>
      <c r="I778" s="198">
        <v>0.67700000000000005</v>
      </c>
      <c r="J778" s="167"/>
      <c r="K778" s="164"/>
      <c r="L778" s="167"/>
      <c r="M778" s="164"/>
      <c r="N778" s="168"/>
      <c r="EZ778" s="160"/>
      <c r="FA778" s="169" t="s">
        <v>617</v>
      </c>
      <c r="FB778" s="169" t="s">
        <v>259</v>
      </c>
      <c r="FC778" s="169" t="s">
        <v>259</v>
      </c>
      <c r="FI778" s="169"/>
      <c r="FK778" s="169"/>
      <c r="FM778" s="169"/>
      <c r="FN778" s="169"/>
    </row>
    <row r="779" spans="1:170" s="123" customFormat="1" ht="68.25" x14ac:dyDescent="0.25">
      <c r="A779" s="173"/>
      <c r="B779" s="174" t="s">
        <v>361</v>
      </c>
      <c r="C779" s="340" t="s">
        <v>362</v>
      </c>
      <c r="D779" s="340"/>
      <c r="E779" s="340"/>
      <c r="F779" s="340"/>
      <c r="G779" s="340"/>
      <c r="H779" s="340"/>
      <c r="I779" s="340"/>
      <c r="J779" s="340"/>
      <c r="K779" s="340"/>
      <c r="L779" s="340"/>
      <c r="M779" s="340"/>
      <c r="N779" s="346"/>
      <c r="EZ779" s="160"/>
      <c r="FA779" s="169"/>
      <c r="FB779" s="169"/>
      <c r="FC779" s="169"/>
      <c r="FE779" s="172" t="s">
        <v>362</v>
      </c>
      <c r="FI779" s="169"/>
      <c r="FK779" s="169"/>
      <c r="FM779" s="169"/>
      <c r="FN779" s="169"/>
    </row>
    <row r="780" spans="1:170" s="123" customFormat="1" ht="15" x14ac:dyDescent="0.25">
      <c r="A780" s="175"/>
      <c r="B780" s="174" t="s">
        <v>213</v>
      </c>
      <c r="C780" s="341" t="s">
        <v>363</v>
      </c>
      <c r="D780" s="341"/>
      <c r="E780" s="341"/>
      <c r="F780" s="176"/>
      <c r="G780" s="177"/>
      <c r="H780" s="177"/>
      <c r="I780" s="177"/>
      <c r="J780" s="180">
        <v>931.67</v>
      </c>
      <c r="K780" s="179">
        <v>1.1499999999999999</v>
      </c>
      <c r="L780" s="180">
        <v>725.35</v>
      </c>
      <c r="M780" s="179">
        <v>57.33</v>
      </c>
      <c r="N780" s="181">
        <v>41584.32</v>
      </c>
      <c r="EZ780" s="160"/>
      <c r="FA780" s="169"/>
      <c r="FB780" s="169"/>
      <c r="FC780" s="169"/>
      <c r="FF780" s="172" t="s">
        <v>363</v>
      </c>
      <c r="FI780" s="169"/>
      <c r="FK780" s="169"/>
      <c r="FM780" s="169"/>
      <c r="FN780" s="169"/>
    </row>
    <row r="781" spans="1:170" s="123" customFormat="1" ht="15" x14ac:dyDescent="0.25">
      <c r="A781" s="175"/>
      <c r="B781" s="174" t="s">
        <v>214</v>
      </c>
      <c r="C781" s="341" t="s">
        <v>364</v>
      </c>
      <c r="D781" s="341"/>
      <c r="E781" s="341"/>
      <c r="F781" s="176"/>
      <c r="G781" s="177"/>
      <c r="H781" s="177"/>
      <c r="I781" s="177"/>
      <c r="J781" s="180">
        <v>57.33</v>
      </c>
      <c r="K781" s="179">
        <v>1.1499999999999999</v>
      </c>
      <c r="L781" s="180">
        <v>44.63</v>
      </c>
      <c r="M781" s="179">
        <v>14.04</v>
      </c>
      <c r="N781" s="182">
        <v>626.61</v>
      </c>
      <c r="EZ781" s="160"/>
      <c r="FA781" s="169"/>
      <c r="FB781" s="169"/>
      <c r="FC781" s="169"/>
      <c r="FF781" s="172" t="s">
        <v>364</v>
      </c>
      <c r="FI781" s="169"/>
      <c r="FK781" s="169"/>
      <c r="FM781" s="169"/>
      <c r="FN781" s="169"/>
    </row>
    <row r="782" spans="1:170" s="123" customFormat="1" ht="15" x14ac:dyDescent="0.25">
      <c r="A782" s="175"/>
      <c r="B782" s="174" t="s">
        <v>215</v>
      </c>
      <c r="C782" s="341" t="s">
        <v>365</v>
      </c>
      <c r="D782" s="341"/>
      <c r="E782" s="341"/>
      <c r="F782" s="176"/>
      <c r="G782" s="177"/>
      <c r="H782" s="177"/>
      <c r="I782" s="177"/>
      <c r="J782" s="180">
        <v>2.97</v>
      </c>
      <c r="K782" s="179">
        <v>1.1499999999999999</v>
      </c>
      <c r="L782" s="180">
        <v>2.31</v>
      </c>
      <c r="M782" s="179">
        <v>57.33</v>
      </c>
      <c r="N782" s="182">
        <v>132.43</v>
      </c>
      <c r="EZ782" s="160"/>
      <c r="FA782" s="169"/>
      <c r="FB782" s="169"/>
      <c r="FC782" s="169"/>
      <c r="FF782" s="172" t="s">
        <v>365</v>
      </c>
      <c r="FI782" s="169"/>
      <c r="FK782" s="169"/>
      <c r="FM782" s="169"/>
      <c r="FN782" s="169"/>
    </row>
    <row r="783" spans="1:170" s="123" customFormat="1" ht="15" x14ac:dyDescent="0.25">
      <c r="A783" s="175"/>
      <c r="B783" s="174" t="s">
        <v>216</v>
      </c>
      <c r="C783" s="341" t="s">
        <v>366</v>
      </c>
      <c r="D783" s="341"/>
      <c r="E783" s="341"/>
      <c r="F783" s="176"/>
      <c r="G783" s="177"/>
      <c r="H783" s="177"/>
      <c r="I783" s="177"/>
      <c r="J783" s="178">
        <v>20427.48</v>
      </c>
      <c r="K783" s="177"/>
      <c r="L783" s="178">
        <v>13829.4</v>
      </c>
      <c r="M783" s="183">
        <v>9.1</v>
      </c>
      <c r="N783" s="181">
        <v>125847.54</v>
      </c>
      <c r="EZ783" s="160"/>
      <c r="FA783" s="169"/>
      <c r="FB783" s="169"/>
      <c r="FC783" s="169"/>
      <c r="FF783" s="172" t="s">
        <v>366</v>
      </c>
      <c r="FI783" s="169"/>
      <c r="FK783" s="169"/>
      <c r="FM783" s="169"/>
      <c r="FN783" s="169"/>
    </row>
    <row r="784" spans="1:170" s="123" customFormat="1" ht="15" x14ac:dyDescent="0.25">
      <c r="A784" s="184"/>
      <c r="B784" s="174"/>
      <c r="C784" s="341" t="s">
        <v>367</v>
      </c>
      <c r="D784" s="341"/>
      <c r="E784" s="341"/>
      <c r="F784" s="176" t="s">
        <v>368</v>
      </c>
      <c r="G784" s="179">
        <v>80.040000000000006</v>
      </c>
      <c r="H784" s="179">
        <v>1.1499999999999999</v>
      </c>
      <c r="I784" s="202">
        <v>62.315142000000002</v>
      </c>
      <c r="J784" s="186"/>
      <c r="K784" s="177"/>
      <c r="L784" s="186"/>
      <c r="M784" s="177"/>
      <c r="N784" s="187"/>
      <c r="EZ784" s="160"/>
      <c r="FA784" s="169"/>
      <c r="FB784" s="169"/>
      <c r="FC784" s="169"/>
      <c r="FG784" s="172" t="s">
        <v>367</v>
      </c>
      <c r="FI784" s="169"/>
      <c r="FK784" s="169"/>
      <c r="FM784" s="169"/>
      <c r="FN784" s="169"/>
    </row>
    <row r="785" spans="1:170" s="123" customFormat="1" ht="15" x14ac:dyDescent="0.25">
      <c r="A785" s="184"/>
      <c r="B785" s="174"/>
      <c r="C785" s="341" t="s">
        <v>369</v>
      </c>
      <c r="D785" s="341"/>
      <c r="E785" s="341"/>
      <c r="F785" s="176" t="s">
        <v>368</v>
      </c>
      <c r="G785" s="179">
        <v>0.24</v>
      </c>
      <c r="H785" s="179">
        <v>1.1499999999999999</v>
      </c>
      <c r="I785" s="202">
        <v>0.18685199999999999</v>
      </c>
      <c r="J785" s="186"/>
      <c r="K785" s="177"/>
      <c r="L785" s="186"/>
      <c r="M785" s="177"/>
      <c r="N785" s="187"/>
      <c r="EZ785" s="160"/>
      <c r="FA785" s="169"/>
      <c r="FB785" s="169"/>
      <c r="FC785" s="169"/>
      <c r="FG785" s="172" t="s">
        <v>369</v>
      </c>
      <c r="FI785" s="169"/>
      <c r="FK785" s="169"/>
      <c r="FM785" s="169"/>
      <c r="FN785" s="169"/>
    </row>
    <row r="786" spans="1:170" s="123" customFormat="1" ht="15" x14ac:dyDescent="0.25">
      <c r="A786" s="170"/>
      <c r="B786" s="174"/>
      <c r="C786" s="345" t="s">
        <v>370</v>
      </c>
      <c r="D786" s="345"/>
      <c r="E786" s="345"/>
      <c r="F786" s="188"/>
      <c r="G786" s="189"/>
      <c r="H786" s="189"/>
      <c r="I786" s="189"/>
      <c r="J786" s="190">
        <v>21416.48</v>
      </c>
      <c r="K786" s="189"/>
      <c r="L786" s="190">
        <v>14599.38</v>
      </c>
      <c r="M786" s="189"/>
      <c r="N786" s="192">
        <v>168058.47</v>
      </c>
      <c r="EZ786" s="160"/>
      <c r="FA786" s="169"/>
      <c r="FB786" s="169"/>
      <c r="FC786" s="169"/>
      <c r="FH786" s="172" t="s">
        <v>370</v>
      </c>
      <c r="FI786" s="169"/>
      <c r="FK786" s="169"/>
      <c r="FM786" s="169"/>
      <c r="FN786" s="169"/>
    </row>
    <row r="787" spans="1:170" s="123" customFormat="1" ht="15" x14ac:dyDescent="0.25">
      <c r="A787" s="184"/>
      <c r="B787" s="174"/>
      <c r="C787" s="341" t="s">
        <v>269</v>
      </c>
      <c r="D787" s="341"/>
      <c r="E787" s="341"/>
      <c r="F787" s="176"/>
      <c r="G787" s="177"/>
      <c r="H787" s="177"/>
      <c r="I787" s="177"/>
      <c r="J787" s="186"/>
      <c r="K787" s="177"/>
      <c r="L787" s="180">
        <v>727.66</v>
      </c>
      <c r="M787" s="177"/>
      <c r="N787" s="181">
        <v>41716.75</v>
      </c>
      <c r="EZ787" s="160"/>
      <c r="FA787" s="169"/>
      <c r="FB787" s="169"/>
      <c r="FC787" s="169"/>
      <c r="FG787" s="172" t="s">
        <v>269</v>
      </c>
      <c r="FI787" s="169"/>
      <c r="FK787" s="169"/>
      <c r="FM787" s="169"/>
      <c r="FN787" s="169"/>
    </row>
    <row r="788" spans="1:170" s="123" customFormat="1" ht="15" x14ac:dyDescent="0.25">
      <c r="A788" s="184"/>
      <c r="B788" s="174" t="s">
        <v>593</v>
      </c>
      <c r="C788" s="341" t="s">
        <v>594</v>
      </c>
      <c r="D788" s="341"/>
      <c r="E788" s="341"/>
      <c r="F788" s="176" t="s">
        <v>373</v>
      </c>
      <c r="G788" s="193">
        <v>112</v>
      </c>
      <c r="H788" s="177"/>
      <c r="I788" s="193">
        <v>112</v>
      </c>
      <c r="J788" s="186"/>
      <c r="K788" s="177"/>
      <c r="L788" s="180">
        <v>814.98</v>
      </c>
      <c r="M788" s="177"/>
      <c r="N788" s="181">
        <v>46722.76</v>
      </c>
      <c r="EZ788" s="160"/>
      <c r="FA788" s="169"/>
      <c r="FB788" s="169"/>
      <c r="FC788" s="169"/>
      <c r="FG788" s="172" t="s">
        <v>594</v>
      </c>
      <c r="FI788" s="169"/>
      <c r="FK788" s="169"/>
      <c r="FM788" s="169"/>
      <c r="FN788" s="169"/>
    </row>
    <row r="789" spans="1:170" s="123" customFormat="1" ht="15" x14ac:dyDescent="0.25">
      <c r="A789" s="184"/>
      <c r="B789" s="174" t="s">
        <v>595</v>
      </c>
      <c r="C789" s="341" t="s">
        <v>596</v>
      </c>
      <c r="D789" s="341"/>
      <c r="E789" s="341"/>
      <c r="F789" s="176" t="s">
        <v>373</v>
      </c>
      <c r="G789" s="193">
        <v>65</v>
      </c>
      <c r="H789" s="177"/>
      <c r="I789" s="193">
        <v>65</v>
      </c>
      <c r="J789" s="186"/>
      <c r="K789" s="177"/>
      <c r="L789" s="180">
        <v>472.98</v>
      </c>
      <c r="M789" s="177"/>
      <c r="N789" s="181">
        <v>27115.89</v>
      </c>
      <c r="EZ789" s="160"/>
      <c r="FA789" s="169"/>
      <c r="FB789" s="169"/>
      <c r="FC789" s="169"/>
      <c r="FG789" s="172" t="s">
        <v>596</v>
      </c>
      <c r="FI789" s="169"/>
      <c r="FK789" s="169"/>
      <c r="FM789" s="169"/>
      <c r="FN789" s="169"/>
    </row>
    <row r="790" spans="1:170" s="123" customFormat="1" ht="15" x14ac:dyDescent="0.25">
      <c r="A790" s="194"/>
      <c r="B790" s="195"/>
      <c r="C790" s="343" t="s">
        <v>376</v>
      </c>
      <c r="D790" s="343"/>
      <c r="E790" s="343"/>
      <c r="F790" s="163"/>
      <c r="G790" s="164"/>
      <c r="H790" s="164"/>
      <c r="I790" s="164"/>
      <c r="J790" s="167"/>
      <c r="K790" s="164"/>
      <c r="L790" s="199">
        <v>15887.34</v>
      </c>
      <c r="M790" s="189"/>
      <c r="N790" s="197">
        <v>241897.12</v>
      </c>
      <c r="EZ790" s="160"/>
      <c r="FA790" s="169"/>
      <c r="FB790" s="169"/>
      <c r="FC790" s="169"/>
      <c r="FI790" s="169" t="s">
        <v>376</v>
      </c>
      <c r="FK790" s="169"/>
      <c r="FM790" s="169"/>
      <c r="FN790" s="169"/>
    </row>
    <row r="791" spans="1:170" s="123" customFormat="1" ht="15" x14ac:dyDescent="0.25">
      <c r="A791" s="350" t="s">
        <v>653</v>
      </c>
      <c r="B791" s="351"/>
      <c r="C791" s="351"/>
      <c r="D791" s="351"/>
      <c r="E791" s="351"/>
      <c r="F791" s="351"/>
      <c r="G791" s="351"/>
      <c r="H791" s="351"/>
      <c r="I791" s="351"/>
      <c r="J791" s="351"/>
      <c r="K791" s="351"/>
      <c r="L791" s="351"/>
      <c r="M791" s="351"/>
      <c r="N791" s="352"/>
      <c r="EZ791" s="160"/>
      <c r="FA791" s="169"/>
      <c r="FB791" s="169"/>
      <c r="FC791" s="169"/>
      <c r="FI791" s="169"/>
      <c r="FK791" s="169"/>
      <c r="FM791" s="169"/>
      <c r="FN791" s="169" t="s">
        <v>653</v>
      </c>
    </row>
    <row r="792" spans="1:170" s="123" customFormat="1" ht="34.5" x14ac:dyDescent="0.25">
      <c r="A792" s="161" t="s">
        <v>654</v>
      </c>
      <c r="B792" s="162" t="s">
        <v>620</v>
      </c>
      <c r="C792" s="343" t="s">
        <v>621</v>
      </c>
      <c r="D792" s="343"/>
      <c r="E792" s="343"/>
      <c r="F792" s="163" t="s">
        <v>155</v>
      </c>
      <c r="G792" s="164">
        <v>5.0000000000000001E-3</v>
      </c>
      <c r="H792" s="165">
        <v>1</v>
      </c>
      <c r="I792" s="198">
        <v>5.0000000000000001E-3</v>
      </c>
      <c r="J792" s="167"/>
      <c r="K792" s="164"/>
      <c r="L792" s="167"/>
      <c r="M792" s="164"/>
      <c r="N792" s="168"/>
      <c r="EZ792" s="160"/>
      <c r="FA792" s="169" t="s">
        <v>621</v>
      </c>
      <c r="FB792" s="169" t="s">
        <v>259</v>
      </c>
      <c r="FC792" s="169" t="s">
        <v>259</v>
      </c>
      <c r="FI792" s="169"/>
      <c r="FK792" s="169"/>
      <c r="FM792" s="169"/>
      <c r="FN792" s="169"/>
    </row>
    <row r="793" spans="1:170" s="123" customFormat="1" ht="15" x14ac:dyDescent="0.25">
      <c r="A793" s="170"/>
      <c r="B793" s="171"/>
      <c r="C793" s="341" t="s">
        <v>655</v>
      </c>
      <c r="D793" s="341"/>
      <c r="E793" s="341"/>
      <c r="F793" s="341"/>
      <c r="G793" s="341"/>
      <c r="H793" s="341"/>
      <c r="I793" s="341"/>
      <c r="J793" s="341"/>
      <c r="K793" s="341"/>
      <c r="L793" s="341"/>
      <c r="M793" s="341"/>
      <c r="N793" s="344"/>
      <c r="EZ793" s="160"/>
      <c r="FA793" s="169"/>
      <c r="FB793" s="169"/>
      <c r="FC793" s="169"/>
      <c r="FD793" s="172" t="s">
        <v>655</v>
      </c>
      <c r="FI793" s="169"/>
      <c r="FK793" s="169"/>
      <c r="FM793" s="169"/>
      <c r="FN793" s="169"/>
    </row>
    <row r="794" spans="1:170" s="123" customFormat="1" ht="68.25" x14ac:dyDescent="0.25">
      <c r="A794" s="173"/>
      <c r="B794" s="174" t="s">
        <v>361</v>
      </c>
      <c r="C794" s="340" t="s">
        <v>362</v>
      </c>
      <c r="D794" s="340"/>
      <c r="E794" s="340"/>
      <c r="F794" s="340"/>
      <c r="G794" s="340"/>
      <c r="H794" s="340"/>
      <c r="I794" s="340"/>
      <c r="J794" s="340"/>
      <c r="K794" s="340"/>
      <c r="L794" s="340"/>
      <c r="M794" s="340"/>
      <c r="N794" s="346"/>
      <c r="EZ794" s="160"/>
      <c r="FA794" s="169"/>
      <c r="FB794" s="169"/>
      <c r="FC794" s="169"/>
      <c r="FE794" s="172" t="s">
        <v>362</v>
      </c>
      <c r="FI794" s="169"/>
      <c r="FK794" s="169"/>
      <c r="FM794" s="169"/>
      <c r="FN794" s="169"/>
    </row>
    <row r="795" spans="1:170" s="123" customFormat="1" ht="15" x14ac:dyDescent="0.25">
      <c r="A795" s="175"/>
      <c r="B795" s="174" t="s">
        <v>213</v>
      </c>
      <c r="C795" s="341" t="s">
        <v>363</v>
      </c>
      <c r="D795" s="341"/>
      <c r="E795" s="341"/>
      <c r="F795" s="176"/>
      <c r="G795" s="177"/>
      <c r="H795" s="177"/>
      <c r="I795" s="177"/>
      <c r="J795" s="180">
        <v>80.69</v>
      </c>
      <c r="K795" s="179">
        <v>1.1499999999999999</v>
      </c>
      <c r="L795" s="180">
        <v>0.46</v>
      </c>
      <c r="M795" s="179">
        <v>57.33</v>
      </c>
      <c r="N795" s="182">
        <v>26.37</v>
      </c>
      <c r="EZ795" s="160"/>
      <c r="FA795" s="169"/>
      <c r="FB795" s="169"/>
      <c r="FC795" s="169"/>
      <c r="FF795" s="172" t="s">
        <v>363</v>
      </c>
      <c r="FI795" s="169"/>
      <c r="FK795" s="169"/>
      <c r="FM795" s="169"/>
      <c r="FN795" s="169"/>
    </row>
    <row r="796" spans="1:170" s="123" customFormat="1" ht="15" x14ac:dyDescent="0.25">
      <c r="A796" s="175"/>
      <c r="B796" s="174" t="s">
        <v>214</v>
      </c>
      <c r="C796" s="341" t="s">
        <v>364</v>
      </c>
      <c r="D796" s="341"/>
      <c r="E796" s="341"/>
      <c r="F796" s="176"/>
      <c r="G796" s="177"/>
      <c r="H796" s="177"/>
      <c r="I796" s="177"/>
      <c r="J796" s="180">
        <v>688.48</v>
      </c>
      <c r="K796" s="179">
        <v>1.1499999999999999</v>
      </c>
      <c r="L796" s="180">
        <v>3.96</v>
      </c>
      <c r="M796" s="179">
        <v>14.04</v>
      </c>
      <c r="N796" s="182">
        <v>55.6</v>
      </c>
      <c r="EZ796" s="160"/>
      <c r="FA796" s="169"/>
      <c r="FB796" s="169"/>
      <c r="FC796" s="169"/>
      <c r="FF796" s="172" t="s">
        <v>364</v>
      </c>
      <c r="FI796" s="169"/>
      <c r="FK796" s="169"/>
      <c r="FM796" s="169"/>
      <c r="FN796" s="169"/>
    </row>
    <row r="797" spans="1:170" s="123" customFormat="1" ht="15" x14ac:dyDescent="0.25">
      <c r="A797" s="175"/>
      <c r="B797" s="174" t="s">
        <v>215</v>
      </c>
      <c r="C797" s="341" t="s">
        <v>365</v>
      </c>
      <c r="D797" s="341"/>
      <c r="E797" s="341"/>
      <c r="F797" s="176"/>
      <c r="G797" s="177"/>
      <c r="H797" s="177"/>
      <c r="I797" s="177"/>
      <c r="J797" s="180">
        <v>37.92</v>
      </c>
      <c r="K797" s="179">
        <v>1.1499999999999999</v>
      </c>
      <c r="L797" s="180">
        <v>0.22</v>
      </c>
      <c r="M797" s="179">
        <v>57.33</v>
      </c>
      <c r="N797" s="182">
        <v>12.61</v>
      </c>
      <c r="EZ797" s="160"/>
      <c r="FA797" s="169"/>
      <c r="FB797" s="169"/>
      <c r="FC797" s="169"/>
      <c r="FF797" s="172" t="s">
        <v>365</v>
      </c>
      <c r="FI797" s="169"/>
      <c r="FK797" s="169"/>
      <c r="FM797" s="169"/>
      <c r="FN797" s="169"/>
    </row>
    <row r="798" spans="1:170" s="123" customFormat="1" ht="15" x14ac:dyDescent="0.25">
      <c r="A798" s="175"/>
      <c r="B798" s="174" t="s">
        <v>216</v>
      </c>
      <c r="C798" s="341" t="s">
        <v>366</v>
      </c>
      <c r="D798" s="341"/>
      <c r="E798" s="341"/>
      <c r="F798" s="176"/>
      <c r="G798" s="177"/>
      <c r="H798" s="177"/>
      <c r="I798" s="177"/>
      <c r="J798" s="180">
        <v>109.78</v>
      </c>
      <c r="K798" s="177"/>
      <c r="L798" s="180">
        <v>0</v>
      </c>
      <c r="M798" s="183">
        <v>9.1</v>
      </c>
      <c r="N798" s="187"/>
      <c r="EZ798" s="160"/>
      <c r="FA798" s="169"/>
      <c r="FB798" s="169"/>
      <c r="FC798" s="169"/>
      <c r="FF798" s="172" t="s">
        <v>366</v>
      </c>
      <c r="FI798" s="169"/>
      <c r="FK798" s="169"/>
      <c r="FM798" s="169"/>
      <c r="FN798" s="169"/>
    </row>
    <row r="799" spans="1:170" s="123" customFormat="1" ht="15" x14ac:dyDescent="0.25">
      <c r="A799" s="184"/>
      <c r="B799" s="174"/>
      <c r="C799" s="341" t="s">
        <v>367</v>
      </c>
      <c r="D799" s="341"/>
      <c r="E799" s="341"/>
      <c r="F799" s="176" t="s">
        <v>368</v>
      </c>
      <c r="G799" s="179">
        <v>9.7100000000000009</v>
      </c>
      <c r="H799" s="179">
        <v>1.1499999999999999</v>
      </c>
      <c r="I799" s="185">
        <v>5.58325E-2</v>
      </c>
      <c r="J799" s="186"/>
      <c r="K799" s="177"/>
      <c r="L799" s="186"/>
      <c r="M799" s="177"/>
      <c r="N799" s="187"/>
      <c r="EZ799" s="160"/>
      <c r="FA799" s="169"/>
      <c r="FB799" s="169"/>
      <c r="FC799" s="169"/>
      <c r="FG799" s="172" t="s">
        <v>367</v>
      </c>
      <c r="FI799" s="169"/>
      <c r="FK799" s="169"/>
      <c r="FM799" s="169"/>
      <c r="FN799" s="169"/>
    </row>
    <row r="800" spans="1:170" s="123" customFormat="1" ht="15" x14ac:dyDescent="0.25">
      <c r="A800" s="184"/>
      <c r="B800" s="174"/>
      <c r="C800" s="341" t="s">
        <v>369</v>
      </c>
      <c r="D800" s="341"/>
      <c r="E800" s="341"/>
      <c r="F800" s="176" t="s">
        <v>368</v>
      </c>
      <c r="G800" s="179">
        <v>2.81</v>
      </c>
      <c r="H800" s="179">
        <v>1.1499999999999999</v>
      </c>
      <c r="I800" s="185">
        <v>1.6157500000000002E-2</v>
      </c>
      <c r="J800" s="186"/>
      <c r="K800" s="177"/>
      <c r="L800" s="186"/>
      <c r="M800" s="177"/>
      <c r="N800" s="187"/>
      <c r="EZ800" s="160"/>
      <c r="FA800" s="169"/>
      <c r="FB800" s="169"/>
      <c r="FC800" s="169"/>
      <c r="FG800" s="172" t="s">
        <v>369</v>
      </c>
      <c r="FI800" s="169"/>
      <c r="FK800" s="169"/>
      <c r="FM800" s="169"/>
      <c r="FN800" s="169"/>
    </row>
    <row r="801" spans="1:170" s="123" customFormat="1" ht="15" x14ac:dyDescent="0.25">
      <c r="A801" s="170"/>
      <c r="B801" s="174"/>
      <c r="C801" s="345" t="s">
        <v>370</v>
      </c>
      <c r="D801" s="345"/>
      <c r="E801" s="345"/>
      <c r="F801" s="188"/>
      <c r="G801" s="189"/>
      <c r="H801" s="189"/>
      <c r="I801" s="189"/>
      <c r="J801" s="191">
        <v>878.95</v>
      </c>
      <c r="K801" s="189"/>
      <c r="L801" s="191">
        <v>4.42</v>
      </c>
      <c r="M801" s="189"/>
      <c r="N801" s="207">
        <v>81.97</v>
      </c>
      <c r="EZ801" s="160"/>
      <c r="FA801" s="169"/>
      <c r="FB801" s="169"/>
      <c r="FC801" s="169"/>
      <c r="FH801" s="172" t="s">
        <v>370</v>
      </c>
      <c r="FI801" s="169"/>
      <c r="FK801" s="169"/>
      <c r="FM801" s="169"/>
      <c r="FN801" s="169"/>
    </row>
    <row r="802" spans="1:170" s="123" customFormat="1" ht="15" x14ac:dyDescent="0.25">
      <c r="A802" s="184"/>
      <c r="B802" s="174"/>
      <c r="C802" s="341" t="s">
        <v>269</v>
      </c>
      <c r="D802" s="341"/>
      <c r="E802" s="341"/>
      <c r="F802" s="176"/>
      <c r="G802" s="177"/>
      <c r="H802" s="177"/>
      <c r="I802" s="177"/>
      <c r="J802" s="186"/>
      <c r="K802" s="177"/>
      <c r="L802" s="180">
        <v>0.68</v>
      </c>
      <c r="M802" s="177"/>
      <c r="N802" s="182">
        <v>38.979999999999997</v>
      </c>
      <c r="EZ802" s="160"/>
      <c r="FA802" s="169"/>
      <c r="FB802" s="169"/>
      <c r="FC802" s="169"/>
      <c r="FG802" s="172" t="s">
        <v>269</v>
      </c>
      <c r="FI802" s="169"/>
      <c r="FK802" s="169"/>
      <c r="FM802" s="169"/>
      <c r="FN802" s="169"/>
    </row>
    <row r="803" spans="1:170" s="123" customFormat="1" ht="15" x14ac:dyDescent="0.25">
      <c r="A803" s="184"/>
      <c r="B803" s="174" t="s">
        <v>593</v>
      </c>
      <c r="C803" s="341" t="s">
        <v>594</v>
      </c>
      <c r="D803" s="341"/>
      <c r="E803" s="341"/>
      <c r="F803" s="176" t="s">
        <v>373</v>
      </c>
      <c r="G803" s="193">
        <v>112</v>
      </c>
      <c r="H803" s="177"/>
      <c r="I803" s="193">
        <v>112</v>
      </c>
      <c r="J803" s="186"/>
      <c r="K803" s="177"/>
      <c r="L803" s="180">
        <v>0.76</v>
      </c>
      <c r="M803" s="177"/>
      <c r="N803" s="182">
        <v>43.66</v>
      </c>
      <c r="EZ803" s="160"/>
      <c r="FA803" s="169"/>
      <c r="FB803" s="169"/>
      <c r="FC803" s="169"/>
      <c r="FG803" s="172" t="s">
        <v>594</v>
      </c>
      <c r="FI803" s="169"/>
      <c r="FK803" s="169"/>
      <c r="FM803" s="169"/>
      <c r="FN803" s="169"/>
    </row>
    <row r="804" spans="1:170" s="123" customFormat="1" ht="15" x14ac:dyDescent="0.25">
      <c r="A804" s="184"/>
      <c r="B804" s="174" t="s">
        <v>595</v>
      </c>
      <c r="C804" s="341" t="s">
        <v>596</v>
      </c>
      <c r="D804" s="341"/>
      <c r="E804" s="341"/>
      <c r="F804" s="176" t="s">
        <v>373</v>
      </c>
      <c r="G804" s="193">
        <v>65</v>
      </c>
      <c r="H804" s="177"/>
      <c r="I804" s="193">
        <v>65</v>
      </c>
      <c r="J804" s="186"/>
      <c r="K804" s="177"/>
      <c r="L804" s="180">
        <v>0.44</v>
      </c>
      <c r="M804" s="177"/>
      <c r="N804" s="182">
        <v>25.34</v>
      </c>
      <c r="EZ804" s="160"/>
      <c r="FA804" s="169"/>
      <c r="FB804" s="169"/>
      <c r="FC804" s="169"/>
      <c r="FG804" s="172" t="s">
        <v>596</v>
      </c>
      <c r="FI804" s="169"/>
      <c r="FK804" s="169"/>
      <c r="FM804" s="169"/>
      <c r="FN804" s="169"/>
    </row>
    <row r="805" spans="1:170" s="123" customFormat="1" ht="15" x14ac:dyDescent="0.25">
      <c r="A805" s="194"/>
      <c r="B805" s="195"/>
      <c r="C805" s="343" t="s">
        <v>376</v>
      </c>
      <c r="D805" s="343"/>
      <c r="E805" s="343"/>
      <c r="F805" s="163"/>
      <c r="G805" s="164"/>
      <c r="H805" s="164"/>
      <c r="I805" s="164"/>
      <c r="J805" s="167"/>
      <c r="K805" s="164"/>
      <c r="L805" s="196">
        <v>5.62</v>
      </c>
      <c r="M805" s="189"/>
      <c r="N805" s="209">
        <v>150.97</v>
      </c>
      <c r="EZ805" s="160"/>
      <c r="FA805" s="169"/>
      <c r="FB805" s="169"/>
      <c r="FC805" s="169"/>
      <c r="FI805" s="169" t="s">
        <v>376</v>
      </c>
      <c r="FK805" s="169"/>
      <c r="FM805" s="169"/>
      <c r="FN805" s="169"/>
    </row>
    <row r="806" spans="1:170" s="123" customFormat="1" ht="15" x14ac:dyDescent="0.25">
      <c r="A806" s="161" t="s">
        <v>656</v>
      </c>
      <c r="B806" s="162" t="s">
        <v>657</v>
      </c>
      <c r="C806" s="343" t="s">
        <v>119</v>
      </c>
      <c r="D806" s="343"/>
      <c r="E806" s="343"/>
      <c r="F806" s="163" t="s">
        <v>61</v>
      </c>
      <c r="G806" s="164">
        <v>7.0000000000000001E-3</v>
      </c>
      <c r="H806" s="165">
        <v>1</v>
      </c>
      <c r="I806" s="198">
        <v>7.0000000000000001E-3</v>
      </c>
      <c r="J806" s="196">
        <v>33.9</v>
      </c>
      <c r="K806" s="164"/>
      <c r="L806" s="196">
        <v>0.24</v>
      </c>
      <c r="M806" s="200">
        <v>9.1</v>
      </c>
      <c r="N806" s="209">
        <v>2.1800000000000002</v>
      </c>
      <c r="EZ806" s="160"/>
      <c r="FA806" s="169" t="s">
        <v>119</v>
      </c>
      <c r="FB806" s="169" t="s">
        <v>259</v>
      </c>
      <c r="FC806" s="169" t="s">
        <v>259</v>
      </c>
      <c r="FI806" s="169"/>
      <c r="FK806" s="169"/>
      <c r="FM806" s="169"/>
      <c r="FN806" s="169"/>
    </row>
    <row r="807" spans="1:170" s="123" customFormat="1" ht="15" x14ac:dyDescent="0.25">
      <c r="A807" s="170"/>
      <c r="B807" s="171"/>
      <c r="C807" s="341" t="s">
        <v>658</v>
      </c>
      <c r="D807" s="341"/>
      <c r="E807" s="341"/>
      <c r="F807" s="341"/>
      <c r="G807" s="341"/>
      <c r="H807" s="341"/>
      <c r="I807" s="341"/>
      <c r="J807" s="341"/>
      <c r="K807" s="341"/>
      <c r="L807" s="341"/>
      <c r="M807" s="341"/>
      <c r="N807" s="344"/>
      <c r="EZ807" s="160"/>
      <c r="FA807" s="169"/>
      <c r="FB807" s="169"/>
      <c r="FC807" s="169"/>
      <c r="FD807" s="172" t="s">
        <v>658</v>
      </c>
      <c r="FI807" s="169"/>
      <c r="FK807" s="169"/>
      <c r="FM807" s="169"/>
      <c r="FN807" s="169"/>
    </row>
    <row r="808" spans="1:170" s="123" customFormat="1" ht="15" x14ac:dyDescent="0.25">
      <c r="A808" s="194"/>
      <c r="B808" s="195"/>
      <c r="C808" s="343" t="s">
        <v>376</v>
      </c>
      <c r="D808" s="343"/>
      <c r="E808" s="343"/>
      <c r="F808" s="163"/>
      <c r="G808" s="164"/>
      <c r="H808" s="164"/>
      <c r="I808" s="164"/>
      <c r="J808" s="167"/>
      <c r="K808" s="164"/>
      <c r="L808" s="196">
        <v>0.24</v>
      </c>
      <c r="M808" s="189"/>
      <c r="N808" s="209">
        <v>2.1800000000000002</v>
      </c>
      <c r="EZ808" s="160"/>
      <c r="FA808" s="169"/>
      <c r="FB808" s="169"/>
      <c r="FC808" s="169"/>
      <c r="FI808" s="169" t="s">
        <v>376</v>
      </c>
      <c r="FK808" s="169"/>
      <c r="FM808" s="169"/>
      <c r="FN808" s="169"/>
    </row>
    <row r="809" spans="1:170" s="123" customFormat="1" ht="15" x14ac:dyDescent="0.25">
      <c r="A809" s="350" t="s">
        <v>659</v>
      </c>
      <c r="B809" s="351"/>
      <c r="C809" s="351"/>
      <c r="D809" s="351"/>
      <c r="E809" s="351"/>
      <c r="F809" s="351"/>
      <c r="G809" s="351"/>
      <c r="H809" s="351"/>
      <c r="I809" s="351"/>
      <c r="J809" s="351"/>
      <c r="K809" s="351"/>
      <c r="L809" s="351"/>
      <c r="M809" s="351"/>
      <c r="N809" s="352"/>
      <c r="EZ809" s="160"/>
      <c r="FA809" s="169"/>
      <c r="FB809" s="169"/>
      <c r="FC809" s="169"/>
      <c r="FI809" s="169"/>
      <c r="FK809" s="169"/>
      <c r="FM809" s="169"/>
      <c r="FN809" s="169" t="s">
        <v>659</v>
      </c>
    </row>
    <row r="810" spans="1:170" s="123" customFormat="1" ht="23.25" x14ac:dyDescent="0.25">
      <c r="A810" s="161" t="s">
        <v>660</v>
      </c>
      <c r="B810" s="162" t="s">
        <v>590</v>
      </c>
      <c r="C810" s="343" t="s">
        <v>591</v>
      </c>
      <c r="D810" s="343"/>
      <c r="E810" s="343"/>
      <c r="F810" s="163" t="s">
        <v>359</v>
      </c>
      <c r="G810" s="164">
        <v>0.219</v>
      </c>
      <c r="H810" s="165">
        <v>1</v>
      </c>
      <c r="I810" s="198">
        <v>0.219</v>
      </c>
      <c r="J810" s="167"/>
      <c r="K810" s="164"/>
      <c r="L810" s="167"/>
      <c r="M810" s="164"/>
      <c r="N810" s="168"/>
      <c r="EZ810" s="160"/>
      <c r="FA810" s="169" t="s">
        <v>591</v>
      </c>
      <c r="FB810" s="169" t="s">
        <v>259</v>
      </c>
      <c r="FC810" s="169" t="s">
        <v>259</v>
      </c>
      <c r="FI810" s="169"/>
      <c r="FK810" s="169"/>
      <c r="FM810" s="169"/>
      <c r="FN810" s="169"/>
    </row>
    <row r="811" spans="1:170" s="123" customFormat="1" ht="15" x14ac:dyDescent="0.25">
      <c r="A811" s="170"/>
      <c r="B811" s="171"/>
      <c r="C811" s="341" t="s">
        <v>661</v>
      </c>
      <c r="D811" s="341"/>
      <c r="E811" s="341"/>
      <c r="F811" s="341"/>
      <c r="G811" s="341"/>
      <c r="H811" s="341"/>
      <c r="I811" s="341"/>
      <c r="J811" s="341"/>
      <c r="K811" s="341"/>
      <c r="L811" s="341"/>
      <c r="M811" s="341"/>
      <c r="N811" s="344"/>
      <c r="EZ811" s="160"/>
      <c r="FA811" s="169"/>
      <c r="FB811" s="169"/>
      <c r="FC811" s="169"/>
      <c r="FD811" s="172" t="s">
        <v>661</v>
      </c>
      <c r="FI811" s="169"/>
      <c r="FK811" s="169"/>
      <c r="FM811" s="169"/>
      <c r="FN811" s="169"/>
    </row>
    <row r="812" spans="1:170" s="123" customFormat="1" ht="68.25" x14ac:dyDescent="0.25">
      <c r="A812" s="173"/>
      <c r="B812" s="174" t="s">
        <v>361</v>
      </c>
      <c r="C812" s="340" t="s">
        <v>362</v>
      </c>
      <c r="D812" s="340"/>
      <c r="E812" s="340"/>
      <c r="F812" s="340"/>
      <c r="G812" s="340"/>
      <c r="H812" s="340"/>
      <c r="I812" s="340"/>
      <c r="J812" s="340"/>
      <c r="K812" s="340"/>
      <c r="L812" s="340"/>
      <c r="M812" s="340"/>
      <c r="N812" s="346"/>
      <c r="EZ812" s="160"/>
      <c r="FA812" s="169"/>
      <c r="FB812" s="169"/>
      <c r="FC812" s="169"/>
      <c r="FE812" s="172" t="s">
        <v>362</v>
      </c>
      <c r="FI812" s="169"/>
      <c r="FK812" s="169"/>
      <c r="FM812" s="169"/>
      <c r="FN812" s="169"/>
    </row>
    <row r="813" spans="1:170" s="123" customFormat="1" ht="15" x14ac:dyDescent="0.25">
      <c r="A813" s="175"/>
      <c r="B813" s="174" t="s">
        <v>213</v>
      </c>
      <c r="C813" s="341" t="s">
        <v>363</v>
      </c>
      <c r="D813" s="341"/>
      <c r="E813" s="341"/>
      <c r="F813" s="176"/>
      <c r="G813" s="177"/>
      <c r="H813" s="177"/>
      <c r="I813" s="177"/>
      <c r="J813" s="180">
        <v>285.48</v>
      </c>
      <c r="K813" s="179">
        <v>1.1499999999999999</v>
      </c>
      <c r="L813" s="180">
        <v>71.900000000000006</v>
      </c>
      <c r="M813" s="179">
        <v>57.33</v>
      </c>
      <c r="N813" s="181">
        <v>4122.03</v>
      </c>
      <c r="EZ813" s="160"/>
      <c r="FA813" s="169"/>
      <c r="FB813" s="169"/>
      <c r="FC813" s="169"/>
      <c r="FF813" s="172" t="s">
        <v>363</v>
      </c>
      <c r="FI813" s="169"/>
      <c r="FK813" s="169"/>
      <c r="FM813" s="169"/>
      <c r="FN813" s="169"/>
    </row>
    <row r="814" spans="1:170" s="123" customFormat="1" ht="15" x14ac:dyDescent="0.25">
      <c r="A814" s="175"/>
      <c r="B814" s="174" t="s">
        <v>214</v>
      </c>
      <c r="C814" s="341" t="s">
        <v>364</v>
      </c>
      <c r="D814" s="341"/>
      <c r="E814" s="341"/>
      <c r="F814" s="176"/>
      <c r="G814" s="177"/>
      <c r="H814" s="177"/>
      <c r="I814" s="177"/>
      <c r="J814" s="180">
        <v>41.73</v>
      </c>
      <c r="K814" s="179">
        <v>1.1499999999999999</v>
      </c>
      <c r="L814" s="180">
        <v>10.51</v>
      </c>
      <c r="M814" s="179">
        <v>14.04</v>
      </c>
      <c r="N814" s="182">
        <v>147.56</v>
      </c>
      <c r="EZ814" s="160"/>
      <c r="FA814" s="169"/>
      <c r="FB814" s="169"/>
      <c r="FC814" s="169"/>
      <c r="FF814" s="172" t="s">
        <v>364</v>
      </c>
      <c r="FI814" s="169"/>
      <c r="FK814" s="169"/>
      <c r="FM814" s="169"/>
      <c r="FN814" s="169"/>
    </row>
    <row r="815" spans="1:170" s="123" customFormat="1" ht="15" x14ac:dyDescent="0.25">
      <c r="A815" s="175"/>
      <c r="B815" s="174" t="s">
        <v>215</v>
      </c>
      <c r="C815" s="341" t="s">
        <v>365</v>
      </c>
      <c r="D815" s="341"/>
      <c r="E815" s="341"/>
      <c r="F815" s="176"/>
      <c r="G815" s="177"/>
      <c r="H815" s="177"/>
      <c r="I815" s="177"/>
      <c r="J815" s="180">
        <v>17.149999999999999</v>
      </c>
      <c r="K815" s="179">
        <v>1.1499999999999999</v>
      </c>
      <c r="L815" s="180">
        <v>4.32</v>
      </c>
      <c r="M815" s="179">
        <v>57.33</v>
      </c>
      <c r="N815" s="182">
        <v>247.67</v>
      </c>
      <c r="EZ815" s="160"/>
      <c r="FA815" s="169"/>
      <c r="FB815" s="169"/>
      <c r="FC815" s="169"/>
      <c r="FF815" s="172" t="s">
        <v>365</v>
      </c>
      <c r="FI815" s="169"/>
      <c r="FK815" s="169"/>
      <c r="FM815" s="169"/>
      <c r="FN815" s="169"/>
    </row>
    <row r="816" spans="1:170" s="123" customFormat="1" ht="15" x14ac:dyDescent="0.25">
      <c r="A816" s="175"/>
      <c r="B816" s="174" t="s">
        <v>216</v>
      </c>
      <c r="C816" s="341" t="s">
        <v>366</v>
      </c>
      <c r="D816" s="341"/>
      <c r="E816" s="341"/>
      <c r="F816" s="176"/>
      <c r="G816" s="177"/>
      <c r="H816" s="177"/>
      <c r="I816" s="177"/>
      <c r="J816" s="180">
        <v>8.5399999999999991</v>
      </c>
      <c r="K816" s="177"/>
      <c r="L816" s="180">
        <v>1.87</v>
      </c>
      <c r="M816" s="183">
        <v>9.1</v>
      </c>
      <c r="N816" s="182">
        <v>17.02</v>
      </c>
      <c r="EZ816" s="160"/>
      <c r="FA816" s="169"/>
      <c r="FB816" s="169"/>
      <c r="FC816" s="169"/>
      <c r="FF816" s="172" t="s">
        <v>366</v>
      </c>
      <c r="FI816" s="169"/>
      <c r="FK816" s="169"/>
      <c r="FM816" s="169"/>
      <c r="FN816" s="169"/>
    </row>
    <row r="817" spans="1:170" s="123" customFormat="1" ht="15" x14ac:dyDescent="0.25">
      <c r="A817" s="184"/>
      <c r="B817" s="174"/>
      <c r="C817" s="341" t="s">
        <v>367</v>
      </c>
      <c r="D817" s="341"/>
      <c r="E817" s="341"/>
      <c r="F817" s="176" t="s">
        <v>368</v>
      </c>
      <c r="G817" s="183">
        <v>36.6</v>
      </c>
      <c r="H817" s="179">
        <v>1.1499999999999999</v>
      </c>
      <c r="I817" s="206">
        <v>9.2177100000000003</v>
      </c>
      <c r="J817" s="186"/>
      <c r="K817" s="177"/>
      <c r="L817" s="186"/>
      <c r="M817" s="177"/>
      <c r="N817" s="187"/>
      <c r="EZ817" s="160"/>
      <c r="FA817" s="169"/>
      <c r="FB817" s="169"/>
      <c r="FC817" s="169"/>
      <c r="FG817" s="172" t="s">
        <v>367</v>
      </c>
      <c r="FI817" s="169"/>
      <c r="FK817" s="169"/>
      <c r="FM817" s="169"/>
      <c r="FN817" s="169"/>
    </row>
    <row r="818" spans="1:170" s="123" customFormat="1" ht="15" x14ac:dyDescent="0.25">
      <c r="A818" s="184"/>
      <c r="B818" s="174"/>
      <c r="C818" s="341" t="s">
        <v>369</v>
      </c>
      <c r="D818" s="341"/>
      <c r="E818" s="341"/>
      <c r="F818" s="176" t="s">
        <v>368</v>
      </c>
      <c r="G818" s="179">
        <v>1.27</v>
      </c>
      <c r="H818" s="179">
        <v>1.1499999999999999</v>
      </c>
      <c r="I818" s="185">
        <v>0.31984950000000001</v>
      </c>
      <c r="J818" s="186"/>
      <c r="K818" s="177"/>
      <c r="L818" s="186"/>
      <c r="M818" s="177"/>
      <c r="N818" s="187"/>
      <c r="EZ818" s="160"/>
      <c r="FA818" s="169"/>
      <c r="FB818" s="169"/>
      <c r="FC818" s="169"/>
      <c r="FG818" s="172" t="s">
        <v>369</v>
      </c>
      <c r="FI818" s="169"/>
      <c r="FK818" s="169"/>
      <c r="FM818" s="169"/>
      <c r="FN818" s="169"/>
    </row>
    <row r="819" spans="1:170" s="123" customFormat="1" ht="15" x14ac:dyDescent="0.25">
      <c r="A819" s="170"/>
      <c r="B819" s="174"/>
      <c r="C819" s="345" t="s">
        <v>370</v>
      </c>
      <c r="D819" s="345"/>
      <c r="E819" s="345"/>
      <c r="F819" s="188"/>
      <c r="G819" s="189"/>
      <c r="H819" s="189"/>
      <c r="I819" s="189"/>
      <c r="J819" s="191">
        <v>335.75</v>
      </c>
      <c r="K819" s="189"/>
      <c r="L819" s="191">
        <v>84.28</v>
      </c>
      <c r="M819" s="189"/>
      <c r="N819" s="192">
        <v>4286.6099999999997</v>
      </c>
      <c r="EZ819" s="160"/>
      <c r="FA819" s="169"/>
      <c r="FB819" s="169"/>
      <c r="FC819" s="169"/>
      <c r="FH819" s="172" t="s">
        <v>370</v>
      </c>
      <c r="FI819" s="169"/>
      <c r="FK819" s="169"/>
      <c r="FM819" s="169"/>
      <c r="FN819" s="169"/>
    </row>
    <row r="820" spans="1:170" s="123" customFormat="1" ht="15" x14ac:dyDescent="0.25">
      <c r="A820" s="184"/>
      <c r="B820" s="174"/>
      <c r="C820" s="341" t="s">
        <v>269</v>
      </c>
      <c r="D820" s="341"/>
      <c r="E820" s="341"/>
      <c r="F820" s="176"/>
      <c r="G820" s="177"/>
      <c r="H820" s="177"/>
      <c r="I820" s="177"/>
      <c r="J820" s="186"/>
      <c r="K820" s="177"/>
      <c r="L820" s="180">
        <v>76.22</v>
      </c>
      <c r="M820" s="177"/>
      <c r="N820" s="181">
        <v>4369.7</v>
      </c>
      <c r="EZ820" s="160"/>
      <c r="FA820" s="169"/>
      <c r="FB820" s="169"/>
      <c r="FC820" s="169"/>
      <c r="FG820" s="172" t="s">
        <v>269</v>
      </c>
      <c r="FI820" s="169"/>
      <c r="FK820" s="169"/>
      <c r="FM820" s="169"/>
      <c r="FN820" s="169"/>
    </row>
    <row r="821" spans="1:170" s="123" customFormat="1" ht="15" x14ac:dyDescent="0.25">
      <c r="A821" s="184"/>
      <c r="B821" s="174" t="s">
        <v>593</v>
      </c>
      <c r="C821" s="341" t="s">
        <v>594</v>
      </c>
      <c r="D821" s="341"/>
      <c r="E821" s="341"/>
      <c r="F821" s="176" t="s">
        <v>373</v>
      </c>
      <c r="G821" s="193">
        <v>112</v>
      </c>
      <c r="H821" s="177"/>
      <c r="I821" s="193">
        <v>112</v>
      </c>
      <c r="J821" s="186"/>
      <c r="K821" s="177"/>
      <c r="L821" s="180">
        <v>85.37</v>
      </c>
      <c r="M821" s="177"/>
      <c r="N821" s="181">
        <v>4894.0600000000004</v>
      </c>
      <c r="EZ821" s="160"/>
      <c r="FA821" s="169"/>
      <c r="FB821" s="169"/>
      <c r="FC821" s="169"/>
      <c r="FG821" s="172" t="s">
        <v>594</v>
      </c>
      <c r="FI821" s="169"/>
      <c r="FK821" s="169"/>
      <c r="FM821" s="169"/>
      <c r="FN821" s="169"/>
    </row>
    <row r="822" spans="1:170" s="123" customFormat="1" ht="15" x14ac:dyDescent="0.25">
      <c r="A822" s="184"/>
      <c r="B822" s="174" t="s">
        <v>595</v>
      </c>
      <c r="C822" s="341" t="s">
        <v>596</v>
      </c>
      <c r="D822" s="341"/>
      <c r="E822" s="341"/>
      <c r="F822" s="176" t="s">
        <v>373</v>
      </c>
      <c r="G822" s="193">
        <v>65</v>
      </c>
      <c r="H822" s="177"/>
      <c r="I822" s="193">
        <v>65</v>
      </c>
      <c r="J822" s="186"/>
      <c r="K822" s="177"/>
      <c r="L822" s="180">
        <v>49.54</v>
      </c>
      <c r="M822" s="177"/>
      <c r="N822" s="181">
        <v>2840.31</v>
      </c>
      <c r="EZ822" s="160"/>
      <c r="FA822" s="169"/>
      <c r="FB822" s="169"/>
      <c r="FC822" s="169"/>
      <c r="FG822" s="172" t="s">
        <v>596</v>
      </c>
      <c r="FI822" s="169"/>
      <c r="FK822" s="169"/>
      <c r="FM822" s="169"/>
      <c r="FN822" s="169"/>
    </row>
    <row r="823" spans="1:170" s="123" customFormat="1" ht="15" x14ac:dyDescent="0.25">
      <c r="A823" s="194"/>
      <c r="B823" s="195"/>
      <c r="C823" s="343" t="s">
        <v>376</v>
      </c>
      <c r="D823" s="343"/>
      <c r="E823" s="343"/>
      <c r="F823" s="163"/>
      <c r="G823" s="164"/>
      <c r="H823" s="164"/>
      <c r="I823" s="164"/>
      <c r="J823" s="167"/>
      <c r="K823" s="164"/>
      <c r="L823" s="196">
        <v>219.19</v>
      </c>
      <c r="M823" s="189"/>
      <c r="N823" s="197">
        <v>12020.98</v>
      </c>
      <c r="EZ823" s="160"/>
      <c r="FA823" s="169"/>
      <c r="FB823" s="169"/>
      <c r="FC823" s="169"/>
      <c r="FI823" s="169" t="s">
        <v>376</v>
      </c>
      <c r="FK823" s="169"/>
      <c r="FM823" s="169"/>
      <c r="FN823" s="169"/>
    </row>
    <row r="824" spans="1:170" s="123" customFormat="1" ht="34.5" x14ac:dyDescent="0.25">
      <c r="A824" s="161" t="s">
        <v>662</v>
      </c>
      <c r="B824" s="162" t="s">
        <v>598</v>
      </c>
      <c r="C824" s="343" t="s">
        <v>599</v>
      </c>
      <c r="D824" s="343"/>
      <c r="E824" s="343"/>
      <c r="F824" s="163" t="s">
        <v>359</v>
      </c>
      <c r="G824" s="164">
        <v>0.219</v>
      </c>
      <c r="H824" s="165">
        <v>1</v>
      </c>
      <c r="I824" s="198">
        <v>0.219</v>
      </c>
      <c r="J824" s="167"/>
      <c r="K824" s="164"/>
      <c r="L824" s="167"/>
      <c r="M824" s="164"/>
      <c r="N824" s="168"/>
      <c r="EZ824" s="160"/>
      <c r="FA824" s="169" t="s">
        <v>599</v>
      </c>
      <c r="FB824" s="169" t="s">
        <v>259</v>
      </c>
      <c r="FC824" s="169" t="s">
        <v>259</v>
      </c>
      <c r="FI824" s="169"/>
      <c r="FK824" s="169"/>
      <c r="FM824" s="169"/>
      <c r="FN824" s="169"/>
    </row>
    <row r="825" spans="1:170" s="123" customFormat="1" ht="68.25" x14ac:dyDescent="0.25">
      <c r="A825" s="173"/>
      <c r="B825" s="174" t="s">
        <v>361</v>
      </c>
      <c r="C825" s="340" t="s">
        <v>362</v>
      </c>
      <c r="D825" s="340"/>
      <c r="E825" s="340"/>
      <c r="F825" s="340"/>
      <c r="G825" s="340"/>
      <c r="H825" s="340"/>
      <c r="I825" s="340"/>
      <c r="J825" s="340"/>
      <c r="K825" s="340"/>
      <c r="L825" s="340"/>
      <c r="M825" s="340"/>
      <c r="N825" s="346"/>
      <c r="EZ825" s="160"/>
      <c r="FA825" s="169"/>
      <c r="FB825" s="169"/>
      <c r="FC825" s="169"/>
      <c r="FE825" s="172" t="s">
        <v>362</v>
      </c>
      <c r="FI825" s="169"/>
      <c r="FK825" s="169"/>
      <c r="FM825" s="169"/>
      <c r="FN825" s="169"/>
    </row>
    <row r="826" spans="1:170" s="123" customFormat="1" ht="15" x14ac:dyDescent="0.25">
      <c r="A826" s="173"/>
      <c r="B826" s="174"/>
      <c r="C826" s="340" t="s">
        <v>600</v>
      </c>
      <c r="D826" s="340"/>
      <c r="E826" s="340"/>
      <c r="F826" s="340"/>
      <c r="G826" s="340"/>
      <c r="H826" s="340"/>
      <c r="I826" s="340"/>
      <c r="J826" s="340"/>
      <c r="K826" s="340"/>
      <c r="L826" s="340"/>
      <c r="M826" s="340"/>
      <c r="N826" s="346"/>
      <c r="EZ826" s="160"/>
      <c r="FA826" s="169"/>
      <c r="FB826" s="169"/>
      <c r="FC826" s="169"/>
      <c r="FE826" s="172" t="s">
        <v>600</v>
      </c>
      <c r="FI826" s="169"/>
      <c r="FK826" s="169"/>
      <c r="FM826" s="169"/>
      <c r="FN826" s="169"/>
    </row>
    <row r="827" spans="1:170" s="123" customFormat="1" ht="15" x14ac:dyDescent="0.25">
      <c r="A827" s="175"/>
      <c r="B827" s="174" t="s">
        <v>213</v>
      </c>
      <c r="C827" s="341" t="s">
        <v>363</v>
      </c>
      <c r="D827" s="341"/>
      <c r="E827" s="341"/>
      <c r="F827" s="176"/>
      <c r="G827" s="177"/>
      <c r="H827" s="177"/>
      <c r="I827" s="177"/>
      <c r="J827" s="180">
        <v>3.43</v>
      </c>
      <c r="K827" s="183">
        <v>18.399999999999999</v>
      </c>
      <c r="L827" s="180">
        <v>13.82</v>
      </c>
      <c r="M827" s="179">
        <v>57.33</v>
      </c>
      <c r="N827" s="182">
        <v>792.3</v>
      </c>
      <c r="EZ827" s="160"/>
      <c r="FA827" s="169"/>
      <c r="FB827" s="169"/>
      <c r="FC827" s="169"/>
      <c r="FF827" s="172" t="s">
        <v>363</v>
      </c>
      <c r="FI827" s="169"/>
      <c r="FK827" s="169"/>
      <c r="FM827" s="169"/>
      <c r="FN827" s="169"/>
    </row>
    <row r="828" spans="1:170" s="123" customFormat="1" ht="15" x14ac:dyDescent="0.25">
      <c r="A828" s="175"/>
      <c r="B828" s="174" t="s">
        <v>214</v>
      </c>
      <c r="C828" s="341" t="s">
        <v>364</v>
      </c>
      <c r="D828" s="341"/>
      <c r="E828" s="341"/>
      <c r="F828" s="176"/>
      <c r="G828" s="177"/>
      <c r="H828" s="177"/>
      <c r="I828" s="177"/>
      <c r="J828" s="180">
        <v>7.56</v>
      </c>
      <c r="K828" s="183">
        <v>18.399999999999999</v>
      </c>
      <c r="L828" s="180">
        <v>30.46</v>
      </c>
      <c r="M828" s="179">
        <v>14.04</v>
      </c>
      <c r="N828" s="182">
        <v>427.66</v>
      </c>
      <c r="EZ828" s="160"/>
      <c r="FA828" s="169"/>
      <c r="FB828" s="169"/>
      <c r="FC828" s="169"/>
      <c r="FF828" s="172" t="s">
        <v>364</v>
      </c>
      <c r="FI828" s="169"/>
      <c r="FK828" s="169"/>
      <c r="FM828" s="169"/>
      <c r="FN828" s="169"/>
    </row>
    <row r="829" spans="1:170" s="123" customFormat="1" ht="15" x14ac:dyDescent="0.25">
      <c r="A829" s="175"/>
      <c r="B829" s="174" t="s">
        <v>215</v>
      </c>
      <c r="C829" s="341" t="s">
        <v>365</v>
      </c>
      <c r="D829" s="341"/>
      <c r="E829" s="341"/>
      <c r="F829" s="176"/>
      <c r="G829" s="177"/>
      <c r="H829" s="177"/>
      <c r="I829" s="177"/>
      <c r="J829" s="180">
        <v>2.84</v>
      </c>
      <c r="K829" s="183">
        <v>18.399999999999999</v>
      </c>
      <c r="L829" s="180">
        <v>11.44</v>
      </c>
      <c r="M829" s="179">
        <v>57.33</v>
      </c>
      <c r="N829" s="182">
        <v>655.86</v>
      </c>
      <c r="EZ829" s="160"/>
      <c r="FA829" s="169"/>
      <c r="FB829" s="169"/>
      <c r="FC829" s="169"/>
      <c r="FF829" s="172" t="s">
        <v>365</v>
      </c>
      <c r="FI829" s="169"/>
      <c r="FK829" s="169"/>
      <c r="FM829" s="169"/>
      <c r="FN829" s="169"/>
    </row>
    <row r="830" spans="1:170" s="123" customFormat="1" ht="15" x14ac:dyDescent="0.25">
      <c r="A830" s="184"/>
      <c r="B830" s="174"/>
      <c r="C830" s="341" t="s">
        <v>367</v>
      </c>
      <c r="D830" s="341"/>
      <c r="E830" s="341"/>
      <c r="F830" s="176" t="s">
        <v>368</v>
      </c>
      <c r="G830" s="179">
        <v>0.44</v>
      </c>
      <c r="H830" s="183">
        <v>18.399999999999999</v>
      </c>
      <c r="I830" s="202">
        <v>1.7730239999999999</v>
      </c>
      <c r="J830" s="186"/>
      <c r="K830" s="177"/>
      <c r="L830" s="186"/>
      <c r="M830" s="177"/>
      <c r="N830" s="187"/>
      <c r="EZ830" s="160"/>
      <c r="FA830" s="169"/>
      <c r="FB830" s="169"/>
      <c r="FC830" s="169"/>
      <c r="FG830" s="172" t="s">
        <v>367</v>
      </c>
      <c r="FI830" s="169"/>
      <c r="FK830" s="169"/>
      <c r="FM830" s="169"/>
      <c r="FN830" s="169"/>
    </row>
    <row r="831" spans="1:170" s="123" customFormat="1" ht="15" x14ac:dyDescent="0.25">
      <c r="A831" s="184"/>
      <c r="B831" s="174"/>
      <c r="C831" s="341" t="s">
        <v>369</v>
      </c>
      <c r="D831" s="341"/>
      <c r="E831" s="341"/>
      <c r="F831" s="176" t="s">
        <v>368</v>
      </c>
      <c r="G831" s="179">
        <v>0.21</v>
      </c>
      <c r="H831" s="183">
        <v>18.399999999999999</v>
      </c>
      <c r="I831" s="202">
        <v>0.84621599999999997</v>
      </c>
      <c r="J831" s="186"/>
      <c r="K831" s="177"/>
      <c r="L831" s="186"/>
      <c r="M831" s="177"/>
      <c r="N831" s="187"/>
      <c r="EZ831" s="160"/>
      <c r="FA831" s="169"/>
      <c r="FB831" s="169"/>
      <c r="FC831" s="169"/>
      <c r="FG831" s="172" t="s">
        <v>369</v>
      </c>
      <c r="FI831" s="169"/>
      <c r="FK831" s="169"/>
      <c r="FM831" s="169"/>
      <c r="FN831" s="169"/>
    </row>
    <row r="832" spans="1:170" s="123" customFormat="1" ht="15" x14ac:dyDescent="0.25">
      <c r="A832" s="170"/>
      <c r="B832" s="174"/>
      <c r="C832" s="345" t="s">
        <v>370</v>
      </c>
      <c r="D832" s="345"/>
      <c r="E832" s="345"/>
      <c r="F832" s="188"/>
      <c r="G832" s="189"/>
      <c r="H832" s="189"/>
      <c r="I832" s="189"/>
      <c r="J832" s="191">
        <v>10.99</v>
      </c>
      <c r="K832" s="189"/>
      <c r="L832" s="191">
        <v>44.28</v>
      </c>
      <c r="M832" s="189"/>
      <c r="N832" s="192">
        <v>1219.96</v>
      </c>
      <c r="EZ832" s="160"/>
      <c r="FA832" s="169"/>
      <c r="FB832" s="169"/>
      <c r="FC832" s="169"/>
      <c r="FH832" s="172" t="s">
        <v>370</v>
      </c>
      <c r="FI832" s="169"/>
      <c r="FK832" s="169"/>
      <c r="FM832" s="169"/>
      <c r="FN832" s="169"/>
    </row>
    <row r="833" spans="1:170" s="123" customFormat="1" ht="15" x14ac:dyDescent="0.25">
      <c r="A833" s="184"/>
      <c r="B833" s="174"/>
      <c r="C833" s="341" t="s">
        <v>269</v>
      </c>
      <c r="D833" s="341"/>
      <c r="E833" s="341"/>
      <c r="F833" s="176"/>
      <c r="G833" s="177"/>
      <c r="H833" s="177"/>
      <c r="I833" s="177"/>
      <c r="J833" s="186"/>
      <c r="K833" s="177"/>
      <c r="L833" s="180">
        <v>25.26</v>
      </c>
      <c r="M833" s="177"/>
      <c r="N833" s="181">
        <v>1448.16</v>
      </c>
      <c r="EZ833" s="160"/>
      <c r="FA833" s="169"/>
      <c r="FB833" s="169"/>
      <c r="FC833" s="169"/>
      <c r="FG833" s="172" t="s">
        <v>269</v>
      </c>
      <c r="FI833" s="169"/>
      <c r="FK833" s="169"/>
      <c r="FM833" s="169"/>
      <c r="FN833" s="169"/>
    </row>
    <row r="834" spans="1:170" s="123" customFormat="1" ht="15" x14ac:dyDescent="0.25">
      <c r="A834" s="184"/>
      <c r="B834" s="174" t="s">
        <v>593</v>
      </c>
      <c r="C834" s="341" t="s">
        <v>594</v>
      </c>
      <c r="D834" s="341"/>
      <c r="E834" s="341"/>
      <c r="F834" s="176" t="s">
        <v>373</v>
      </c>
      <c r="G834" s="193">
        <v>112</v>
      </c>
      <c r="H834" s="177"/>
      <c r="I834" s="193">
        <v>112</v>
      </c>
      <c r="J834" s="186"/>
      <c r="K834" s="177"/>
      <c r="L834" s="180">
        <v>28.29</v>
      </c>
      <c r="M834" s="177"/>
      <c r="N834" s="181">
        <v>1621.94</v>
      </c>
      <c r="EZ834" s="160"/>
      <c r="FA834" s="169"/>
      <c r="FB834" s="169"/>
      <c r="FC834" s="169"/>
      <c r="FG834" s="172" t="s">
        <v>594</v>
      </c>
      <c r="FI834" s="169"/>
      <c r="FK834" s="169"/>
      <c r="FM834" s="169"/>
      <c r="FN834" s="169"/>
    </row>
    <row r="835" spans="1:170" s="123" customFormat="1" ht="15" x14ac:dyDescent="0.25">
      <c r="A835" s="184"/>
      <c r="B835" s="174" t="s">
        <v>595</v>
      </c>
      <c r="C835" s="341" t="s">
        <v>596</v>
      </c>
      <c r="D835" s="341"/>
      <c r="E835" s="341"/>
      <c r="F835" s="176" t="s">
        <v>373</v>
      </c>
      <c r="G835" s="193">
        <v>65</v>
      </c>
      <c r="H835" s="177"/>
      <c r="I835" s="193">
        <v>65</v>
      </c>
      <c r="J835" s="186"/>
      <c r="K835" s="177"/>
      <c r="L835" s="180">
        <v>16.420000000000002</v>
      </c>
      <c r="M835" s="177"/>
      <c r="N835" s="182">
        <v>941.3</v>
      </c>
      <c r="EZ835" s="160"/>
      <c r="FA835" s="169"/>
      <c r="FB835" s="169"/>
      <c r="FC835" s="169"/>
      <c r="FG835" s="172" t="s">
        <v>596</v>
      </c>
      <c r="FI835" s="169"/>
      <c r="FK835" s="169"/>
      <c r="FM835" s="169"/>
      <c r="FN835" s="169"/>
    </row>
    <row r="836" spans="1:170" s="123" customFormat="1" ht="15" x14ac:dyDescent="0.25">
      <c r="A836" s="194"/>
      <c r="B836" s="195"/>
      <c r="C836" s="343" t="s">
        <v>376</v>
      </c>
      <c r="D836" s="343"/>
      <c r="E836" s="343"/>
      <c r="F836" s="163"/>
      <c r="G836" s="164"/>
      <c r="H836" s="164"/>
      <c r="I836" s="164"/>
      <c r="J836" s="167"/>
      <c r="K836" s="164"/>
      <c r="L836" s="196">
        <v>88.99</v>
      </c>
      <c r="M836" s="189"/>
      <c r="N836" s="197">
        <v>3783.2</v>
      </c>
      <c r="EZ836" s="160"/>
      <c r="FA836" s="169"/>
      <c r="FB836" s="169"/>
      <c r="FC836" s="169"/>
      <c r="FI836" s="169" t="s">
        <v>376</v>
      </c>
      <c r="FK836" s="169"/>
      <c r="FM836" s="169"/>
      <c r="FN836" s="169"/>
    </row>
    <row r="837" spans="1:170" s="123" customFormat="1" ht="23.25" x14ac:dyDescent="0.25">
      <c r="A837" s="161" t="s">
        <v>663</v>
      </c>
      <c r="B837" s="162" t="s">
        <v>602</v>
      </c>
      <c r="C837" s="343" t="s">
        <v>186</v>
      </c>
      <c r="D837" s="343"/>
      <c r="E837" s="343"/>
      <c r="F837" s="163" t="s">
        <v>63</v>
      </c>
      <c r="G837" s="164">
        <v>2.2338</v>
      </c>
      <c r="H837" s="165">
        <v>1</v>
      </c>
      <c r="I837" s="201">
        <v>2.2338</v>
      </c>
      <c r="J837" s="196">
        <v>725.69</v>
      </c>
      <c r="K837" s="164"/>
      <c r="L837" s="199">
        <v>1621.05</v>
      </c>
      <c r="M837" s="200">
        <v>9.1</v>
      </c>
      <c r="N837" s="197">
        <v>14751.56</v>
      </c>
      <c r="EZ837" s="160"/>
      <c r="FA837" s="169" t="s">
        <v>186</v>
      </c>
      <c r="FB837" s="169" t="s">
        <v>259</v>
      </c>
      <c r="FC837" s="169" t="s">
        <v>259</v>
      </c>
      <c r="FI837" s="169"/>
      <c r="FK837" s="169"/>
      <c r="FM837" s="169"/>
      <c r="FN837" s="169"/>
    </row>
    <row r="838" spans="1:170" s="123" customFormat="1" ht="15" x14ac:dyDescent="0.25">
      <c r="A838" s="170"/>
      <c r="B838" s="171"/>
      <c r="C838" s="341" t="s">
        <v>664</v>
      </c>
      <c r="D838" s="341"/>
      <c r="E838" s="341"/>
      <c r="F838" s="341"/>
      <c r="G838" s="341"/>
      <c r="H838" s="341"/>
      <c r="I838" s="341"/>
      <c r="J838" s="341"/>
      <c r="K838" s="341"/>
      <c r="L838" s="341"/>
      <c r="M838" s="341"/>
      <c r="N838" s="344"/>
      <c r="EZ838" s="160"/>
      <c r="FA838" s="169"/>
      <c r="FB838" s="169"/>
      <c r="FC838" s="169"/>
      <c r="FD838" s="172" t="s">
        <v>664</v>
      </c>
      <c r="FI838" s="169"/>
      <c r="FK838" s="169"/>
      <c r="FM838" s="169"/>
      <c r="FN838" s="169"/>
    </row>
    <row r="839" spans="1:170" s="123" customFormat="1" ht="15" x14ac:dyDescent="0.25">
      <c r="A839" s="194"/>
      <c r="B839" s="195"/>
      <c r="C839" s="343" t="s">
        <v>376</v>
      </c>
      <c r="D839" s="343"/>
      <c r="E839" s="343"/>
      <c r="F839" s="163"/>
      <c r="G839" s="164"/>
      <c r="H839" s="164"/>
      <c r="I839" s="164"/>
      <c r="J839" s="167"/>
      <c r="K839" s="164"/>
      <c r="L839" s="199">
        <v>1621.05</v>
      </c>
      <c r="M839" s="189"/>
      <c r="N839" s="197">
        <v>14751.56</v>
      </c>
      <c r="EZ839" s="160"/>
      <c r="FA839" s="169"/>
      <c r="FB839" s="169"/>
      <c r="FC839" s="169"/>
      <c r="FI839" s="169" t="s">
        <v>376</v>
      </c>
      <c r="FK839" s="169"/>
      <c r="FM839" s="169"/>
      <c r="FN839" s="169"/>
    </row>
    <row r="840" spans="1:170" s="123" customFormat="1" ht="23.25" x14ac:dyDescent="0.25">
      <c r="A840" s="161" t="s">
        <v>665</v>
      </c>
      <c r="B840" s="162" t="s">
        <v>605</v>
      </c>
      <c r="C840" s="343" t="s">
        <v>606</v>
      </c>
      <c r="D840" s="343"/>
      <c r="E840" s="343"/>
      <c r="F840" s="163" t="s">
        <v>59</v>
      </c>
      <c r="G840" s="164">
        <v>4.5990000000000003E-2</v>
      </c>
      <c r="H840" s="165">
        <v>1</v>
      </c>
      <c r="I840" s="208">
        <v>4.5990000000000003E-2</v>
      </c>
      <c r="J840" s="167"/>
      <c r="K840" s="164"/>
      <c r="L840" s="167"/>
      <c r="M840" s="164"/>
      <c r="N840" s="168"/>
      <c r="EZ840" s="160"/>
      <c r="FA840" s="169" t="s">
        <v>606</v>
      </c>
      <c r="FB840" s="169" t="s">
        <v>259</v>
      </c>
      <c r="FC840" s="169" t="s">
        <v>259</v>
      </c>
      <c r="FI840" s="169"/>
      <c r="FK840" s="169"/>
      <c r="FM840" s="169"/>
      <c r="FN840" s="169"/>
    </row>
    <row r="841" spans="1:170" s="123" customFormat="1" ht="15" x14ac:dyDescent="0.25">
      <c r="A841" s="170"/>
      <c r="B841" s="171"/>
      <c r="C841" s="341" t="s">
        <v>666</v>
      </c>
      <c r="D841" s="341"/>
      <c r="E841" s="341"/>
      <c r="F841" s="341"/>
      <c r="G841" s="341"/>
      <c r="H841" s="341"/>
      <c r="I841" s="341"/>
      <c r="J841" s="341"/>
      <c r="K841" s="341"/>
      <c r="L841" s="341"/>
      <c r="M841" s="341"/>
      <c r="N841" s="344"/>
      <c r="EZ841" s="160"/>
      <c r="FA841" s="169"/>
      <c r="FB841" s="169"/>
      <c r="FC841" s="169"/>
      <c r="FD841" s="172" t="s">
        <v>666</v>
      </c>
      <c r="FI841" s="169"/>
      <c r="FK841" s="169"/>
      <c r="FM841" s="169"/>
      <c r="FN841" s="169"/>
    </row>
    <row r="842" spans="1:170" s="123" customFormat="1" ht="68.25" x14ac:dyDescent="0.25">
      <c r="A842" s="173"/>
      <c r="B842" s="174" t="s">
        <v>361</v>
      </c>
      <c r="C842" s="340" t="s">
        <v>362</v>
      </c>
      <c r="D842" s="340"/>
      <c r="E842" s="340"/>
      <c r="F842" s="340"/>
      <c r="G842" s="340"/>
      <c r="H842" s="340"/>
      <c r="I842" s="340"/>
      <c r="J842" s="340"/>
      <c r="K842" s="340"/>
      <c r="L842" s="340"/>
      <c r="M842" s="340"/>
      <c r="N842" s="346"/>
      <c r="EZ842" s="160"/>
      <c r="FA842" s="169"/>
      <c r="FB842" s="169"/>
      <c r="FC842" s="169"/>
      <c r="FE842" s="172" t="s">
        <v>362</v>
      </c>
      <c r="FI842" s="169"/>
      <c r="FK842" s="169"/>
      <c r="FM842" s="169"/>
      <c r="FN842" s="169"/>
    </row>
    <row r="843" spans="1:170" s="123" customFormat="1" ht="15" x14ac:dyDescent="0.25">
      <c r="A843" s="175"/>
      <c r="B843" s="174" t="s">
        <v>213</v>
      </c>
      <c r="C843" s="341" t="s">
        <v>363</v>
      </c>
      <c r="D843" s="341"/>
      <c r="E843" s="341"/>
      <c r="F843" s="176"/>
      <c r="G843" s="177"/>
      <c r="H843" s="177"/>
      <c r="I843" s="177"/>
      <c r="J843" s="180">
        <v>102.78</v>
      </c>
      <c r="K843" s="179">
        <v>1.1499999999999999</v>
      </c>
      <c r="L843" s="180">
        <v>5.44</v>
      </c>
      <c r="M843" s="179">
        <v>57.33</v>
      </c>
      <c r="N843" s="182">
        <v>311.88</v>
      </c>
      <c r="EZ843" s="160"/>
      <c r="FA843" s="169"/>
      <c r="FB843" s="169"/>
      <c r="FC843" s="169"/>
      <c r="FF843" s="172" t="s">
        <v>363</v>
      </c>
      <c r="FI843" s="169"/>
      <c r="FK843" s="169"/>
      <c r="FM843" s="169"/>
      <c r="FN843" s="169"/>
    </row>
    <row r="844" spans="1:170" s="123" customFormat="1" ht="15" x14ac:dyDescent="0.25">
      <c r="A844" s="175"/>
      <c r="B844" s="174" t="s">
        <v>214</v>
      </c>
      <c r="C844" s="341" t="s">
        <v>364</v>
      </c>
      <c r="D844" s="341"/>
      <c r="E844" s="341"/>
      <c r="F844" s="176"/>
      <c r="G844" s="177"/>
      <c r="H844" s="177"/>
      <c r="I844" s="177"/>
      <c r="J844" s="180">
        <v>30.45</v>
      </c>
      <c r="K844" s="179">
        <v>1.1499999999999999</v>
      </c>
      <c r="L844" s="180">
        <v>1.61</v>
      </c>
      <c r="M844" s="179">
        <v>14.04</v>
      </c>
      <c r="N844" s="182">
        <v>22.6</v>
      </c>
      <c r="EZ844" s="160"/>
      <c r="FA844" s="169"/>
      <c r="FB844" s="169"/>
      <c r="FC844" s="169"/>
      <c r="FF844" s="172" t="s">
        <v>364</v>
      </c>
      <c r="FI844" s="169"/>
      <c r="FK844" s="169"/>
      <c r="FM844" s="169"/>
      <c r="FN844" s="169"/>
    </row>
    <row r="845" spans="1:170" s="123" customFormat="1" ht="15" x14ac:dyDescent="0.25">
      <c r="A845" s="175"/>
      <c r="B845" s="174" t="s">
        <v>215</v>
      </c>
      <c r="C845" s="341" t="s">
        <v>365</v>
      </c>
      <c r="D845" s="341"/>
      <c r="E845" s="341"/>
      <c r="F845" s="176"/>
      <c r="G845" s="177"/>
      <c r="H845" s="177"/>
      <c r="I845" s="177"/>
      <c r="J845" s="180">
        <v>4.3499999999999996</v>
      </c>
      <c r="K845" s="179">
        <v>1.1499999999999999</v>
      </c>
      <c r="L845" s="180">
        <v>0.23</v>
      </c>
      <c r="M845" s="179">
        <v>57.33</v>
      </c>
      <c r="N845" s="182">
        <v>13.19</v>
      </c>
      <c r="EZ845" s="160"/>
      <c r="FA845" s="169"/>
      <c r="FB845" s="169"/>
      <c r="FC845" s="169"/>
      <c r="FF845" s="172" t="s">
        <v>365</v>
      </c>
      <c r="FI845" s="169"/>
      <c r="FK845" s="169"/>
      <c r="FM845" s="169"/>
      <c r="FN845" s="169"/>
    </row>
    <row r="846" spans="1:170" s="123" customFormat="1" ht="15" x14ac:dyDescent="0.25">
      <c r="A846" s="175"/>
      <c r="B846" s="174" t="s">
        <v>216</v>
      </c>
      <c r="C846" s="341" t="s">
        <v>366</v>
      </c>
      <c r="D846" s="341"/>
      <c r="E846" s="341"/>
      <c r="F846" s="176"/>
      <c r="G846" s="177"/>
      <c r="H846" s="177"/>
      <c r="I846" s="177"/>
      <c r="J846" s="180">
        <v>285.60000000000002</v>
      </c>
      <c r="K846" s="177"/>
      <c r="L846" s="180">
        <v>13.13</v>
      </c>
      <c r="M846" s="183">
        <v>9.1</v>
      </c>
      <c r="N846" s="182">
        <v>119.48</v>
      </c>
      <c r="EZ846" s="160"/>
      <c r="FA846" s="169"/>
      <c r="FB846" s="169"/>
      <c r="FC846" s="169"/>
      <c r="FF846" s="172" t="s">
        <v>366</v>
      </c>
      <c r="FI846" s="169"/>
      <c r="FK846" s="169"/>
      <c r="FM846" s="169"/>
      <c r="FN846" s="169"/>
    </row>
    <row r="847" spans="1:170" s="123" customFormat="1" ht="15" x14ac:dyDescent="0.25">
      <c r="A847" s="184"/>
      <c r="B847" s="174"/>
      <c r="C847" s="341" t="s">
        <v>367</v>
      </c>
      <c r="D847" s="341"/>
      <c r="E847" s="341"/>
      <c r="F847" s="176" t="s">
        <v>368</v>
      </c>
      <c r="G847" s="183">
        <v>11.6</v>
      </c>
      <c r="H847" s="179">
        <v>1.1499999999999999</v>
      </c>
      <c r="I847" s="185">
        <v>0.61350660000000001</v>
      </c>
      <c r="J847" s="186"/>
      <c r="K847" s="177"/>
      <c r="L847" s="186"/>
      <c r="M847" s="177"/>
      <c r="N847" s="187"/>
      <c r="EZ847" s="160"/>
      <c r="FA847" s="169"/>
      <c r="FB847" s="169"/>
      <c r="FC847" s="169"/>
      <c r="FG847" s="172" t="s">
        <v>367</v>
      </c>
      <c r="FI847" s="169"/>
      <c r="FK847" s="169"/>
      <c r="FM847" s="169"/>
      <c r="FN847" s="169"/>
    </row>
    <row r="848" spans="1:170" s="123" customFormat="1" ht="15" x14ac:dyDescent="0.25">
      <c r="A848" s="184"/>
      <c r="B848" s="174"/>
      <c r="C848" s="341" t="s">
        <v>369</v>
      </c>
      <c r="D848" s="341"/>
      <c r="E848" s="341"/>
      <c r="F848" s="176" t="s">
        <v>368</v>
      </c>
      <c r="G848" s="179">
        <v>0.35</v>
      </c>
      <c r="H848" s="179">
        <v>1.1499999999999999</v>
      </c>
      <c r="I848" s="202">
        <v>1.8511E-2</v>
      </c>
      <c r="J848" s="186"/>
      <c r="K848" s="177"/>
      <c r="L848" s="186"/>
      <c r="M848" s="177"/>
      <c r="N848" s="187"/>
      <c r="EZ848" s="160"/>
      <c r="FA848" s="169"/>
      <c r="FB848" s="169"/>
      <c r="FC848" s="169"/>
      <c r="FG848" s="172" t="s">
        <v>369</v>
      </c>
      <c r="FI848" s="169"/>
      <c r="FK848" s="169"/>
      <c r="FM848" s="169"/>
      <c r="FN848" s="169"/>
    </row>
    <row r="849" spans="1:170" s="123" customFormat="1" ht="15" x14ac:dyDescent="0.25">
      <c r="A849" s="170"/>
      <c r="B849" s="174"/>
      <c r="C849" s="345" t="s">
        <v>370</v>
      </c>
      <c r="D849" s="345"/>
      <c r="E849" s="345"/>
      <c r="F849" s="188"/>
      <c r="G849" s="189"/>
      <c r="H849" s="189"/>
      <c r="I849" s="189"/>
      <c r="J849" s="191">
        <v>418.83</v>
      </c>
      <c r="K849" s="189"/>
      <c r="L849" s="191">
        <v>20.18</v>
      </c>
      <c r="M849" s="189"/>
      <c r="N849" s="207">
        <v>453.96</v>
      </c>
      <c r="EZ849" s="160"/>
      <c r="FA849" s="169"/>
      <c r="FB849" s="169"/>
      <c r="FC849" s="169"/>
      <c r="FH849" s="172" t="s">
        <v>370</v>
      </c>
      <c r="FI849" s="169"/>
      <c r="FK849" s="169"/>
      <c r="FM849" s="169"/>
      <c r="FN849" s="169"/>
    </row>
    <row r="850" spans="1:170" s="123" customFormat="1" ht="15" x14ac:dyDescent="0.25">
      <c r="A850" s="184"/>
      <c r="B850" s="174"/>
      <c r="C850" s="341" t="s">
        <v>269</v>
      </c>
      <c r="D850" s="341"/>
      <c r="E850" s="341"/>
      <c r="F850" s="176"/>
      <c r="G850" s="177"/>
      <c r="H850" s="177"/>
      <c r="I850" s="177"/>
      <c r="J850" s="186"/>
      <c r="K850" s="177"/>
      <c r="L850" s="180">
        <v>5.67</v>
      </c>
      <c r="M850" s="177"/>
      <c r="N850" s="182">
        <v>325.07</v>
      </c>
      <c r="EZ850" s="160"/>
      <c r="FA850" s="169"/>
      <c r="FB850" s="169"/>
      <c r="FC850" s="169"/>
      <c r="FG850" s="172" t="s">
        <v>269</v>
      </c>
      <c r="FI850" s="169"/>
      <c r="FK850" s="169"/>
      <c r="FM850" s="169"/>
      <c r="FN850" s="169"/>
    </row>
    <row r="851" spans="1:170" s="123" customFormat="1" ht="34.5" x14ac:dyDescent="0.25">
      <c r="A851" s="184"/>
      <c r="B851" s="174" t="s">
        <v>608</v>
      </c>
      <c r="C851" s="341" t="s">
        <v>609</v>
      </c>
      <c r="D851" s="341"/>
      <c r="E851" s="341"/>
      <c r="F851" s="176" t="s">
        <v>373</v>
      </c>
      <c r="G851" s="193">
        <v>102</v>
      </c>
      <c r="H851" s="177"/>
      <c r="I851" s="193">
        <v>102</v>
      </c>
      <c r="J851" s="186"/>
      <c r="K851" s="177"/>
      <c r="L851" s="180">
        <v>5.78</v>
      </c>
      <c r="M851" s="177"/>
      <c r="N851" s="182">
        <v>331.57</v>
      </c>
      <c r="EZ851" s="160"/>
      <c r="FA851" s="169"/>
      <c r="FB851" s="169"/>
      <c r="FC851" s="169"/>
      <c r="FG851" s="172" t="s">
        <v>609</v>
      </c>
      <c r="FI851" s="169"/>
      <c r="FK851" s="169"/>
      <c r="FM851" s="169"/>
      <c r="FN851" s="169"/>
    </row>
    <row r="852" spans="1:170" s="123" customFormat="1" ht="34.5" x14ac:dyDescent="0.25">
      <c r="A852" s="184"/>
      <c r="B852" s="174" t="s">
        <v>610</v>
      </c>
      <c r="C852" s="341" t="s">
        <v>611</v>
      </c>
      <c r="D852" s="341"/>
      <c r="E852" s="341"/>
      <c r="F852" s="176" t="s">
        <v>373</v>
      </c>
      <c r="G852" s="193">
        <v>58</v>
      </c>
      <c r="H852" s="177"/>
      <c r="I852" s="193">
        <v>58</v>
      </c>
      <c r="J852" s="186"/>
      <c r="K852" s="177"/>
      <c r="L852" s="180">
        <v>3.29</v>
      </c>
      <c r="M852" s="177"/>
      <c r="N852" s="182">
        <v>188.54</v>
      </c>
      <c r="EZ852" s="160"/>
      <c r="FA852" s="169"/>
      <c r="FB852" s="169"/>
      <c r="FC852" s="169"/>
      <c r="FG852" s="172" t="s">
        <v>611</v>
      </c>
      <c r="FI852" s="169"/>
      <c r="FK852" s="169"/>
      <c r="FM852" s="169"/>
      <c r="FN852" s="169"/>
    </row>
    <row r="853" spans="1:170" s="123" customFormat="1" ht="15" x14ac:dyDescent="0.25">
      <c r="A853" s="194"/>
      <c r="B853" s="195"/>
      <c r="C853" s="343" t="s">
        <v>376</v>
      </c>
      <c r="D853" s="343"/>
      <c r="E853" s="343"/>
      <c r="F853" s="163"/>
      <c r="G853" s="164"/>
      <c r="H853" s="164"/>
      <c r="I853" s="164"/>
      <c r="J853" s="167"/>
      <c r="K853" s="164"/>
      <c r="L853" s="196">
        <v>29.25</v>
      </c>
      <c r="M853" s="189"/>
      <c r="N853" s="209">
        <v>974.07</v>
      </c>
      <c r="EZ853" s="160"/>
      <c r="FA853" s="169"/>
      <c r="FB853" s="169"/>
      <c r="FC853" s="169"/>
      <c r="FI853" s="169" t="s">
        <v>376</v>
      </c>
      <c r="FK853" s="169"/>
      <c r="FM853" s="169"/>
      <c r="FN853" s="169"/>
    </row>
    <row r="854" spans="1:170" s="123" customFormat="1" ht="45.75" x14ac:dyDescent="0.25">
      <c r="A854" s="161" t="s">
        <v>667</v>
      </c>
      <c r="B854" s="162" t="s">
        <v>613</v>
      </c>
      <c r="C854" s="343" t="s">
        <v>184</v>
      </c>
      <c r="D854" s="343"/>
      <c r="E854" s="343"/>
      <c r="F854" s="163" t="s">
        <v>104</v>
      </c>
      <c r="G854" s="164">
        <v>28.908000000000001</v>
      </c>
      <c r="H854" s="165">
        <v>1</v>
      </c>
      <c r="I854" s="198">
        <v>28.908000000000001</v>
      </c>
      <c r="J854" s="196">
        <v>14.34</v>
      </c>
      <c r="K854" s="164"/>
      <c r="L854" s="196">
        <v>414.54</v>
      </c>
      <c r="M854" s="200">
        <v>9.1</v>
      </c>
      <c r="N854" s="197">
        <v>3772.31</v>
      </c>
      <c r="EZ854" s="160"/>
      <c r="FA854" s="169" t="s">
        <v>184</v>
      </c>
      <c r="FB854" s="169" t="s">
        <v>259</v>
      </c>
      <c r="FC854" s="169" t="s">
        <v>259</v>
      </c>
      <c r="FI854" s="169"/>
      <c r="FK854" s="169"/>
      <c r="FM854" s="169"/>
      <c r="FN854" s="169"/>
    </row>
    <row r="855" spans="1:170" s="123" customFormat="1" ht="15" x14ac:dyDescent="0.25">
      <c r="A855" s="170"/>
      <c r="B855" s="171"/>
      <c r="C855" s="341" t="s">
        <v>668</v>
      </c>
      <c r="D855" s="341"/>
      <c r="E855" s="341"/>
      <c r="F855" s="341"/>
      <c r="G855" s="341"/>
      <c r="H855" s="341"/>
      <c r="I855" s="341"/>
      <c r="J855" s="341"/>
      <c r="K855" s="341"/>
      <c r="L855" s="341"/>
      <c r="M855" s="341"/>
      <c r="N855" s="344"/>
      <c r="EZ855" s="160"/>
      <c r="FA855" s="169"/>
      <c r="FB855" s="169"/>
      <c r="FC855" s="169"/>
      <c r="FD855" s="172" t="s">
        <v>668</v>
      </c>
      <c r="FI855" s="169"/>
      <c r="FK855" s="169"/>
      <c r="FM855" s="169"/>
      <c r="FN855" s="169"/>
    </row>
    <row r="856" spans="1:170" s="123" customFormat="1" ht="15" x14ac:dyDescent="0.25">
      <c r="A856" s="194"/>
      <c r="B856" s="195"/>
      <c r="C856" s="343" t="s">
        <v>376</v>
      </c>
      <c r="D856" s="343"/>
      <c r="E856" s="343"/>
      <c r="F856" s="163"/>
      <c r="G856" s="164"/>
      <c r="H856" s="164"/>
      <c r="I856" s="164"/>
      <c r="J856" s="167"/>
      <c r="K856" s="164"/>
      <c r="L856" s="196">
        <v>414.54</v>
      </c>
      <c r="M856" s="189"/>
      <c r="N856" s="197">
        <v>3772.31</v>
      </c>
      <c r="EZ856" s="160"/>
      <c r="FA856" s="169"/>
      <c r="FB856" s="169"/>
      <c r="FC856" s="169"/>
      <c r="FI856" s="169" t="s">
        <v>376</v>
      </c>
      <c r="FK856" s="169"/>
      <c r="FM856" s="169"/>
      <c r="FN856" s="169"/>
    </row>
    <row r="857" spans="1:170" s="123" customFormat="1" ht="34.5" x14ac:dyDescent="0.25">
      <c r="A857" s="161" t="s">
        <v>669</v>
      </c>
      <c r="B857" s="162" t="s">
        <v>670</v>
      </c>
      <c r="C857" s="343" t="s">
        <v>671</v>
      </c>
      <c r="D857" s="343"/>
      <c r="E857" s="343"/>
      <c r="F857" s="163" t="s">
        <v>359</v>
      </c>
      <c r="G857" s="164">
        <v>0.219</v>
      </c>
      <c r="H857" s="165">
        <v>1</v>
      </c>
      <c r="I857" s="198">
        <v>0.219</v>
      </c>
      <c r="J857" s="167"/>
      <c r="K857" s="164"/>
      <c r="L857" s="167"/>
      <c r="M857" s="164"/>
      <c r="N857" s="168"/>
      <c r="EZ857" s="160"/>
      <c r="FA857" s="169" t="s">
        <v>671</v>
      </c>
      <c r="FB857" s="169" t="s">
        <v>259</v>
      </c>
      <c r="FC857" s="169" t="s">
        <v>259</v>
      </c>
      <c r="FI857" s="169"/>
      <c r="FK857" s="169"/>
      <c r="FM857" s="169"/>
      <c r="FN857" s="169"/>
    </row>
    <row r="858" spans="1:170" s="123" customFormat="1" ht="68.25" x14ac:dyDescent="0.25">
      <c r="A858" s="173"/>
      <c r="B858" s="174" t="s">
        <v>361</v>
      </c>
      <c r="C858" s="340" t="s">
        <v>362</v>
      </c>
      <c r="D858" s="340"/>
      <c r="E858" s="340"/>
      <c r="F858" s="340"/>
      <c r="G858" s="340"/>
      <c r="H858" s="340"/>
      <c r="I858" s="340"/>
      <c r="J858" s="340"/>
      <c r="K858" s="340"/>
      <c r="L858" s="340"/>
      <c r="M858" s="340"/>
      <c r="N858" s="346"/>
      <c r="EZ858" s="160"/>
      <c r="FA858" s="169"/>
      <c r="FB858" s="169"/>
      <c r="FC858" s="169"/>
      <c r="FE858" s="172" t="s">
        <v>362</v>
      </c>
      <c r="FI858" s="169"/>
      <c r="FK858" s="169"/>
      <c r="FM858" s="169"/>
      <c r="FN858" s="169"/>
    </row>
    <row r="859" spans="1:170" s="123" customFormat="1" ht="15" x14ac:dyDescent="0.25">
      <c r="A859" s="175"/>
      <c r="B859" s="174" t="s">
        <v>213</v>
      </c>
      <c r="C859" s="341" t="s">
        <v>363</v>
      </c>
      <c r="D859" s="341"/>
      <c r="E859" s="341"/>
      <c r="F859" s="176"/>
      <c r="G859" s="177"/>
      <c r="H859" s="177"/>
      <c r="I859" s="177"/>
      <c r="J859" s="180">
        <v>465.22</v>
      </c>
      <c r="K859" s="179">
        <v>1.1499999999999999</v>
      </c>
      <c r="L859" s="180">
        <v>117.17</v>
      </c>
      <c r="M859" s="179">
        <v>57.33</v>
      </c>
      <c r="N859" s="181">
        <v>6717.36</v>
      </c>
      <c r="EZ859" s="160"/>
      <c r="FA859" s="169"/>
      <c r="FB859" s="169"/>
      <c r="FC859" s="169"/>
      <c r="FF859" s="172" t="s">
        <v>363</v>
      </c>
      <c r="FI859" s="169"/>
      <c r="FK859" s="169"/>
      <c r="FM859" s="169"/>
      <c r="FN859" s="169"/>
    </row>
    <row r="860" spans="1:170" s="123" customFormat="1" ht="15" x14ac:dyDescent="0.25">
      <c r="A860" s="175"/>
      <c r="B860" s="174" t="s">
        <v>214</v>
      </c>
      <c r="C860" s="341" t="s">
        <v>364</v>
      </c>
      <c r="D860" s="341"/>
      <c r="E860" s="341"/>
      <c r="F860" s="176"/>
      <c r="G860" s="177"/>
      <c r="H860" s="177"/>
      <c r="I860" s="177"/>
      <c r="J860" s="180">
        <v>22.11</v>
      </c>
      <c r="K860" s="179">
        <v>1.1499999999999999</v>
      </c>
      <c r="L860" s="180">
        <v>5.57</v>
      </c>
      <c r="M860" s="179">
        <v>14.04</v>
      </c>
      <c r="N860" s="182">
        <v>78.2</v>
      </c>
      <c r="EZ860" s="160"/>
      <c r="FA860" s="169"/>
      <c r="FB860" s="169"/>
      <c r="FC860" s="169"/>
      <c r="FF860" s="172" t="s">
        <v>364</v>
      </c>
      <c r="FI860" s="169"/>
      <c r="FK860" s="169"/>
      <c r="FM860" s="169"/>
      <c r="FN860" s="169"/>
    </row>
    <row r="861" spans="1:170" s="123" customFormat="1" ht="15" x14ac:dyDescent="0.25">
      <c r="A861" s="175"/>
      <c r="B861" s="174" t="s">
        <v>215</v>
      </c>
      <c r="C861" s="341" t="s">
        <v>365</v>
      </c>
      <c r="D861" s="341"/>
      <c r="E861" s="341"/>
      <c r="F861" s="176"/>
      <c r="G861" s="177"/>
      <c r="H861" s="177"/>
      <c r="I861" s="177"/>
      <c r="J861" s="180">
        <v>2.52</v>
      </c>
      <c r="K861" s="179">
        <v>1.1499999999999999</v>
      </c>
      <c r="L861" s="180">
        <v>0.63</v>
      </c>
      <c r="M861" s="179">
        <v>57.33</v>
      </c>
      <c r="N861" s="182">
        <v>36.119999999999997</v>
      </c>
      <c r="EZ861" s="160"/>
      <c r="FA861" s="169"/>
      <c r="FB861" s="169"/>
      <c r="FC861" s="169"/>
      <c r="FF861" s="172" t="s">
        <v>365</v>
      </c>
      <c r="FI861" s="169"/>
      <c r="FK861" s="169"/>
      <c r="FM861" s="169"/>
      <c r="FN861" s="169"/>
    </row>
    <row r="862" spans="1:170" s="123" customFormat="1" ht="15" x14ac:dyDescent="0.25">
      <c r="A862" s="175"/>
      <c r="B862" s="174" t="s">
        <v>216</v>
      </c>
      <c r="C862" s="341" t="s">
        <v>366</v>
      </c>
      <c r="D862" s="341"/>
      <c r="E862" s="341"/>
      <c r="F862" s="176"/>
      <c r="G862" s="177"/>
      <c r="H862" s="177"/>
      <c r="I862" s="177"/>
      <c r="J862" s="178">
        <v>15358.14</v>
      </c>
      <c r="K862" s="177"/>
      <c r="L862" s="178">
        <v>3363.43</v>
      </c>
      <c r="M862" s="183">
        <v>9.1</v>
      </c>
      <c r="N862" s="181">
        <v>30607.21</v>
      </c>
      <c r="EZ862" s="160"/>
      <c r="FA862" s="169"/>
      <c r="FB862" s="169"/>
      <c r="FC862" s="169"/>
      <c r="FF862" s="172" t="s">
        <v>366</v>
      </c>
      <c r="FI862" s="169"/>
      <c r="FK862" s="169"/>
      <c r="FM862" s="169"/>
      <c r="FN862" s="169"/>
    </row>
    <row r="863" spans="1:170" s="123" customFormat="1" ht="15" x14ac:dyDescent="0.25">
      <c r="A863" s="184"/>
      <c r="B863" s="174"/>
      <c r="C863" s="341" t="s">
        <v>367</v>
      </c>
      <c r="D863" s="341"/>
      <c r="E863" s="341"/>
      <c r="F863" s="176" t="s">
        <v>368</v>
      </c>
      <c r="G863" s="179">
        <v>54.99</v>
      </c>
      <c r="H863" s="179">
        <v>1.1499999999999999</v>
      </c>
      <c r="I863" s="185">
        <v>13.8492315</v>
      </c>
      <c r="J863" s="186"/>
      <c r="K863" s="177"/>
      <c r="L863" s="186"/>
      <c r="M863" s="177"/>
      <c r="N863" s="187"/>
      <c r="EZ863" s="160"/>
      <c r="FA863" s="169"/>
      <c r="FB863" s="169"/>
      <c r="FC863" s="169"/>
      <c r="FG863" s="172" t="s">
        <v>367</v>
      </c>
      <c r="FI863" s="169"/>
      <c r="FK863" s="169"/>
      <c r="FM863" s="169"/>
      <c r="FN863" s="169"/>
    </row>
    <row r="864" spans="1:170" s="123" customFormat="1" ht="15" x14ac:dyDescent="0.25">
      <c r="A864" s="184"/>
      <c r="B864" s="174"/>
      <c r="C864" s="341" t="s">
        <v>369</v>
      </c>
      <c r="D864" s="341"/>
      <c r="E864" s="341"/>
      <c r="F864" s="176" t="s">
        <v>368</v>
      </c>
      <c r="G864" s="179">
        <v>0.21</v>
      </c>
      <c r="H864" s="179">
        <v>1.1499999999999999</v>
      </c>
      <c r="I864" s="185">
        <v>5.2888499999999998E-2</v>
      </c>
      <c r="J864" s="186"/>
      <c r="K864" s="177"/>
      <c r="L864" s="186"/>
      <c r="M864" s="177"/>
      <c r="N864" s="187"/>
      <c r="EZ864" s="160"/>
      <c r="FA864" s="169"/>
      <c r="FB864" s="169"/>
      <c r="FC864" s="169"/>
      <c r="FG864" s="172" t="s">
        <v>369</v>
      </c>
      <c r="FI864" s="169"/>
      <c r="FK864" s="169"/>
      <c r="FM864" s="169"/>
      <c r="FN864" s="169"/>
    </row>
    <row r="865" spans="1:170" s="123" customFormat="1" ht="15" x14ac:dyDescent="0.25">
      <c r="A865" s="170"/>
      <c r="B865" s="174"/>
      <c r="C865" s="345" t="s">
        <v>370</v>
      </c>
      <c r="D865" s="345"/>
      <c r="E865" s="345"/>
      <c r="F865" s="188"/>
      <c r="G865" s="189"/>
      <c r="H865" s="189"/>
      <c r="I865" s="189"/>
      <c r="J865" s="190">
        <v>15845.47</v>
      </c>
      <c r="K865" s="189"/>
      <c r="L865" s="190">
        <v>3486.17</v>
      </c>
      <c r="M865" s="189"/>
      <c r="N865" s="192">
        <v>37402.769999999997</v>
      </c>
      <c r="EZ865" s="160"/>
      <c r="FA865" s="169"/>
      <c r="FB865" s="169"/>
      <c r="FC865" s="169"/>
      <c r="FH865" s="172" t="s">
        <v>370</v>
      </c>
      <c r="FI865" s="169"/>
      <c r="FK865" s="169"/>
      <c r="FM865" s="169"/>
      <c r="FN865" s="169"/>
    </row>
    <row r="866" spans="1:170" s="123" customFormat="1" ht="15" x14ac:dyDescent="0.25">
      <c r="A866" s="184"/>
      <c r="B866" s="174"/>
      <c r="C866" s="341" t="s">
        <v>269</v>
      </c>
      <c r="D866" s="341"/>
      <c r="E866" s="341"/>
      <c r="F866" s="176"/>
      <c r="G866" s="177"/>
      <c r="H866" s="177"/>
      <c r="I866" s="177"/>
      <c r="J866" s="186"/>
      <c r="K866" s="177"/>
      <c r="L866" s="180">
        <v>117.8</v>
      </c>
      <c r="M866" s="177"/>
      <c r="N866" s="181">
        <v>6753.48</v>
      </c>
      <c r="EZ866" s="160"/>
      <c r="FA866" s="169"/>
      <c r="FB866" s="169"/>
      <c r="FC866" s="169"/>
      <c r="FG866" s="172" t="s">
        <v>269</v>
      </c>
      <c r="FI866" s="169"/>
      <c r="FK866" s="169"/>
      <c r="FM866" s="169"/>
      <c r="FN866" s="169"/>
    </row>
    <row r="867" spans="1:170" s="123" customFormat="1" ht="15" x14ac:dyDescent="0.25">
      <c r="A867" s="184"/>
      <c r="B867" s="174" t="s">
        <v>593</v>
      </c>
      <c r="C867" s="341" t="s">
        <v>594</v>
      </c>
      <c r="D867" s="341"/>
      <c r="E867" s="341"/>
      <c r="F867" s="176" t="s">
        <v>373</v>
      </c>
      <c r="G867" s="193">
        <v>112</v>
      </c>
      <c r="H867" s="177"/>
      <c r="I867" s="193">
        <v>112</v>
      </c>
      <c r="J867" s="186"/>
      <c r="K867" s="177"/>
      <c r="L867" s="180">
        <v>131.94</v>
      </c>
      <c r="M867" s="177"/>
      <c r="N867" s="181">
        <v>7563.9</v>
      </c>
      <c r="EZ867" s="160"/>
      <c r="FA867" s="169"/>
      <c r="FB867" s="169"/>
      <c r="FC867" s="169"/>
      <c r="FG867" s="172" t="s">
        <v>594</v>
      </c>
      <c r="FI867" s="169"/>
      <c r="FK867" s="169"/>
      <c r="FM867" s="169"/>
      <c r="FN867" s="169"/>
    </row>
    <row r="868" spans="1:170" s="123" customFormat="1" ht="15" x14ac:dyDescent="0.25">
      <c r="A868" s="184"/>
      <c r="B868" s="174" t="s">
        <v>595</v>
      </c>
      <c r="C868" s="341" t="s">
        <v>596</v>
      </c>
      <c r="D868" s="341"/>
      <c r="E868" s="341"/>
      <c r="F868" s="176" t="s">
        <v>373</v>
      </c>
      <c r="G868" s="193">
        <v>65</v>
      </c>
      <c r="H868" s="177"/>
      <c r="I868" s="193">
        <v>65</v>
      </c>
      <c r="J868" s="186"/>
      <c r="K868" s="177"/>
      <c r="L868" s="180">
        <v>76.569999999999993</v>
      </c>
      <c r="M868" s="177"/>
      <c r="N868" s="181">
        <v>4389.76</v>
      </c>
      <c r="EZ868" s="160"/>
      <c r="FA868" s="169"/>
      <c r="FB868" s="169"/>
      <c r="FC868" s="169"/>
      <c r="FG868" s="172" t="s">
        <v>596</v>
      </c>
      <c r="FI868" s="169"/>
      <c r="FK868" s="169"/>
      <c r="FM868" s="169"/>
      <c r="FN868" s="169"/>
    </row>
    <row r="869" spans="1:170" s="123" customFormat="1" ht="15" x14ac:dyDescent="0.25">
      <c r="A869" s="194"/>
      <c r="B869" s="195"/>
      <c r="C869" s="343" t="s">
        <v>376</v>
      </c>
      <c r="D869" s="343"/>
      <c r="E869" s="343"/>
      <c r="F869" s="163"/>
      <c r="G869" s="164"/>
      <c r="H869" s="164"/>
      <c r="I869" s="164"/>
      <c r="J869" s="167"/>
      <c r="K869" s="164"/>
      <c r="L869" s="199">
        <v>3694.68</v>
      </c>
      <c r="M869" s="189"/>
      <c r="N869" s="197">
        <v>49356.43</v>
      </c>
      <c r="EZ869" s="160"/>
      <c r="FA869" s="169"/>
      <c r="FB869" s="169"/>
      <c r="FC869" s="169"/>
      <c r="FI869" s="169" t="s">
        <v>376</v>
      </c>
      <c r="FK869" s="169"/>
      <c r="FM869" s="169"/>
      <c r="FN869" s="169"/>
    </row>
    <row r="870" spans="1:170" s="123" customFormat="1" ht="34.5" x14ac:dyDescent="0.25">
      <c r="A870" s="161" t="s">
        <v>672</v>
      </c>
      <c r="B870" s="162" t="s">
        <v>673</v>
      </c>
      <c r="C870" s="343" t="s">
        <v>121</v>
      </c>
      <c r="D870" s="343"/>
      <c r="E870" s="343"/>
      <c r="F870" s="163" t="s">
        <v>61</v>
      </c>
      <c r="G870" s="164">
        <v>8.76</v>
      </c>
      <c r="H870" s="165">
        <v>1</v>
      </c>
      <c r="I870" s="204">
        <v>8.76</v>
      </c>
      <c r="J870" s="196">
        <v>167.99</v>
      </c>
      <c r="K870" s="164"/>
      <c r="L870" s="199">
        <v>1471.59</v>
      </c>
      <c r="M870" s="200">
        <v>9.1</v>
      </c>
      <c r="N870" s="197">
        <v>13391.47</v>
      </c>
      <c r="EZ870" s="160"/>
      <c r="FA870" s="169" t="s">
        <v>121</v>
      </c>
      <c r="FB870" s="169" t="s">
        <v>259</v>
      </c>
      <c r="FC870" s="169" t="s">
        <v>259</v>
      </c>
      <c r="FI870" s="169"/>
      <c r="FK870" s="169"/>
      <c r="FM870" s="169"/>
      <c r="FN870" s="169"/>
    </row>
    <row r="871" spans="1:170" s="123" customFormat="1" ht="15" x14ac:dyDescent="0.25">
      <c r="A871" s="170"/>
      <c r="B871" s="171"/>
      <c r="C871" s="341" t="s">
        <v>674</v>
      </c>
      <c r="D871" s="341"/>
      <c r="E871" s="341"/>
      <c r="F871" s="341"/>
      <c r="G871" s="341"/>
      <c r="H871" s="341"/>
      <c r="I871" s="341"/>
      <c r="J871" s="341"/>
      <c r="K871" s="341"/>
      <c r="L871" s="341"/>
      <c r="M871" s="341"/>
      <c r="N871" s="344"/>
      <c r="EZ871" s="160"/>
      <c r="FA871" s="169"/>
      <c r="FB871" s="169"/>
      <c r="FC871" s="169"/>
      <c r="FD871" s="172" t="s">
        <v>674</v>
      </c>
      <c r="FI871" s="169"/>
      <c r="FK871" s="169"/>
      <c r="FM871" s="169"/>
      <c r="FN871" s="169"/>
    </row>
    <row r="872" spans="1:170" s="123" customFormat="1" ht="15" x14ac:dyDescent="0.25">
      <c r="A872" s="194"/>
      <c r="B872" s="195"/>
      <c r="C872" s="343" t="s">
        <v>376</v>
      </c>
      <c r="D872" s="343"/>
      <c r="E872" s="343"/>
      <c r="F872" s="163"/>
      <c r="G872" s="164"/>
      <c r="H872" s="164"/>
      <c r="I872" s="164"/>
      <c r="J872" s="167"/>
      <c r="K872" s="164"/>
      <c r="L872" s="199">
        <v>1471.59</v>
      </c>
      <c r="M872" s="189"/>
      <c r="N872" s="197">
        <v>13391.47</v>
      </c>
      <c r="EZ872" s="160"/>
      <c r="FA872" s="169"/>
      <c r="FB872" s="169"/>
      <c r="FC872" s="169"/>
      <c r="FI872" s="169" t="s">
        <v>376</v>
      </c>
      <c r="FK872" s="169"/>
      <c r="FM872" s="169"/>
      <c r="FN872" s="169"/>
    </row>
    <row r="873" spans="1:170" s="123" customFormat="1" ht="34.5" x14ac:dyDescent="0.25">
      <c r="A873" s="161" t="s">
        <v>675</v>
      </c>
      <c r="B873" s="162" t="s">
        <v>676</v>
      </c>
      <c r="C873" s="343" t="s">
        <v>148</v>
      </c>
      <c r="D873" s="343"/>
      <c r="E873" s="343"/>
      <c r="F873" s="163" t="s">
        <v>61</v>
      </c>
      <c r="G873" s="164">
        <v>4.38</v>
      </c>
      <c r="H873" s="165">
        <v>1</v>
      </c>
      <c r="I873" s="204">
        <v>4.38</v>
      </c>
      <c r="J873" s="196">
        <v>170.17</v>
      </c>
      <c r="K873" s="164"/>
      <c r="L873" s="196">
        <v>745.34</v>
      </c>
      <c r="M873" s="200">
        <v>9.1</v>
      </c>
      <c r="N873" s="197">
        <v>6782.59</v>
      </c>
      <c r="EZ873" s="160"/>
      <c r="FA873" s="169" t="s">
        <v>148</v>
      </c>
      <c r="FB873" s="169" t="s">
        <v>259</v>
      </c>
      <c r="FC873" s="169" t="s">
        <v>259</v>
      </c>
      <c r="FI873" s="169"/>
      <c r="FK873" s="169"/>
      <c r="FM873" s="169"/>
      <c r="FN873" s="169"/>
    </row>
    <row r="874" spans="1:170" s="123" customFormat="1" ht="15" x14ac:dyDescent="0.25">
      <c r="A874" s="194"/>
      <c r="B874" s="195"/>
      <c r="C874" s="343" t="s">
        <v>376</v>
      </c>
      <c r="D874" s="343"/>
      <c r="E874" s="343"/>
      <c r="F874" s="163"/>
      <c r="G874" s="164"/>
      <c r="H874" s="164"/>
      <c r="I874" s="164"/>
      <c r="J874" s="167"/>
      <c r="K874" s="164"/>
      <c r="L874" s="196">
        <v>745.34</v>
      </c>
      <c r="M874" s="189"/>
      <c r="N874" s="197">
        <v>6782.59</v>
      </c>
      <c r="EZ874" s="160"/>
      <c r="FA874" s="169"/>
      <c r="FB874" s="169"/>
      <c r="FC874" s="169"/>
      <c r="FI874" s="169" t="s">
        <v>376</v>
      </c>
      <c r="FK874" s="169"/>
      <c r="FM874" s="169"/>
      <c r="FN874" s="169"/>
    </row>
    <row r="875" spans="1:170" s="123" customFormat="1" ht="15" x14ac:dyDescent="0.25">
      <c r="A875" s="350" t="s">
        <v>677</v>
      </c>
      <c r="B875" s="351"/>
      <c r="C875" s="351"/>
      <c r="D875" s="351"/>
      <c r="E875" s="351"/>
      <c r="F875" s="351"/>
      <c r="G875" s="351"/>
      <c r="H875" s="351"/>
      <c r="I875" s="351"/>
      <c r="J875" s="351"/>
      <c r="K875" s="351"/>
      <c r="L875" s="351"/>
      <c r="M875" s="351"/>
      <c r="N875" s="352"/>
      <c r="EZ875" s="160"/>
      <c r="FA875" s="169"/>
      <c r="FB875" s="169"/>
      <c r="FC875" s="169"/>
      <c r="FI875" s="169"/>
      <c r="FK875" s="169"/>
      <c r="FM875" s="169"/>
      <c r="FN875" s="169" t="s">
        <v>677</v>
      </c>
    </row>
    <row r="876" spans="1:170" s="123" customFormat="1" ht="34.5" x14ac:dyDescent="0.25">
      <c r="A876" s="161" t="s">
        <v>678</v>
      </c>
      <c r="B876" s="162" t="s">
        <v>679</v>
      </c>
      <c r="C876" s="343" t="s">
        <v>680</v>
      </c>
      <c r="D876" s="343"/>
      <c r="E876" s="343"/>
      <c r="F876" s="163" t="s">
        <v>359</v>
      </c>
      <c r="G876" s="164">
        <v>0.15640000000000001</v>
      </c>
      <c r="H876" s="165">
        <v>1</v>
      </c>
      <c r="I876" s="201">
        <v>0.15640000000000001</v>
      </c>
      <c r="J876" s="167"/>
      <c r="K876" s="164"/>
      <c r="L876" s="167"/>
      <c r="M876" s="164"/>
      <c r="N876" s="168"/>
      <c r="EZ876" s="160"/>
      <c r="FA876" s="169" t="s">
        <v>680</v>
      </c>
      <c r="FB876" s="169" t="s">
        <v>259</v>
      </c>
      <c r="FC876" s="169" t="s">
        <v>259</v>
      </c>
      <c r="FI876" s="169"/>
      <c r="FK876" s="169"/>
      <c r="FM876" s="169"/>
      <c r="FN876" s="169"/>
    </row>
    <row r="877" spans="1:170" s="123" customFormat="1" ht="15" x14ac:dyDescent="0.25">
      <c r="A877" s="170"/>
      <c r="B877" s="171"/>
      <c r="C877" s="341" t="s">
        <v>681</v>
      </c>
      <c r="D877" s="341"/>
      <c r="E877" s="341"/>
      <c r="F877" s="341"/>
      <c r="G877" s="341"/>
      <c r="H877" s="341"/>
      <c r="I877" s="341"/>
      <c r="J877" s="341"/>
      <c r="K877" s="341"/>
      <c r="L877" s="341"/>
      <c r="M877" s="341"/>
      <c r="N877" s="344"/>
      <c r="EZ877" s="160"/>
      <c r="FA877" s="169"/>
      <c r="FB877" s="169"/>
      <c r="FC877" s="169"/>
      <c r="FD877" s="172" t="s">
        <v>681</v>
      </c>
      <c r="FI877" s="169"/>
      <c r="FK877" s="169"/>
      <c r="FM877" s="169"/>
      <c r="FN877" s="169"/>
    </row>
    <row r="878" spans="1:170" s="123" customFormat="1" ht="68.25" x14ac:dyDescent="0.25">
      <c r="A878" s="173"/>
      <c r="B878" s="174" t="s">
        <v>361</v>
      </c>
      <c r="C878" s="340" t="s">
        <v>362</v>
      </c>
      <c r="D878" s="340"/>
      <c r="E878" s="340"/>
      <c r="F878" s="340"/>
      <c r="G878" s="340"/>
      <c r="H878" s="340"/>
      <c r="I878" s="340"/>
      <c r="J878" s="340"/>
      <c r="K878" s="340"/>
      <c r="L878" s="340"/>
      <c r="M878" s="340"/>
      <c r="N878" s="346"/>
      <c r="EZ878" s="160"/>
      <c r="FA878" s="169"/>
      <c r="FB878" s="169"/>
      <c r="FC878" s="169"/>
      <c r="FE878" s="172" t="s">
        <v>362</v>
      </c>
      <c r="FI878" s="169"/>
      <c r="FK878" s="169"/>
      <c r="FM878" s="169"/>
      <c r="FN878" s="169"/>
    </row>
    <row r="879" spans="1:170" s="123" customFormat="1" ht="15" x14ac:dyDescent="0.25">
      <c r="A879" s="175"/>
      <c r="B879" s="174" t="s">
        <v>213</v>
      </c>
      <c r="C879" s="341" t="s">
        <v>363</v>
      </c>
      <c r="D879" s="341"/>
      <c r="E879" s="341"/>
      <c r="F879" s="176"/>
      <c r="G879" s="177"/>
      <c r="H879" s="177"/>
      <c r="I879" s="177"/>
      <c r="J879" s="180">
        <v>196.84</v>
      </c>
      <c r="K879" s="179">
        <v>1.1499999999999999</v>
      </c>
      <c r="L879" s="180">
        <v>35.4</v>
      </c>
      <c r="M879" s="179">
        <v>57.33</v>
      </c>
      <c r="N879" s="181">
        <v>2029.48</v>
      </c>
      <c r="EZ879" s="160"/>
      <c r="FA879" s="169"/>
      <c r="FB879" s="169"/>
      <c r="FC879" s="169"/>
      <c r="FF879" s="172" t="s">
        <v>363</v>
      </c>
      <c r="FI879" s="169"/>
      <c r="FK879" s="169"/>
      <c r="FM879" s="169"/>
      <c r="FN879" s="169"/>
    </row>
    <row r="880" spans="1:170" s="123" customFormat="1" ht="15" x14ac:dyDescent="0.25">
      <c r="A880" s="175"/>
      <c r="B880" s="174" t="s">
        <v>214</v>
      </c>
      <c r="C880" s="341" t="s">
        <v>364</v>
      </c>
      <c r="D880" s="341"/>
      <c r="E880" s="341"/>
      <c r="F880" s="176"/>
      <c r="G880" s="177"/>
      <c r="H880" s="177"/>
      <c r="I880" s="177"/>
      <c r="J880" s="180">
        <v>259.60000000000002</v>
      </c>
      <c r="K880" s="179">
        <v>1.1499999999999999</v>
      </c>
      <c r="L880" s="180">
        <v>46.69</v>
      </c>
      <c r="M880" s="179">
        <v>14.04</v>
      </c>
      <c r="N880" s="182">
        <v>655.53</v>
      </c>
      <c r="EZ880" s="160"/>
      <c r="FA880" s="169"/>
      <c r="FB880" s="169"/>
      <c r="FC880" s="169"/>
      <c r="FF880" s="172" t="s">
        <v>364</v>
      </c>
      <c r="FI880" s="169"/>
      <c r="FK880" s="169"/>
      <c r="FM880" s="169"/>
      <c r="FN880" s="169"/>
    </row>
    <row r="881" spans="1:170" s="123" customFormat="1" ht="15" x14ac:dyDescent="0.25">
      <c r="A881" s="175"/>
      <c r="B881" s="174" t="s">
        <v>216</v>
      </c>
      <c r="C881" s="341" t="s">
        <v>366</v>
      </c>
      <c r="D881" s="341"/>
      <c r="E881" s="341"/>
      <c r="F881" s="176"/>
      <c r="G881" s="177"/>
      <c r="H881" s="177"/>
      <c r="I881" s="177"/>
      <c r="J881" s="178">
        <v>3562.07</v>
      </c>
      <c r="K881" s="177"/>
      <c r="L881" s="180">
        <v>557.11</v>
      </c>
      <c r="M881" s="183">
        <v>9.1</v>
      </c>
      <c r="N881" s="181">
        <v>5069.7</v>
      </c>
      <c r="EZ881" s="160"/>
      <c r="FA881" s="169"/>
      <c r="FB881" s="169"/>
      <c r="FC881" s="169"/>
      <c r="FF881" s="172" t="s">
        <v>366</v>
      </c>
      <c r="FI881" s="169"/>
      <c r="FK881" s="169"/>
      <c r="FM881" s="169"/>
      <c r="FN881" s="169"/>
    </row>
    <row r="882" spans="1:170" s="123" customFormat="1" ht="15" x14ac:dyDescent="0.25">
      <c r="A882" s="184"/>
      <c r="B882" s="174"/>
      <c r="C882" s="341" t="s">
        <v>367</v>
      </c>
      <c r="D882" s="341"/>
      <c r="E882" s="341"/>
      <c r="F882" s="176" t="s">
        <v>368</v>
      </c>
      <c r="G882" s="179">
        <v>20.94</v>
      </c>
      <c r="H882" s="179">
        <v>1.1499999999999999</v>
      </c>
      <c r="I882" s="185">
        <v>3.7662684</v>
      </c>
      <c r="J882" s="186"/>
      <c r="K882" s="177"/>
      <c r="L882" s="186"/>
      <c r="M882" s="177"/>
      <c r="N882" s="187"/>
      <c r="EZ882" s="160"/>
      <c r="FA882" s="169"/>
      <c r="FB882" s="169"/>
      <c r="FC882" s="169"/>
      <c r="FG882" s="172" t="s">
        <v>367</v>
      </c>
      <c r="FI882" s="169"/>
      <c r="FK882" s="169"/>
      <c r="FM882" s="169"/>
      <c r="FN882" s="169"/>
    </row>
    <row r="883" spans="1:170" s="123" customFormat="1" ht="15" x14ac:dyDescent="0.25">
      <c r="A883" s="170"/>
      <c r="B883" s="174"/>
      <c r="C883" s="345" t="s">
        <v>370</v>
      </c>
      <c r="D883" s="345"/>
      <c r="E883" s="345"/>
      <c r="F883" s="188"/>
      <c r="G883" s="189"/>
      <c r="H883" s="189"/>
      <c r="I883" s="189"/>
      <c r="J883" s="190">
        <v>4018.51</v>
      </c>
      <c r="K883" s="189"/>
      <c r="L883" s="191">
        <v>639.20000000000005</v>
      </c>
      <c r="M883" s="189"/>
      <c r="N883" s="192">
        <v>7754.71</v>
      </c>
      <c r="EZ883" s="160"/>
      <c r="FA883" s="169"/>
      <c r="FB883" s="169"/>
      <c r="FC883" s="169"/>
      <c r="FH883" s="172" t="s">
        <v>370</v>
      </c>
      <c r="FI883" s="169"/>
      <c r="FK883" s="169"/>
      <c r="FM883" s="169"/>
      <c r="FN883" s="169"/>
    </row>
    <row r="884" spans="1:170" s="123" customFormat="1" ht="15" x14ac:dyDescent="0.25">
      <c r="A884" s="184"/>
      <c r="B884" s="174"/>
      <c r="C884" s="341" t="s">
        <v>269</v>
      </c>
      <c r="D884" s="341"/>
      <c r="E884" s="341"/>
      <c r="F884" s="176"/>
      <c r="G884" s="177"/>
      <c r="H884" s="177"/>
      <c r="I884" s="177"/>
      <c r="J884" s="186"/>
      <c r="K884" s="177"/>
      <c r="L884" s="180">
        <v>35.4</v>
      </c>
      <c r="M884" s="177"/>
      <c r="N884" s="181">
        <v>2029.48</v>
      </c>
      <c r="EZ884" s="160"/>
      <c r="FA884" s="169"/>
      <c r="FB884" s="169"/>
      <c r="FC884" s="169"/>
      <c r="FG884" s="172" t="s">
        <v>269</v>
      </c>
      <c r="FI884" s="169"/>
      <c r="FK884" s="169"/>
      <c r="FM884" s="169"/>
      <c r="FN884" s="169"/>
    </row>
    <row r="885" spans="1:170" s="123" customFormat="1" ht="15" x14ac:dyDescent="0.25">
      <c r="A885" s="184"/>
      <c r="B885" s="174" t="s">
        <v>593</v>
      </c>
      <c r="C885" s="341" t="s">
        <v>594</v>
      </c>
      <c r="D885" s="341"/>
      <c r="E885" s="341"/>
      <c r="F885" s="176" t="s">
        <v>373</v>
      </c>
      <c r="G885" s="193">
        <v>112</v>
      </c>
      <c r="H885" s="177"/>
      <c r="I885" s="193">
        <v>112</v>
      </c>
      <c r="J885" s="186"/>
      <c r="K885" s="177"/>
      <c r="L885" s="180">
        <v>39.65</v>
      </c>
      <c r="M885" s="177"/>
      <c r="N885" s="181">
        <v>2273.02</v>
      </c>
      <c r="EZ885" s="160"/>
      <c r="FA885" s="169"/>
      <c r="FB885" s="169"/>
      <c r="FC885" s="169"/>
      <c r="FG885" s="172" t="s">
        <v>594</v>
      </c>
      <c r="FI885" s="169"/>
      <c r="FK885" s="169"/>
      <c r="FM885" s="169"/>
      <c r="FN885" s="169"/>
    </row>
    <row r="886" spans="1:170" s="123" customFormat="1" ht="15" x14ac:dyDescent="0.25">
      <c r="A886" s="184"/>
      <c r="B886" s="174" t="s">
        <v>595</v>
      </c>
      <c r="C886" s="341" t="s">
        <v>596</v>
      </c>
      <c r="D886" s="341"/>
      <c r="E886" s="341"/>
      <c r="F886" s="176" t="s">
        <v>373</v>
      </c>
      <c r="G886" s="193">
        <v>65</v>
      </c>
      <c r="H886" s="177"/>
      <c r="I886" s="193">
        <v>65</v>
      </c>
      <c r="J886" s="186"/>
      <c r="K886" s="177"/>
      <c r="L886" s="180">
        <v>23.01</v>
      </c>
      <c r="M886" s="177"/>
      <c r="N886" s="181">
        <v>1319.16</v>
      </c>
      <c r="EZ886" s="160"/>
      <c r="FA886" s="169"/>
      <c r="FB886" s="169"/>
      <c r="FC886" s="169"/>
      <c r="FG886" s="172" t="s">
        <v>596</v>
      </c>
      <c r="FI886" s="169"/>
      <c r="FK886" s="169"/>
      <c r="FM886" s="169"/>
      <c r="FN886" s="169"/>
    </row>
    <row r="887" spans="1:170" s="123" customFormat="1" ht="15" x14ac:dyDescent="0.25">
      <c r="A887" s="194"/>
      <c r="B887" s="195"/>
      <c r="C887" s="343" t="s">
        <v>376</v>
      </c>
      <c r="D887" s="343"/>
      <c r="E887" s="343"/>
      <c r="F887" s="163"/>
      <c r="G887" s="164"/>
      <c r="H887" s="164"/>
      <c r="I887" s="164"/>
      <c r="J887" s="167"/>
      <c r="K887" s="164"/>
      <c r="L887" s="196">
        <v>701.86</v>
      </c>
      <c r="M887" s="189"/>
      <c r="N887" s="197">
        <v>11346.89</v>
      </c>
      <c r="EZ887" s="160"/>
      <c r="FA887" s="169"/>
      <c r="FB887" s="169"/>
      <c r="FC887" s="169"/>
      <c r="FI887" s="169" t="s">
        <v>376</v>
      </c>
      <c r="FK887" s="169"/>
      <c r="FM887" s="169"/>
      <c r="FN887" s="169"/>
    </row>
    <row r="888" spans="1:170" s="123" customFormat="1" ht="0" hidden="1" customHeight="1" x14ac:dyDescent="0.25">
      <c r="A888" s="210"/>
      <c r="B888" s="211"/>
      <c r="C888" s="211"/>
      <c r="D888" s="211"/>
      <c r="E888" s="211"/>
      <c r="F888" s="212"/>
      <c r="G888" s="212"/>
      <c r="H888" s="212"/>
      <c r="I888" s="212"/>
      <c r="J888" s="213"/>
      <c r="K888" s="212"/>
      <c r="L888" s="213"/>
      <c r="M888" s="177"/>
      <c r="N888" s="213"/>
      <c r="EZ888" s="160"/>
      <c r="FA888" s="169"/>
      <c r="FB888" s="169"/>
      <c r="FC888" s="169"/>
      <c r="FI888" s="169"/>
      <c r="FK888" s="169"/>
      <c r="FM888" s="169"/>
      <c r="FN888" s="169"/>
    </row>
    <row r="889" spans="1:170" s="123" customFormat="1" ht="15" x14ac:dyDescent="0.25">
      <c r="A889" s="214"/>
      <c r="B889" s="215"/>
      <c r="C889" s="343" t="s">
        <v>682</v>
      </c>
      <c r="D889" s="343"/>
      <c r="E889" s="343"/>
      <c r="F889" s="343"/>
      <c r="G889" s="343"/>
      <c r="H889" s="343"/>
      <c r="I889" s="343"/>
      <c r="J889" s="343"/>
      <c r="K889" s="343"/>
      <c r="L889" s="216"/>
      <c r="M889" s="217"/>
      <c r="N889" s="218"/>
      <c r="EZ889" s="160"/>
      <c r="FA889" s="169"/>
      <c r="FB889" s="169"/>
      <c r="FC889" s="169"/>
      <c r="FI889" s="169"/>
      <c r="FK889" s="169" t="s">
        <v>682</v>
      </c>
      <c r="FM889" s="169"/>
      <c r="FN889" s="169"/>
    </row>
    <row r="890" spans="1:170" s="123" customFormat="1" ht="15" x14ac:dyDescent="0.25">
      <c r="A890" s="219"/>
      <c r="B890" s="174"/>
      <c r="C890" s="341" t="s">
        <v>414</v>
      </c>
      <c r="D890" s="341"/>
      <c r="E890" s="341"/>
      <c r="F890" s="341"/>
      <c r="G890" s="341"/>
      <c r="H890" s="341"/>
      <c r="I890" s="341"/>
      <c r="J890" s="341"/>
      <c r="K890" s="341"/>
      <c r="L890" s="220">
        <v>115376.66</v>
      </c>
      <c r="M890" s="221"/>
      <c r="N890" s="222">
        <v>1333385.6100000001</v>
      </c>
      <c r="EZ890" s="160"/>
      <c r="FA890" s="169"/>
      <c r="FB890" s="169"/>
      <c r="FC890" s="169"/>
      <c r="FI890" s="169"/>
      <c r="FK890" s="169"/>
      <c r="FL890" s="172" t="s">
        <v>414</v>
      </c>
      <c r="FM890" s="169"/>
      <c r="FN890" s="169"/>
    </row>
    <row r="891" spans="1:170" s="123" customFormat="1" ht="15" x14ac:dyDescent="0.25">
      <c r="A891" s="219"/>
      <c r="B891" s="174"/>
      <c r="C891" s="341" t="s">
        <v>415</v>
      </c>
      <c r="D891" s="341"/>
      <c r="E891" s="341"/>
      <c r="F891" s="341"/>
      <c r="G891" s="341"/>
      <c r="H891" s="341"/>
      <c r="I891" s="341"/>
      <c r="J891" s="341"/>
      <c r="K891" s="341"/>
      <c r="L891" s="223"/>
      <c r="M891" s="221"/>
      <c r="N891" s="224"/>
      <c r="EZ891" s="160"/>
      <c r="FA891" s="169"/>
      <c r="FB891" s="169"/>
      <c r="FC891" s="169"/>
      <c r="FI891" s="169"/>
      <c r="FK891" s="169"/>
      <c r="FL891" s="172" t="s">
        <v>415</v>
      </c>
      <c r="FM891" s="169"/>
      <c r="FN891" s="169"/>
    </row>
    <row r="892" spans="1:170" s="123" customFormat="1" ht="15" x14ac:dyDescent="0.25">
      <c r="A892" s="219"/>
      <c r="B892" s="174"/>
      <c r="C892" s="341" t="s">
        <v>416</v>
      </c>
      <c r="D892" s="341"/>
      <c r="E892" s="341"/>
      <c r="F892" s="341"/>
      <c r="G892" s="341"/>
      <c r="H892" s="341"/>
      <c r="I892" s="341"/>
      <c r="J892" s="341"/>
      <c r="K892" s="341"/>
      <c r="L892" s="220">
        <v>5600.95</v>
      </c>
      <c r="M892" s="221"/>
      <c r="N892" s="222">
        <v>321102.46999999997</v>
      </c>
      <c r="EZ892" s="160"/>
      <c r="FA892" s="169"/>
      <c r="FB892" s="169"/>
      <c r="FC892" s="169"/>
      <c r="FI892" s="169"/>
      <c r="FK892" s="169"/>
      <c r="FL892" s="172" t="s">
        <v>416</v>
      </c>
      <c r="FM892" s="169"/>
      <c r="FN892" s="169"/>
    </row>
    <row r="893" spans="1:170" s="123" customFormat="1" ht="15" x14ac:dyDescent="0.25">
      <c r="A893" s="219"/>
      <c r="B893" s="174"/>
      <c r="C893" s="341" t="s">
        <v>417</v>
      </c>
      <c r="D893" s="341"/>
      <c r="E893" s="341"/>
      <c r="F893" s="341"/>
      <c r="G893" s="341"/>
      <c r="H893" s="341"/>
      <c r="I893" s="341"/>
      <c r="J893" s="341"/>
      <c r="K893" s="341"/>
      <c r="L893" s="220">
        <v>2697.2</v>
      </c>
      <c r="M893" s="221"/>
      <c r="N893" s="222">
        <v>37868.699999999997</v>
      </c>
      <c r="EZ893" s="160"/>
      <c r="FA893" s="169"/>
      <c r="FB893" s="169"/>
      <c r="FC893" s="169"/>
      <c r="FI893" s="169"/>
      <c r="FK893" s="169"/>
      <c r="FL893" s="172" t="s">
        <v>417</v>
      </c>
      <c r="FM893" s="169"/>
      <c r="FN893" s="169"/>
    </row>
    <row r="894" spans="1:170" s="123" customFormat="1" ht="15" x14ac:dyDescent="0.25">
      <c r="A894" s="219"/>
      <c r="B894" s="174"/>
      <c r="C894" s="341" t="s">
        <v>418</v>
      </c>
      <c r="D894" s="341"/>
      <c r="E894" s="341"/>
      <c r="F894" s="341"/>
      <c r="G894" s="341"/>
      <c r="H894" s="341"/>
      <c r="I894" s="341"/>
      <c r="J894" s="341"/>
      <c r="K894" s="341"/>
      <c r="L894" s="225">
        <v>362.99</v>
      </c>
      <c r="M894" s="221"/>
      <c r="N894" s="222">
        <v>20810.23</v>
      </c>
      <c r="EZ894" s="160"/>
      <c r="FA894" s="169"/>
      <c r="FB894" s="169"/>
      <c r="FC894" s="169"/>
      <c r="FI894" s="169"/>
      <c r="FK894" s="169"/>
      <c r="FL894" s="172" t="s">
        <v>418</v>
      </c>
      <c r="FM894" s="169"/>
      <c r="FN894" s="169"/>
    </row>
    <row r="895" spans="1:170" s="123" customFormat="1" ht="15" x14ac:dyDescent="0.25">
      <c r="A895" s="219"/>
      <c r="B895" s="174"/>
      <c r="C895" s="341" t="s">
        <v>419</v>
      </c>
      <c r="D895" s="341"/>
      <c r="E895" s="341"/>
      <c r="F895" s="341"/>
      <c r="G895" s="341"/>
      <c r="H895" s="341"/>
      <c r="I895" s="341"/>
      <c r="J895" s="341"/>
      <c r="K895" s="341"/>
      <c r="L895" s="220">
        <v>107078.51</v>
      </c>
      <c r="M895" s="221"/>
      <c r="N895" s="222">
        <v>974414.44</v>
      </c>
      <c r="EZ895" s="160"/>
      <c r="FA895" s="169"/>
      <c r="FB895" s="169"/>
      <c r="FC895" s="169"/>
      <c r="FI895" s="169"/>
      <c r="FK895" s="169"/>
      <c r="FL895" s="172" t="s">
        <v>419</v>
      </c>
      <c r="FM895" s="169"/>
      <c r="FN895" s="169"/>
    </row>
    <row r="896" spans="1:170" s="123" customFormat="1" ht="15" x14ac:dyDescent="0.25">
      <c r="A896" s="219"/>
      <c r="B896" s="174"/>
      <c r="C896" s="341" t="s">
        <v>420</v>
      </c>
      <c r="D896" s="341"/>
      <c r="E896" s="341"/>
      <c r="F896" s="341"/>
      <c r="G896" s="341"/>
      <c r="H896" s="341"/>
      <c r="I896" s="341"/>
      <c r="J896" s="341"/>
      <c r="K896" s="341"/>
      <c r="L896" s="220">
        <v>125908.76</v>
      </c>
      <c r="M896" s="221"/>
      <c r="N896" s="222">
        <v>1937190.19</v>
      </c>
      <c r="EZ896" s="160"/>
      <c r="FA896" s="169"/>
      <c r="FB896" s="169"/>
      <c r="FC896" s="169"/>
      <c r="FI896" s="169"/>
      <c r="FK896" s="169"/>
      <c r="FL896" s="172" t="s">
        <v>420</v>
      </c>
      <c r="FM896" s="169"/>
      <c r="FN896" s="169"/>
    </row>
    <row r="897" spans="1:170" s="123" customFormat="1" ht="15" x14ac:dyDescent="0.25">
      <c r="A897" s="219"/>
      <c r="B897" s="174"/>
      <c r="C897" s="341" t="s">
        <v>415</v>
      </c>
      <c r="D897" s="341"/>
      <c r="E897" s="341"/>
      <c r="F897" s="341"/>
      <c r="G897" s="341"/>
      <c r="H897" s="341"/>
      <c r="I897" s="341"/>
      <c r="J897" s="341"/>
      <c r="K897" s="341"/>
      <c r="L897" s="223"/>
      <c r="M897" s="221"/>
      <c r="N897" s="224"/>
      <c r="EZ897" s="160"/>
      <c r="FA897" s="169"/>
      <c r="FB897" s="169"/>
      <c r="FC897" s="169"/>
      <c r="FI897" s="169"/>
      <c r="FK897" s="169"/>
      <c r="FL897" s="172" t="s">
        <v>415</v>
      </c>
      <c r="FM897" s="169"/>
      <c r="FN897" s="169"/>
    </row>
    <row r="898" spans="1:170" s="123" customFormat="1" ht="15" x14ac:dyDescent="0.25">
      <c r="A898" s="219"/>
      <c r="B898" s="174"/>
      <c r="C898" s="341" t="s">
        <v>421</v>
      </c>
      <c r="D898" s="341"/>
      <c r="E898" s="341"/>
      <c r="F898" s="341"/>
      <c r="G898" s="341"/>
      <c r="H898" s="341"/>
      <c r="I898" s="341"/>
      <c r="J898" s="341"/>
      <c r="K898" s="341"/>
      <c r="L898" s="220">
        <v>5600.95</v>
      </c>
      <c r="M898" s="221"/>
      <c r="N898" s="222">
        <v>321102.46999999997</v>
      </c>
      <c r="EZ898" s="160"/>
      <c r="FA898" s="169"/>
      <c r="FB898" s="169"/>
      <c r="FC898" s="169"/>
      <c r="FI898" s="169"/>
      <c r="FK898" s="169"/>
      <c r="FL898" s="172" t="s">
        <v>421</v>
      </c>
      <c r="FM898" s="169"/>
      <c r="FN898" s="169"/>
    </row>
    <row r="899" spans="1:170" s="123" customFormat="1" ht="15" x14ac:dyDescent="0.25">
      <c r="A899" s="219"/>
      <c r="B899" s="174"/>
      <c r="C899" s="341" t="s">
        <v>422</v>
      </c>
      <c r="D899" s="341"/>
      <c r="E899" s="341"/>
      <c r="F899" s="341"/>
      <c r="G899" s="341"/>
      <c r="H899" s="341"/>
      <c r="I899" s="341"/>
      <c r="J899" s="341"/>
      <c r="K899" s="341"/>
      <c r="L899" s="220">
        <v>2697.2</v>
      </c>
      <c r="M899" s="221"/>
      <c r="N899" s="222">
        <v>37868.699999999997</v>
      </c>
      <c r="EZ899" s="160"/>
      <c r="FA899" s="169"/>
      <c r="FB899" s="169"/>
      <c r="FC899" s="169"/>
      <c r="FI899" s="169"/>
      <c r="FK899" s="169"/>
      <c r="FL899" s="172" t="s">
        <v>422</v>
      </c>
      <c r="FM899" s="169"/>
      <c r="FN899" s="169"/>
    </row>
    <row r="900" spans="1:170" s="123" customFormat="1" ht="15" x14ac:dyDescent="0.25">
      <c r="A900" s="219"/>
      <c r="B900" s="174"/>
      <c r="C900" s="341" t="s">
        <v>423</v>
      </c>
      <c r="D900" s="341"/>
      <c r="E900" s="341"/>
      <c r="F900" s="341"/>
      <c r="G900" s="341"/>
      <c r="H900" s="341"/>
      <c r="I900" s="341"/>
      <c r="J900" s="341"/>
      <c r="K900" s="341"/>
      <c r="L900" s="225">
        <v>362.99</v>
      </c>
      <c r="M900" s="221"/>
      <c r="N900" s="222">
        <v>20810.23</v>
      </c>
      <c r="EZ900" s="160"/>
      <c r="FA900" s="169"/>
      <c r="FB900" s="169"/>
      <c r="FC900" s="169"/>
      <c r="FI900" s="169"/>
      <c r="FK900" s="169"/>
      <c r="FL900" s="172" t="s">
        <v>423</v>
      </c>
      <c r="FM900" s="169"/>
      <c r="FN900" s="169"/>
    </row>
    <row r="901" spans="1:170" s="123" customFormat="1" ht="15" x14ac:dyDescent="0.25">
      <c r="A901" s="219"/>
      <c r="B901" s="174"/>
      <c r="C901" s="341" t="s">
        <v>424</v>
      </c>
      <c r="D901" s="341"/>
      <c r="E901" s="341"/>
      <c r="F901" s="341"/>
      <c r="G901" s="341"/>
      <c r="H901" s="341"/>
      <c r="I901" s="341"/>
      <c r="J901" s="341"/>
      <c r="K901" s="341"/>
      <c r="L901" s="220">
        <v>107078.51</v>
      </c>
      <c r="M901" s="221"/>
      <c r="N901" s="222">
        <v>974414.44</v>
      </c>
      <c r="EZ901" s="160"/>
      <c r="FA901" s="169"/>
      <c r="FB901" s="169"/>
      <c r="FC901" s="169"/>
      <c r="FI901" s="169"/>
      <c r="FK901" s="169"/>
      <c r="FL901" s="172" t="s">
        <v>424</v>
      </c>
      <c r="FM901" s="169"/>
      <c r="FN901" s="169"/>
    </row>
    <row r="902" spans="1:170" s="123" customFormat="1" ht="15" x14ac:dyDescent="0.25">
      <c r="A902" s="219"/>
      <c r="B902" s="174"/>
      <c r="C902" s="341" t="s">
        <v>425</v>
      </c>
      <c r="D902" s="341"/>
      <c r="E902" s="341"/>
      <c r="F902" s="341"/>
      <c r="G902" s="341"/>
      <c r="H902" s="341"/>
      <c r="I902" s="341"/>
      <c r="J902" s="341"/>
      <c r="K902" s="341"/>
      <c r="L902" s="220">
        <v>6665.08</v>
      </c>
      <c r="M902" s="221"/>
      <c r="N902" s="222">
        <v>382109.22</v>
      </c>
      <c r="EZ902" s="160"/>
      <c r="FA902" s="169"/>
      <c r="FB902" s="169"/>
      <c r="FC902" s="169"/>
      <c r="FI902" s="169"/>
      <c r="FK902" s="169"/>
      <c r="FL902" s="172" t="s">
        <v>425</v>
      </c>
      <c r="FM902" s="169"/>
      <c r="FN902" s="169"/>
    </row>
    <row r="903" spans="1:170" s="123" customFormat="1" ht="15" x14ac:dyDescent="0.25">
      <c r="A903" s="219"/>
      <c r="B903" s="174"/>
      <c r="C903" s="341" t="s">
        <v>426</v>
      </c>
      <c r="D903" s="341"/>
      <c r="E903" s="341"/>
      <c r="F903" s="341"/>
      <c r="G903" s="341"/>
      <c r="H903" s="341"/>
      <c r="I903" s="341"/>
      <c r="J903" s="341"/>
      <c r="K903" s="341"/>
      <c r="L903" s="220">
        <v>3867.02</v>
      </c>
      <c r="M903" s="221"/>
      <c r="N903" s="222">
        <v>221695.35999999999</v>
      </c>
      <c r="EZ903" s="160"/>
      <c r="FA903" s="169"/>
      <c r="FB903" s="169"/>
      <c r="FC903" s="169"/>
      <c r="FI903" s="169"/>
      <c r="FK903" s="169"/>
      <c r="FL903" s="172" t="s">
        <v>426</v>
      </c>
      <c r="FM903" s="169"/>
      <c r="FN903" s="169"/>
    </row>
    <row r="904" spans="1:170" s="123" customFormat="1" ht="15" x14ac:dyDescent="0.25">
      <c r="A904" s="219"/>
      <c r="B904" s="174"/>
      <c r="C904" s="341" t="s">
        <v>427</v>
      </c>
      <c r="D904" s="341"/>
      <c r="E904" s="341"/>
      <c r="F904" s="341"/>
      <c r="G904" s="341"/>
      <c r="H904" s="341"/>
      <c r="I904" s="341"/>
      <c r="J904" s="341"/>
      <c r="K904" s="341"/>
      <c r="L904" s="220">
        <v>5963.94</v>
      </c>
      <c r="M904" s="221"/>
      <c r="N904" s="222">
        <v>341912.7</v>
      </c>
      <c r="EZ904" s="160"/>
      <c r="FA904" s="169"/>
      <c r="FB904" s="169"/>
      <c r="FC904" s="169"/>
      <c r="FI904" s="169"/>
      <c r="FK904" s="169"/>
      <c r="FL904" s="172" t="s">
        <v>427</v>
      </c>
      <c r="FM904" s="169"/>
      <c r="FN904" s="169"/>
    </row>
    <row r="905" spans="1:170" s="123" customFormat="1" ht="15" x14ac:dyDescent="0.25">
      <c r="A905" s="219"/>
      <c r="B905" s="174"/>
      <c r="C905" s="341" t="s">
        <v>428</v>
      </c>
      <c r="D905" s="341"/>
      <c r="E905" s="341"/>
      <c r="F905" s="341"/>
      <c r="G905" s="341"/>
      <c r="H905" s="341"/>
      <c r="I905" s="341"/>
      <c r="J905" s="341"/>
      <c r="K905" s="341"/>
      <c r="L905" s="220">
        <v>6665.08</v>
      </c>
      <c r="M905" s="221"/>
      <c r="N905" s="222">
        <v>382109.22</v>
      </c>
      <c r="EZ905" s="160"/>
      <c r="FA905" s="169"/>
      <c r="FB905" s="169"/>
      <c r="FC905" s="169"/>
      <c r="FI905" s="169"/>
      <c r="FK905" s="169"/>
      <c r="FL905" s="172" t="s">
        <v>428</v>
      </c>
      <c r="FM905" s="169"/>
      <c r="FN905" s="169"/>
    </row>
    <row r="906" spans="1:170" s="123" customFormat="1" ht="15" x14ac:dyDescent="0.25">
      <c r="A906" s="219"/>
      <c r="B906" s="174"/>
      <c r="C906" s="341" t="s">
        <v>429</v>
      </c>
      <c r="D906" s="341"/>
      <c r="E906" s="341"/>
      <c r="F906" s="341"/>
      <c r="G906" s="341"/>
      <c r="H906" s="341"/>
      <c r="I906" s="341"/>
      <c r="J906" s="341"/>
      <c r="K906" s="341"/>
      <c r="L906" s="220">
        <v>3867.02</v>
      </c>
      <c r="M906" s="221"/>
      <c r="N906" s="222">
        <v>221695.35999999999</v>
      </c>
      <c r="EZ906" s="160"/>
      <c r="FA906" s="169"/>
      <c r="FB906" s="169"/>
      <c r="FC906" s="169"/>
      <c r="FI906" s="169"/>
      <c r="FK906" s="169"/>
      <c r="FL906" s="172" t="s">
        <v>429</v>
      </c>
      <c r="FM906" s="169"/>
      <c r="FN906" s="169"/>
    </row>
    <row r="907" spans="1:170" s="123" customFormat="1" ht="15" x14ac:dyDescent="0.25">
      <c r="A907" s="219"/>
      <c r="B907" s="226"/>
      <c r="C907" s="342" t="s">
        <v>683</v>
      </c>
      <c r="D907" s="342"/>
      <c r="E907" s="342"/>
      <c r="F907" s="342"/>
      <c r="G907" s="342"/>
      <c r="H907" s="342"/>
      <c r="I907" s="342"/>
      <c r="J907" s="342"/>
      <c r="K907" s="342"/>
      <c r="L907" s="227">
        <v>125908.76</v>
      </c>
      <c r="M907" s="228"/>
      <c r="N907" s="229">
        <v>1937190.19</v>
      </c>
      <c r="EZ907" s="160"/>
      <c r="FA907" s="169"/>
      <c r="FB907" s="169"/>
      <c r="FC907" s="169"/>
      <c r="FI907" s="169"/>
      <c r="FK907" s="169"/>
      <c r="FM907" s="169" t="s">
        <v>683</v>
      </c>
      <c r="FN907" s="169"/>
    </row>
    <row r="908" spans="1:170" s="123" customFormat="1" ht="15" x14ac:dyDescent="0.25">
      <c r="A908" s="219"/>
      <c r="B908" s="174"/>
      <c r="C908" s="341" t="s">
        <v>431</v>
      </c>
      <c r="D908" s="341"/>
      <c r="E908" s="341"/>
      <c r="F908" s="341"/>
      <c r="G908" s="341"/>
      <c r="H908" s="341"/>
      <c r="I908" s="341"/>
      <c r="J908" s="341"/>
      <c r="K908" s="341"/>
      <c r="L908" s="223"/>
      <c r="M908" s="221"/>
      <c r="N908" s="224"/>
      <c r="EZ908" s="160"/>
      <c r="FA908" s="169"/>
      <c r="FB908" s="169"/>
      <c r="FC908" s="169"/>
      <c r="FI908" s="169"/>
      <c r="FK908" s="169"/>
      <c r="FL908" s="172" t="s">
        <v>431</v>
      </c>
      <c r="FM908" s="169"/>
      <c r="FN908" s="169"/>
    </row>
    <row r="909" spans="1:170" s="123" customFormat="1" ht="15" x14ac:dyDescent="0.25">
      <c r="A909" s="219"/>
      <c r="B909" s="174"/>
      <c r="C909" s="341" t="s">
        <v>432</v>
      </c>
      <c r="D909" s="341"/>
      <c r="E909" s="341"/>
      <c r="F909" s="341"/>
      <c r="G909" s="341"/>
      <c r="H909" s="341"/>
      <c r="I909" s="341"/>
      <c r="J909" s="341"/>
      <c r="K909" s="341"/>
      <c r="L909" s="223"/>
      <c r="M909" s="221"/>
      <c r="N909" s="224"/>
      <c r="EZ909" s="160"/>
      <c r="FA909" s="169"/>
      <c r="FB909" s="169"/>
      <c r="FC909" s="169"/>
      <c r="FI909" s="169"/>
      <c r="FK909" s="169"/>
      <c r="FL909" s="172" t="s">
        <v>432</v>
      </c>
      <c r="FM909" s="169"/>
      <c r="FN909" s="169"/>
    </row>
    <row r="910" spans="1:170" s="123" customFormat="1" ht="15" x14ac:dyDescent="0.25">
      <c r="A910" s="219"/>
      <c r="B910" s="174"/>
      <c r="C910" s="341" t="s">
        <v>433</v>
      </c>
      <c r="D910" s="341"/>
      <c r="E910" s="341"/>
      <c r="F910" s="341"/>
      <c r="G910" s="341"/>
      <c r="H910" s="341"/>
      <c r="I910" s="341"/>
      <c r="J910" s="341"/>
      <c r="K910" s="341"/>
      <c r="L910" s="223"/>
      <c r="M910" s="221"/>
      <c r="N910" s="224"/>
      <c r="EZ910" s="160"/>
      <c r="FA910" s="169"/>
      <c r="FB910" s="169"/>
      <c r="FC910" s="169"/>
      <c r="FI910" s="169"/>
      <c r="FK910" s="169"/>
      <c r="FL910" s="172" t="s">
        <v>433</v>
      </c>
      <c r="FM910" s="169"/>
      <c r="FN910" s="169"/>
    </row>
    <row r="911" spans="1:170" s="123" customFormat="1" ht="15" x14ac:dyDescent="0.25">
      <c r="A911" s="347" t="s">
        <v>684</v>
      </c>
      <c r="B911" s="348"/>
      <c r="C911" s="348"/>
      <c r="D911" s="348"/>
      <c r="E911" s="348"/>
      <c r="F911" s="348"/>
      <c r="G911" s="348"/>
      <c r="H911" s="348"/>
      <c r="I911" s="348"/>
      <c r="J911" s="348"/>
      <c r="K911" s="348"/>
      <c r="L911" s="348"/>
      <c r="M911" s="348"/>
      <c r="N911" s="349"/>
      <c r="EZ911" s="160" t="s">
        <v>684</v>
      </c>
      <c r="FA911" s="169"/>
      <c r="FB911" s="169"/>
      <c r="FC911" s="169"/>
      <c r="FI911" s="169"/>
      <c r="FK911" s="169"/>
      <c r="FM911" s="169"/>
      <c r="FN911" s="169"/>
    </row>
    <row r="912" spans="1:170" s="123" customFormat="1" ht="57" x14ac:dyDescent="0.25">
      <c r="A912" s="161" t="s">
        <v>685</v>
      </c>
      <c r="B912" s="162" t="s">
        <v>686</v>
      </c>
      <c r="C912" s="343" t="s">
        <v>687</v>
      </c>
      <c r="D912" s="343"/>
      <c r="E912" s="343"/>
      <c r="F912" s="163" t="s">
        <v>359</v>
      </c>
      <c r="G912" s="164">
        <v>0.495</v>
      </c>
      <c r="H912" s="165">
        <v>1</v>
      </c>
      <c r="I912" s="198">
        <v>0.495</v>
      </c>
      <c r="J912" s="167"/>
      <c r="K912" s="164"/>
      <c r="L912" s="167"/>
      <c r="M912" s="164"/>
      <c r="N912" s="168"/>
      <c r="EZ912" s="160"/>
      <c r="FA912" s="169" t="s">
        <v>687</v>
      </c>
      <c r="FB912" s="169" t="s">
        <v>259</v>
      </c>
      <c r="FC912" s="169" t="s">
        <v>259</v>
      </c>
      <c r="FI912" s="169"/>
      <c r="FK912" s="169"/>
      <c r="FM912" s="169"/>
      <c r="FN912" s="169"/>
    </row>
    <row r="913" spans="1:170" s="123" customFormat="1" ht="15" x14ac:dyDescent="0.25">
      <c r="A913" s="170"/>
      <c r="B913" s="171"/>
      <c r="C913" s="341" t="s">
        <v>688</v>
      </c>
      <c r="D913" s="341"/>
      <c r="E913" s="341"/>
      <c r="F913" s="341"/>
      <c r="G913" s="341"/>
      <c r="H913" s="341"/>
      <c r="I913" s="341"/>
      <c r="J913" s="341"/>
      <c r="K913" s="341"/>
      <c r="L913" s="341"/>
      <c r="M913" s="341"/>
      <c r="N913" s="344"/>
      <c r="EZ913" s="160"/>
      <c r="FA913" s="169"/>
      <c r="FB913" s="169"/>
      <c r="FC913" s="169"/>
      <c r="FD913" s="172" t="s">
        <v>688</v>
      </c>
      <c r="FI913" s="169"/>
      <c r="FK913" s="169"/>
      <c r="FM913" s="169"/>
      <c r="FN913" s="169"/>
    </row>
    <row r="914" spans="1:170" s="123" customFormat="1" ht="68.25" x14ac:dyDescent="0.25">
      <c r="A914" s="173"/>
      <c r="B914" s="174" t="s">
        <v>361</v>
      </c>
      <c r="C914" s="340" t="s">
        <v>362</v>
      </c>
      <c r="D914" s="340"/>
      <c r="E914" s="340"/>
      <c r="F914" s="340"/>
      <c r="G914" s="340"/>
      <c r="H914" s="340"/>
      <c r="I914" s="340"/>
      <c r="J914" s="340"/>
      <c r="K914" s="340"/>
      <c r="L914" s="340"/>
      <c r="M914" s="340"/>
      <c r="N914" s="346"/>
      <c r="EZ914" s="160"/>
      <c r="FA914" s="169"/>
      <c r="FB914" s="169"/>
      <c r="FC914" s="169"/>
      <c r="FE914" s="172" t="s">
        <v>362</v>
      </c>
      <c r="FI914" s="169"/>
      <c r="FK914" s="169"/>
      <c r="FM914" s="169"/>
      <c r="FN914" s="169"/>
    </row>
    <row r="915" spans="1:170" s="123" customFormat="1" ht="15" x14ac:dyDescent="0.25">
      <c r="A915" s="175"/>
      <c r="B915" s="174" t="s">
        <v>213</v>
      </c>
      <c r="C915" s="341" t="s">
        <v>363</v>
      </c>
      <c r="D915" s="341"/>
      <c r="E915" s="341"/>
      <c r="F915" s="176"/>
      <c r="G915" s="177"/>
      <c r="H915" s="177"/>
      <c r="I915" s="177"/>
      <c r="J915" s="180">
        <v>934.21</v>
      </c>
      <c r="K915" s="179">
        <v>1.1499999999999999</v>
      </c>
      <c r="L915" s="180">
        <v>531.79999999999995</v>
      </c>
      <c r="M915" s="179">
        <v>57.33</v>
      </c>
      <c r="N915" s="181">
        <v>30488.09</v>
      </c>
      <c r="EZ915" s="160"/>
      <c r="FA915" s="169"/>
      <c r="FB915" s="169"/>
      <c r="FC915" s="169"/>
      <c r="FF915" s="172" t="s">
        <v>363</v>
      </c>
      <c r="FI915" s="169"/>
      <c r="FK915" s="169"/>
      <c r="FM915" s="169"/>
      <c r="FN915" s="169"/>
    </row>
    <row r="916" spans="1:170" s="123" customFormat="1" ht="15" x14ac:dyDescent="0.25">
      <c r="A916" s="175"/>
      <c r="B916" s="174" t="s">
        <v>214</v>
      </c>
      <c r="C916" s="341" t="s">
        <v>364</v>
      </c>
      <c r="D916" s="341"/>
      <c r="E916" s="341"/>
      <c r="F916" s="176"/>
      <c r="G916" s="177"/>
      <c r="H916" s="177"/>
      <c r="I916" s="177"/>
      <c r="J916" s="180">
        <v>85.52</v>
      </c>
      <c r="K916" s="179">
        <v>1.1499999999999999</v>
      </c>
      <c r="L916" s="180">
        <v>48.68</v>
      </c>
      <c r="M916" s="179">
        <v>14.04</v>
      </c>
      <c r="N916" s="182">
        <v>683.47</v>
      </c>
      <c r="EZ916" s="160"/>
      <c r="FA916" s="169"/>
      <c r="FB916" s="169"/>
      <c r="FC916" s="169"/>
      <c r="FF916" s="172" t="s">
        <v>364</v>
      </c>
      <c r="FI916" s="169"/>
      <c r="FK916" s="169"/>
      <c r="FM916" s="169"/>
      <c r="FN916" s="169"/>
    </row>
    <row r="917" spans="1:170" s="123" customFormat="1" ht="15" x14ac:dyDescent="0.25">
      <c r="A917" s="175"/>
      <c r="B917" s="174" t="s">
        <v>215</v>
      </c>
      <c r="C917" s="341" t="s">
        <v>365</v>
      </c>
      <c r="D917" s="341"/>
      <c r="E917" s="341"/>
      <c r="F917" s="176"/>
      <c r="G917" s="177"/>
      <c r="H917" s="177"/>
      <c r="I917" s="177"/>
      <c r="J917" s="180">
        <v>7.68</v>
      </c>
      <c r="K917" s="179">
        <v>1.1499999999999999</v>
      </c>
      <c r="L917" s="180">
        <v>4.37</v>
      </c>
      <c r="M917" s="179">
        <v>57.33</v>
      </c>
      <c r="N917" s="182">
        <v>250.53</v>
      </c>
      <c r="EZ917" s="160"/>
      <c r="FA917" s="169"/>
      <c r="FB917" s="169"/>
      <c r="FC917" s="169"/>
      <c r="FF917" s="172" t="s">
        <v>365</v>
      </c>
      <c r="FI917" s="169"/>
      <c r="FK917" s="169"/>
      <c r="FM917" s="169"/>
      <c r="FN917" s="169"/>
    </row>
    <row r="918" spans="1:170" s="123" customFormat="1" ht="15" x14ac:dyDescent="0.25">
      <c r="A918" s="175"/>
      <c r="B918" s="174" t="s">
        <v>216</v>
      </c>
      <c r="C918" s="341" t="s">
        <v>366</v>
      </c>
      <c r="D918" s="341"/>
      <c r="E918" s="341"/>
      <c r="F918" s="176"/>
      <c r="G918" s="177"/>
      <c r="H918" s="177"/>
      <c r="I918" s="177"/>
      <c r="J918" s="178">
        <v>4019.08</v>
      </c>
      <c r="K918" s="177"/>
      <c r="L918" s="178">
        <v>1989.44</v>
      </c>
      <c r="M918" s="183">
        <v>9.1</v>
      </c>
      <c r="N918" s="181">
        <v>18103.900000000001</v>
      </c>
      <c r="EZ918" s="160"/>
      <c r="FA918" s="169"/>
      <c r="FB918" s="169"/>
      <c r="FC918" s="169"/>
      <c r="FF918" s="172" t="s">
        <v>366</v>
      </c>
      <c r="FI918" s="169"/>
      <c r="FK918" s="169"/>
      <c r="FM918" s="169"/>
      <c r="FN918" s="169"/>
    </row>
    <row r="919" spans="1:170" s="123" customFormat="1" ht="15" x14ac:dyDescent="0.25">
      <c r="A919" s="184"/>
      <c r="B919" s="174"/>
      <c r="C919" s="341" t="s">
        <v>367</v>
      </c>
      <c r="D919" s="341"/>
      <c r="E919" s="341"/>
      <c r="F919" s="176" t="s">
        <v>368</v>
      </c>
      <c r="G919" s="193">
        <v>103</v>
      </c>
      <c r="H919" s="179">
        <v>1.1499999999999999</v>
      </c>
      <c r="I919" s="206">
        <v>58.632750000000001</v>
      </c>
      <c r="J919" s="186"/>
      <c r="K919" s="177"/>
      <c r="L919" s="186"/>
      <c r="M919" s="177"/>
      <c r="N919" s="187"/>
      <c r="EZ919" s="160"/>
      <c r="FA919" s="169"/>
      <c r="FB919" s="169"/>
      <c r="FC919" s="169"/>
      <c r="FG919" s="172" t="s">
        <v>367</v>
      </c>
      <c r="FI919" s="169"/>
      <c r="FK919" s="169"/>
      <c r="FM919" s="169"/>
      <c r="FN919" s="169"/>
    </row>
    <row r="920" spans="1:170" s="123" customFormat="1" ht="15" x14ac:dyDescent="0.25">
      <c r="A920" s="184"/>
      <c r="B920" s="174"/>
      <c r="C920" s="341" t="s">
        <v>369</v>
      </c>
      <c r="D920" s="341"/>
      <c r="E920" s="341"/>
      <c r="F920" s="176" t="s">
        <v>368</v>
      </c>
      <c r="G920" s="183">
        <v>0.6</v>
      </c>
      <c r="H920" s="179">
        <v>1.1499999999999999</v>
      </c>
      <c r="I920" s="206">
        <v>0.34155000000000002</v>
      </c>
      <c r="J920" s="186"/>
      <c r="K920" s="177"/>
      <c r="L920" s="186"/>
      <c r="M920" s="177"/>
      <c r="N920" s="187"/>
      <c r="EZ920" s="160"/>
      <c r="FA920" s="169"/>
      <c r="FB920" s="169"/>
      <c r="FC920" s="169"/>
      <c r="FG920" s="172" t="s">
        <v>369</v>
      </c>
      <c r="FI920" s="169"/>
      <c r="FK920" s="169"/>
      <c r="FM920" s="169"/>
      <c r="FN920" s="169"/>
    </row>
    <row r="921" spans="1:170" s="123" customFormat="1" ht="15" x14ac:dyDescent="0.25">
      <c r="A921" s="170"/>
      <c r="B921" s="174"/>
      <c r="C921" s="345" t="s">
        <v>370</v>
      </c>
      <c r="D921" s="345"/>
      <c r="E921" s="345"/>
      <c r="F921" s="188"/>
      <c r="G921" s="189"/>
      <c r="H921" s="189"/>
      <c r="I921" s="189"/>
      <c r="J921" s="190">
        <v>5038.8100000000004</v>
      </c>
      <c r="K921" s="189"/>
      <c r="L921" s="190">
        <v>2569.92</v>
      </c>
      <c r="M921" s="189"/>
      <c r="N921" s="192">
        <v>49275.46</v>
      </c>
      <c r="EZ921" s="160"/>
      <c r="FA921" s="169"/>
      <c r="FB921" s="169"/>
      <c r="FC921" s="169"/>
      <c r="FH921" s="172" t="s">
        <v>370</v>
      </c>
      <c r="FI921" s="169"/>
      <c r="FK921" s="169"/>
      <c r="FM921" s="169"/>
      <c r="FN921" s="169"/>
    </row>
    <row r="922" spans="1:170" s="123" customFormat="1" ht="15" x14ac:dyDescent="0.25">
      <c r="A922" s="184"/>
      <c r="B922" s="174"/>
      <c r="C922" s="341" t="s">
        <v>269</v>
      </c>
      <c r="D922" s="341"/>
      <c r="E922" s="341"/>
      <c r="F922" s="176"/>
      <c r="G922" s="177"/>
      <c r="H922" s="177"/>
      <c r="I922" s="177"/>
      <c r="J922" s="186"/>
      <c r="K922" s="177"/>
      <c r="L922" s="180">
        <v>536.16999999999996</v>
      </c>
      <c r="M922" s="177"/>
      <c r="N922" s="181">
        <v>30738.62</v>
      </c>
      <c r="EZ922" s="160"/>
      <c r="FA922" s="169"/>
      <c r="FB922" s="169"/>
      <c r="FC922" s="169"/>
      <c r="FG922" s="172" t="s">
        <v>269</v>
      </c>
      <c r="FI922" s="169"/>
      <c r="FK922" s="169"/>
      <c r="FM922" s="169"/>
      <c r="FN922" s="169"/>
    </row>
    <row r="923" spans="1:170" s="123" customFormat="1" ht="15" x14ac:dyDescent="0.25">
      <c r="A923" s="184"/>
      <c r="B923" s="174" t="s">
        <v>371</v>
      </c>
      <c r="C923" s="341" t="s">
        <v>372</v>
      </c>
      <c r="D923" s="341"/>
      <c r="E923" s="341"/>
      <c r="F923" s="176" t="s">
        <v>373</v>
      </c>
      <c r="G923" s="193">
        <v>108</v>
      </c>
      <c r="H923" s="177"/>
      <c r="I923" s="193">
        <v>108</v>
      </c>
      <c r="J923" s="186"/>
      <c r="K923" s="177"/>
      <c r="L923" s="180">
        <v>579.05999999999995</v>
      </c>
      <c r="M923" s="177"/>
      <c r="N923" s="181">
        <v>33197.71</v>
      </c>
      <c r="EZ923" s="160"/>
      <c r="FA923" s="169"/>
      <c r="FB923" s="169"/>
      <c r="FC923" s="169"/>
      <c r="FG923" s="172" t="s">
        <v>372</v>
      </c>
      <c r="FI923" s="169"/>
      <c r="FK923" s="169"/>
      <c r="FM923" s="169"/>
      <c r="FN923" s="169"/>
    </row>
    <row r="924" spans="1:170" s="123" customFormat="1" ht="15" x14ac:dyDescent="0.25">
      <c r="A924" s="184"/>
      <c r="B924" s="174" t="s">
        <v>374</v>
      </c>
      <c r="C924" s="341" t="s">
        <v>375</v>
      </c>
      <c r="D924" s="341"/>
      <c r="E924" s="341"/>
      <c r="F924" s="176" t="s">
        <v>373</v>
      </c>
      <c r="G924" s="193">
        <v>55</v>
      </c>
      <c r="H924" s="177"/>
      <c r="I924" s="193">
        <v>55</v>
      </c>
      <c r="J924" s="186"/>
      <c r="K924" s="177"/>
      <c r="L924" s="180">
        <v>294.89</v>
      </c>
      <c r="M924" s="177"/>
      <c r="N924" s="181">
        <v>16906.240000000002</v>
      </c>
      <c r="EZ924" s="160"/>
      <c r="FA924" s="169"/>
      <c r="FB924" s="169"/>
      <c r="FC924" s="169"/>
      <c r="FG924" s="172" t="s">
        <v>375</v>
      </c>
      <c r="FI924" s="169"/>
      <c r="FK924" s="169"/>
      <c r="FM924" s="169"/>
      <c r="FN924" s="169"/>
    </row>
    <row r="925" spans="1:170" s="123" customFormat="1" ht="15" x14ac:dyDescent="0.25">
      <c r="A925" s="194"/>
      <c r="B925" s="195"/>
      <c r="C925" s="343" t="s">
        <v>376</v>
      </c>
      <c r="D925" s="343"/>
      <c r="E925" s="343"/>
      <c r="F925" s="163"/>
      <c r="G925" s="164"/>
      <c r="H925" s="164"/>
      <c r="I925" s="164"/>
      <c r="J925" s="167"/>
      <c r="K925" s="164"/>
      <c r="L925" s="199">
        <v>3443.87</v>
      </c>
      <c r="M925" s="189"/>
      <c r="N925" s="197">
        <v>99379.41</v>
      </c>
      <c r="EZ925" s="160"/>
      <c r="FA925" s="169"/>
      <c r="FB925" s="169"/>
      <c r="FC925" s="169"/>
      <c r="FI925" s="169" t="s">
        <v>376</v>
      </c>
      <c r="FK925" s="169"/>
      <c r="FM925" s="169"/>
      <c r="FN925" s="169"/>
    </row>
    <row r="926" spans="1:170" s="123" customFormat="1" ht="23.25" x14ac:dyDescent="0.25">
      <c r="A926" s="161" t="s">
        <v>689</v>
      </c>
      <c r="B926" s="162" t="s">
        <v>690</v>
      </c>
      <c r="C926" s="343" t="s">
        <v>158</v>
      </c>
      <c r="D926" s="343"/>
      <c r="E926" s="343"/>
      <c r="F926" s="163" t="s">
        <v>104</v>
      </c>
      <c r="G926" s="164">
        <v>111.87</v>
      </c>
      <c r="H926" s="165">
        <v>1</v>
      </c>
      <c r="I926" s="204">
        <v>111.87</v>
      </c>
      <c r="J926" s="196">
        <v>20.47</v>
      </c>
      <c r="K926" s="164"/>
      <c r="L926" s="199">
        <v>2289.98</v>
      </c>
      <c r="M926" s="200">
        <v>9.1</v>
      </c>
      <c r="N926" s="197">
        <v>20838.82</v>
      </c>
      <c r="EZ926" s="160"/>
      <c r="FA926" s="169" t="s">
        <v>158</v>
      </c>
      <c r="FB926" s="169" t="s">
        <v>259</v>
      </c>
      <c r="FC926" s="169" t="s">
        <v>259</v>
      </c>
      <c r="FI926" s="169"/>
      <c r="FK926" s="169"/>
      <c r="FM926" s="169"/>
      <c r="FN926" s="169"/>
    </row>
    <row r="927" spans="1:170" s="123" customFormat="1" ht="15" x14ac:dyDescent="0.25">
      <c r="A927" s="194"/>
      <c r="B927" s="195"/>
      <c r="C927" s="343" t="s">
        <v>376</v>
      </c>
      <c r="D927" s="343"/>
      <c r="E927" s="343"/>
      <c r="F927" s="163"/>
      <c r="G927" s="164"/>
      <c r="H927" s="164"/>
      <c r="I927" s="164"/>
      <c r="J927" s="167"/>
      <c r="K927" s="164"/>
      <c r="L927" s="199">
        <v>2289.98</v>
      </c>
      <c r="M927" s="189"/>
      <c r="N927" s="197">
        <v>20838.82</v>
      </c>
      <c r="EZ927" s="160"/>
      <c r="FA927" s="169"/>
      <c r="FB927" s="169"/>
      <c r="FC927" s="169"/>
      <c r="FI927" s="169" t="s">
        <v>376</v>
      </c>
      <c r="FK927" s="169"/>
      <c r="FM927" s="169"/>
      <c r="FN927" s="169"/>
    </row>
    <row r="928" spans="1:170" s="123" customFormat="1" ht="45.75" x14ac:dyDescent="0.25">
      <c r="A928" s="161" t="s">
        <v>691</v>
      </c>
      <c r="B928" s="162" t="s">
        <v>692</v>
      </c>
      <c r="C928" s="343" t="s">
        <v>160</v>
      </c>
      <c r="D928" s="343"/>
      <c r="E928" s="343"/>
      <c r="F928" s="163" t="s">
        <v>63</v>
      </c>
      <c r="G928" s="164">
        <v>3.8238750000000001</v>
      </c>
      <c r="H928" s="165">
        <v>1</v>
      </c>
      <c r="I928" s="166">
        <v>3.8238750000000001</v>
      </c>
      <c r="J928" s="196">
        <v>701.99</v>
      </c>
      <c r="K928" s="164"/>
      <c r="L928" s="199">
        <v>2684.32</v>
      </c>
      <c r="M928" s="200">
        <v>9.1</v>
      </c>
      <c r="N928" s="197">
        <v>24427.31</v>
      </c>
      <c r="EZ928" s="160"/>
      <c r="FA928" s="169" t="s">
        <v>160</v>
      </c>
      <c r="FB928" s="169" t="s">
        <v>259</v>
      </c>
      <c r="FC928" s="169" t="s">
        <v>259</v>
      </c>
      <c r="FI928" s="169"/>
      <c r="FK928" s="169"/>
      <c r="FM928" s="169"/>
      <c r="FN928" s="169"/>
    </row>
    <row r="929" spans="1:170" s="123" customFormat="1" ht="15" x14ac:dyDescent="0.25">
      <c r="A929" s="170"/>
      <c r="B929" s="171"/>
      <c r="C929" s="341" t="s">
        <v>693</v>
      </c>
      <c r="D929" s="341"/>
      <c r="E929" s="341"/>
      <c r="F929" s="341"/>
      <c r="G929" s="341"/>
      <c r="H929" s="341"/>
      <c r="I929" s="341"/>
      <c r="J929" s="341"/>
      <c r="K929" s="341"/>
      <c r="L929" s="341"/>
      <c r="M929" s="341"/>
      <c r="N929" s="344"/>
      <c r="EZ929" s="160"/>
      <c r="FA929" s="169"/>
      <c r="FB929" s="169"/>
      <c r="FC929" s="169"/>
      <c r="FD929" s="172" t="s">
        <v>693</v>
      </c>
      <c r="FI929" s="169"/>
      <c r="FK929" s="169"/>
      <c r="FM929" s="169"/>
      <c r="FN929" s="169"/>
    </row>
    <row r="930" spans="1:170" s="123" customFormat="1" ht="15" x14ac:dyDescent="0.25">
      <c r="A930" s="194"/>
      <c r="B930" s="195"/>
      <c r="C930" s="343" t="s">
        <v>376</v>
      </c>
      <c r="D930" s="343"/>
      <c r="E930" s="343"/>
      <c r="F930" s="163"/>
      <c r="G930" s="164"/>
      <c r="H930" s="164"/>
      <c r="I930" s="164"/>
      <c r="J930" s="167"/>
      <c r="K930" s="164"/>
      <c r="L930" s="199">
        <v>2684.32</v>
      </c>
      <c r="M930" s="189"/>
      <c r="N930" s="197">
        <v>24427.31</v>
      </c>
      <c r="EZ930" s="160"/>
      <c r="FA930" s="169"/>
      <c r="FB930" s="169"/>
      <c r="FC930" s="169"/>
      <c r="FI930" s="169" t="s">
        <v>376</v>
      </c>
      <c r="FK930" s="169"/>
      <c r="FM930" s="169"/>
      <c r="FN930" s="169"/>
    </row>
    <row r="931" spans="1:170" s="123" customFormat="1" ht="34.5" x14ac:dyDescent="0.25">
      <c r="A931" s="161" t="s">
        <v>694</v>
      </c>
      <c r="B931" s="162" t="s">
        <v>460</v>
      </c>
      <c r="C931" s="343" t="s">
        <v>205</v>
      </c>
      <c r="D931" s="343"/>
      <c r="E931" s="343"/>
      <c r="F931" s="163" t="s">
        <v>110</v>
      </c>
      <c r="G931" s="164">
        <v>1.2</v>
      </c>
      <c r="H931" s="165">
        <v>1</v>
      </c>
      <c r="I931" s="200">
        <v>1.2</v>
      </c>
      <c r="J931" s="196">
        <v>41</v>
      </c>
      <c r="K931" s="164"/>
      <c r="L931" s="196">
        <v>49.2</v>
      </c>
      <c r="M931" s="200">
        <v>9.1</v>
      </c>
      <c r="N931" s="209">
        <v>447.72</v>
      </c>
      <c r="EZ931" s="160"/>
      <c r="FA931" s="169" t="s">
        <v>205</v>
      </c>
      <c r="FB931" s="169" t="s">
        <v>259</v>
      </c>
      <c r="FC931" s="169" t="s">
        <v>259</v>
      </c>
      <c r="FI931" s="169"/>
      <c r="FK931" s="169"/>
      <c r="FM931" s="169"/>
      <c r="FN931" s="169"/>
    </row>
    <row r="932" spans="1:170" s="123" customFormat="1" ht="15" x14ac:dyDescent="0.25">
      <c r="A932" s="170"/>
      <c r="B932" s="171"/>
      <c r="C932" s="341" t="s">
        <v>695</v>
      </c>
      <c r="D932" s="341"/>
      <c r="E932" s="341"/>
      <c r="F932" s="341"/>
      <c r="G932" s="341"/>
      <c r="H932" s="341"/>
      <c r="I932" s="341"/>
      <c r="J932" s="341"/>
      <c r="K932" s="341"/>
      <c r="L932" s="341"/>
      <c r="M932" s="341"/>
      <c r="N932" s="344"/>
      <c r="EZ932" s="160"/>
      <c r="FA932" s="169"/>
      <c r="FB932" s="169"/>
      <c r="FC932" s="169"/>
      <c r="FD932" s="172" t="s">
        <v>695</v>
      </c>
      <c r="FI932" s="169"/>
      <c r="FK932" s="169"/>
      <c r="FM932" s="169"/>
      <c r="FN932" s="169"/>
    </row>
    <row r="933" spans="1:170" s="123" customFormat="1" ht="15" x14ac:dyDescent="0.25">
      <c r="A933" s="194"/>
      <c r="B933" s="195"/>
      <c r="C933" s="343" t="s">
        <v>376</v>
      </c>
      <c r="D933" s="343"/>
      <c r="E933" s="343"/>
      <c r="F933" s="163"/>
      <c r="G933" s="164"/>
      <c r="H933" s="164"/>
      <c r="I933" s="164"/>
      <c r="J933" s="167"/>
      <c r="K933" s="164"/>
      <c r="L933" s="196">
        <v>49.2</v>
      </c>
      <c r="M933" s="189"/>
      <c r="N933" s="209">
        <v>447.72</v>
      </c>
      <c r="EZ933" s="160"/>
      <c r="FA933" s="169"/>
      <c r="FB933" s="169"/>
      <c r="FC933" s="169"/>
      <c r="FI933" s="169" t="s">
        <v>376</v>
      </c>
      <c r="FK933" s="169"/>
      <c r="FM933" s="169"/>
      <c r="FN933" s="169"/>
    </row>
    <row r="934" spans="1:170" s="123" customFormat="1" ht="15" x14ac:dyDescent="0.25">
      <c r="A934" s="161" t="s">
        <v>696</v>
      </c>
      <c r="B934" s="162" t="s">
        <v>697</v>
      </c>
      <c r="C934" s="343" t="s">
        <v>129</v>
      </c>
      <c r="D934" s="343"/>
      <c r="E934" s="343"/>
      <c r="F934" s="163" t="s">
        <v>110</v>
      </c>
      <c r="G934" s="164">
        <v>0.18</v>
      </c>
      <c r="H934" s="165">
        <v>1</v>
      </c>
      <c r="I934" s="204">
        <v>0.18</v>
      </c>
      <c r="J934" s="196">
        <v>70</v>
      </c>
      <c r="K934" s="164"/>
      <c r="L934" s="196">
        <v>12.6</v>
      </c>
      <c r="M934" s="200">
        <v>9.1</v>
      </c>
      <c r="N934" s="209">
        <v>114.66</v>
      </c>
      <c r="EZ934" s="160"/>
      <c r="FA934" s="169" t="s">
        <v>129</v>
      </c>
      <c r="FB934" s="169" t="s">
        <v>259</v>
      </c>
      <c r="FC934" s="169" t="s">
        <v>259</v>
      </c>
      <c r="FI934" s="169"/>
      <c r="FK934" s="169"/>
      <c r="FM934" s="169"/>
      <c r="FN934" s="169"/>
    </row>
    <row r="935" spans="1:170" s="123" customFormat="1" ht="15" x14ac:dyDescent="0.25">
      <c r="A935" s="170"/>
      <c r="B935" s="171"/>
      <c r="C935" s="341" t="s">
        <v>698</v>
      </c>
      <c r="D935" s="341"/>
      <c r="E935" s="341"/>
      <c r="F935" s="341"/>
      <c r="G935" s="341"/>
      <c r="H935" s="341"/>
      <c r="I935" s="341"/>
      <c r="J935" s="341"/>
      <c r="K935" s="341"/>
      <c r="L935" s="341"/>
      <c r="M935" s="341"/>
      <c r="N935" s="344"/>
      <c r="EZ935" s="160"/>
      <c r="FA935" s="169"/>
      <c r="FB935" s="169"/>
      <c r="FC935" s="169"/>
      <c r="FD935" s="172" t="s">
        <v>698</v>
      </c>
      <c r="FI935" s="169"/>
      <c r="FK935" s="169"/>
      <c r="FM935" s="169"/>
      <c r="FN935" s="169"/>
    </row>
    <row r="936" spans="1:170" s="123" customFormat="1" ht="15" x14ac:dyDescent="0.25">
      <c r="A936" s="194"/>
      <c r="B936" s="195"/>
      <c r="C936" s="343" t="s">
        <v>376</v>
      </c>
      <c r="D936" s="343"/>
      <c r="E936" s="343"/>
      <c r="F936" s="163"/>
      <c r="G936" s="164"/>
      <c r="H936" s="164"/>
      <c r="I936" s="164"/>
      <c r="J936" s="167"/>
      <c r="K936" s="164"/>
      <c r="L936" s="196">
        <v>12.6</v>
      </c>
      <c r="M936" s="189"/>
      <c r="N936" s="209">
        <v>114.66</v>
      </c>
      <c r="EZ936" s="160"/>
      <c r="FA936" s="169"/>
      <c r="FB936" s="169"/>
      <c r="FC936" s="169"/>
      <c r="FI936" s="169" t="s">
        <v>376</v>
      </c>
      <c r="FK936" s="169"/>
      <c r="FM936" s="169"/>
      <c r="FN936" s="169"/>
    </row>
    <row r="937" spans="1:170" s="123" customFormat="1" ht="0" hidden="1" customHeight="1" x14ac:dyDescent="0.25">
      <c r="A937" s="210"/>
      <c r="B937" s="211"/>
      <c r="C937" s="211"/>
      <c r="D937" s="211"/>
      <c r="E937" s="211"/>
      <c r="F937" s="212"/>
      <c r="G937" s="212"/>
      <c r="H937" s="212"/>
      <c r="I937" s="212"/>
      <c r="J937" s="213"/>
      <c r="K937" s="212"/>
      <c r="L937" s="213"/>
      <c r="M937" s="177"/>
      <c r="N937" s="213"/>
      <c r="EZ937" s="160"/>
      <c r="FA937" s="169"/>
      <c r="FB937" s="169"/>
      <c r="FC937" s="169"/>
      <c r="FI937" s="169"/>
      <c r="FK937" s="169"/>
      <c r="FM937" s="169"/>
      <c r="FN937" s="169"/>
    </row>
    <row r="938" spans="1:170" s="123" customFormat="1" ht="15" x14ac:dyDescent="0.25">
      <c r="A938" s="214"/>
      <c r="B938" s="215"/>
      <c r="C938" s="343" t="s">
        <v>699</v>
      </c>
      <c r="D938" s="343"/>
      <c r="E938" s="343"/>
      <c r="F938" s="343"/>
      <c r="G938" s="343"/>
      <c r="H938" s="343"/>
      <c r="I938" s="343"/>
      <c r="J938" s="343"/>
      <c r="K938" s="343"/>
      <c r="L938" s="216"/>
      <c r="M938" s="217"/>
      <c r="N938" s="218"/>
      <c r="EZ938" s="160"/>
      <c r="FA938" s="169"/>
      <c r="FB938" s="169"/>
      <c r="FC938" s="169"/>
      <c r="FI938" s="169"/>
      <c r="FK938" s="169" t="s">
        <v>699</v>
      </c>
      <c r="FM938" s="169"/>
      <c r="FN938" s="169"/>
    </row>
    <row r="939" spans="1:170" s="123" customFormat="1" ht="15" x14ac:dyDescent="0.25">
      <c r="A939" s="219"/>
      <c r="B939" s="174"/>
      <c r="C939" s="341" t="s">
        <v>414</v>
      </c>
      <c r="D939" s="341"/>
      <c r="E939" s="341"/>
      <c r="F939" s="341"/>
      <c r="G939" s="341"/>
      <c r="H939" s="341"/>
      <c r="I939" s="341"/>
      <c r="J939" s="341"/>
      <c r="K939" s="341"/>
      <c r="L939" s="220">
        <v>7606.02</v>
      </c>
      <c r="M939" s="221"/>
      <c r="N939" s="222">
        <v>95103.97</v>
      </c>
      <c r="EZ939" s="160"/>
      <c r="FA939" s="169"/>
      <c r="FB939" s="169"/>
      <c r="FC939" s="169"/>
      <c r="FI939" s="169"/>
      <c r="FK939" s="169"/>
      <c r="FL939" s="172" t="s">
        <v>414</v>
      </c>
      <c r="FM939" s="169"/>
      <c r="FN939" s="169"/>
    </row>
    <row r="940" spans="1:170" s="123" customFormat="1" ht="15" x14ac:dyDescent="0.25">
      <c r="A940" s="219"/>
      <c r="B940" s="174"/>
      <c r="C940" s="341" t="s">
        <v>415</v>
      </c>
      <c r="D940" s="341"/>
      <c r="E940" s="341"/>
      <c r="F940" s="341"/>
      <c r="G940" s="341"/>
      <c r="H940" s="341"/>
      <c r="I940" s="341"/>
      <c r="J940" s="341"/>
      <c r="K940" s="341"/>
      <c r="L940" s="223"/>
      <c r="M940" s="221"/>
      <c r="N940" s="224"/>
      <c r="EZ940" s="160"/>
      <c r="FA940" s="169"/>
      <c r="FB940" s="169"/>
      <c r="FC940" s="169"/>
      <c r="FI940" s="169"/>
      <c r="FK940" s="169"/>
      <c r="FL940" s="172" t="s">
        <v>415</v>
      </c>
      <c r="FM940" s="169"/>
      <c r="FN940" s="169"/>
    </row>
    <row r="941" spans="1:170" s="123" customFormat="1" ht="15" x14ac:dyDescent="0.25">
      <c r="A941" s="219"/>
      <c r="B941" s="174"/>
      <c r="C941" s="341" t="s">
        <v>416</v>
      </c>
      <c r="D941" s="341"/>
      <c r="E941" s="341"/>
      <c r="F941" s="341"/>
      <c r="G941" s="341"/>
      <c r="H941" s="341"/>
      <c r="I941" s="341"/>
      <c r="J941" s="341"/>
      <c r="K941" s="341"/>
      <c r="L941" s="225">
        <v>531.79999999999995</v>
      </c>
      <c r="M941" s="221"/>
      <c r="N941" s="222">
        <v>30488.09</v>
      </c>
      <c r="EZ941" s="160"/>
      <c r="FA941" s="169"/>
      <c r="FB941" s="169"/>
      <c r="FC941" s="169"/>
      <c r="FI941" s="169"/>
      <c r="FK941" s="169"/>
      <c r="FL941" s="172" t="s">
        <v>416</v>
      </c>
      <c r="FM941" s="169"/>
      <c r="FN941" s="169"/>
    </row>
    <row r="942" spans="1:170" s="123" customFormat="1" ht="15" x14ac:dyDescent="0.25">
      <c r="A942" s="219"/>
      <c r="B942" s="174"/>
      <c r="C942" s="341" t="s">
        <v>417</v>
      </c>
      <c r="D942" s="341"/>
      <c r="E942" s="341"/>
      <c r="F942" s="341"/>
      <c r="G942" s="341"/>
      <c r="H942" s="341"/>
      <c r="I942" s="341"/>
      <c r="J942" s="341"/>
      <c r="K942" s="341"/>
      <c r="L942" s="225">
        <v>48.68</v>
      </c>
      <c r="M942" s="221"/>
      <c r="N942" s="230">
        <v>683.47</v>
      </c>
      <c r="EZ942" s="160"/>
      <c r="FA942" s="169"/>
      <c r="FB942" s="169"/>
      <c r="FC942" s="169"/>
      <c r="FI942" s="169"/>
      <c r="FK942" s="169"/>
      <c r="FL942" s="172" t="s">
        <v>417</v>
      </c>
      <c r="FM942" s="169"/>
      <c r="FN942" s="169"/>
    </row>
    <row r="943" spans="1:170" s="123" customFormat="1" ht="15" x14ac:dyDescent="0.25">
      <c r="A943" s="219"/>
      <c r="B943" s="174"/>
      <c r="C943" s="341" t="s">
        <v>418</v>
      </c>
      <c r="D943" s="341"/>
      <c r="E943" s="341"/>
      <c r="F943" s="341"/>
      <c r="G943" s="341"/>
      <c r="H943" s="341"/>
      <c r="I943" s="341"/>
      <c r="J943" s="341"/>
      <c r="K943" s="341"/>
      <c r="L943" s="225">
        <v>4.37</v>
      </c>
      <c r="M943" s="221"/>
      <c r="N943" s="230">
        <v>250.53</v>
      </c>
      <c r="EZ943" s="160"/>
      <c r="FA943" s="169"/>
      <c r="FB943" s="169"/>
      <c r="FC943" s="169"/>
      <c r="FI943" s="169"/>
      <c r="FK943" s="169"/>
      <c r="FL943" s="172" t="s">
        <v>418</v>
      </c>
      <c r="FM943" s="169"/>
      <c r="FN943" s="169"/>
    </row>
    <row r="944" spans="1:170" s="123" customFormat="1" ht="15" x14ac:dyDescent="0.25">
      <c r="A944" s="219"/>
      <c r="B944" s="174"/>
      <c r="C944" s="341" t="s">
        <v>419</v>
      </c>
      <c r="D944" s="341"/>
      <c r="E944" s="341"/>
      <c r="F944" s="341"/>
      <c r="G944" s="341"/>
      <c r="H944" s="341"/>
      <c r="I944" s="341"/>
      <c r="J944" s="341"/>
      <c r="K944" s="341"/>
      <c r="L944" s="220">
        <v>7025.54</v>
      </c>
      <c r="M944" s="221"/>
      <c r="N944" s="222">
        <v>63932.41</v>
      </c>
      <c r="EZ944" s="160"/>
      <c r="FA944" s="169"/>
      <c r="FB944" s="169"/>
      <c r="FC944" s="169"/>
      <c r="FI944" s="169"/>
      <c r="FK944" s="169"/>
      <c r="FL944" s="172" t="s">
        <v>419</v>
      </c>
      <c r="FM944" s="169"/>
      <c r="FN944" s="169"/>
    </row>
    <row r="945" spans="1:170" s="123" customFormat="1" ht="15" x14ac:dyDescent="0.25">
      <c r="A945" s="219"/>
      <c r="B945" s="174"/>
      <c r="C945" s="341" t="s">
        <v>420</v>
      </c>
      <c r="D945" s="341"/>
      <c r="E945" s="341"/>
      <c r="F945" s="341"/>
      <c r="G945" s="341"/>
      <c r="H945" s="341"/>
      <c r="I945" s="341"/>
      <c r="J945" s="341"/>
      <c r="K945" s="341"/>
      <c r="L945" s="220">
        <v>8479.9699999999993</v>
      </c>
      <c r="M945" s="221"/>
      <c r="N945" s="222">
        <v>145207.92000000001</v>
      </c>
      <c r="EZ945" s="160"/>
      <c r="FA945" s="169"/>
      <c r="FB945" s="169"/>
      <c r="FC945" s="169"/>
      <c r="FI945" s="169"/>
      <c r="FK945" s="169"/>
      <c r="FL945" s="172" t="s">
        <v>420</v>
      </c>
      <c r="FM945" s="169"/>
      <c r="FN945" s="169"/>
    </row>
    <row r="946" spans="1:170" s="123" customFormat="1" ht="15" x14ac:dyDescent="0.25">
      <c r="A946" s="219"/>
      <c r="B946" s="174"/>
      <c r="C946" s="341" t="s">
        <v>415</v>
      </c>
      <c r="D946" s="341"/>
      <c r="E946" s="341"/>
      <c r="F946" s="341"/>
      <c r="G946" s="341"/>
      <c r="H946" s="341"/>
      <c r="I946" s="341"/>
      <c r="J946" s="341"/>
      <c r="K946" s="341"/>
      <c r="L946" s="223"/>
      <c r="M946" s="221"/>
      <c r="N946" s="224"/>
      <c r="EZ946" s="160"/>
      <c r="FA946" s="169"/>
      <c r="FB946" s="169"/>
      <c r="FC946" s="169"/>
      <c r="FI946" s="169"/>
      <c r="FK946" s="169"/>
      <c r="FL946" s="172" t="s">
        <v>415</v>
      </c>
      <c r="FM946" s="169"/>
      <c r="FN946" s="169"/>
    </row>
    <row r="947" spans="1:170" s="123" customFormat="1" ht="15" x14ac:dyDescent="0.25">
      <c r="A947" s="219"/>
      <c r="B947" s="174"/>
      <c r="C947" s="341" t="s">
        <v>421</v>
      </c>
      <c r="D947" s="341"/>
      <c r="E947" s="341"/>
      <c r="F947" s="341"/>
      <c r="G947" s="341"/>
      <c r="H947" s="341"/>
      <c r="I947" s="341"/>
      <c r="J947" s="341"/>
      <c r="K947" s="341"/>
      <c r="L947" s="225">
        <v>531.79999999999995</v>
      </c>
      <c r="M947" s="221"/>
      <c r="N947" s="222">
        <v>30488.09</v>
      </c>
      <c r="EZ947" s="160"/>
      <c r="FA947" s="169"/>
      <c r="FB947" s="169"/>
      <c r="FC947" s="169"/>
      <c r="FI947" s="169"/>
      <c r="FK947" s="169"/>
      <c r="FL947" s="172" t="s">
        <v>421</v>
      </c>
      <c r="FM947" s="169"/>
      <c r="FN947" s="169"/>
    </row>
    <row r="948" spans="1:170" s="123" customFormat="1" ht="15" x14ac:dyDescent="0.25">
      <c r="A948" s="219"/>
      <c r="B948" s="174"/>
      <c r="C948" s="341" t="s">
        <v>422</v>
      </c>
      <c r="D948" s="341"/>
      <c r="E948" s="341"/>
      <c r="F948" s="341"/>
      <c r="G948" s="341"/>
      <c r="H948" s="341"/>
      <c r="I948" s="341"/>
      <c r="J948" s="341"/>
      <c r="K948" s="341"/>
      <c r="L948" s="225">
        <v>48.68</v>
      </c>
      <c r="M948" s="221"/>
      <c r="N948" s="230">
        <v>683.47</v>
      </c>
      <c r="EZ948" s="160"/>
      <c r="FA948" s="169"/>
      <c r="FB948" s="169"/>
      <c r="FC948" s="169"/>
      <c r="FI948" s="169"/>
      <c r="FK948" s="169"/>
      <c r="FL948" s="172" t="s">
        <v>422</v>
      </c>
      <c r="FM948" s="169"/>
      <c r="FN948" s="169"/>
    </row>
    <row r="949" spans="1:170" s="123" customFormat="1" ht="15" x14ac:dyDescent="0.25">
      <c r="A949" s="219"/>
      <c r="B949" s="174"/>
      <c r="C949" s="341" t="s">
        <v>423</v>
      </c>
      <c r="D949" s="341"/>
      <c r="E949" s="341"/>
      <c r="F949" s="341"/>
      <c r="G949" s="341"/>
      <c r="H949" s="341"/>
      <c r="I949" s="341"/>
      <c r="J949" s="341"/>
      <c r="K949" s="341"/>
      <c r="L949" s="225">
        <v>4.37</v>
      </c>
      <c r="M949" s="221"/>
      <c r="N949" s="230">
        <v>250.53</v>
      </c>
      <c r="EZ949" s="160"/>
      <c r="FA949" s="169"/>
      <c r="FB949" s="169"/>
      <c r="FC949" s="169"/>
      <c r="FI949" s="169"/>
      <c r="FK949" s="169"/>
      <c r="FL949" s="172" t="s">
        <v>423</v>
      </c>
      <c r="FM949" s="169"/>
      <c r="FN949" s="169"/>
    </row>
    <row r="950" spans="1:170" s="123" customFormat="1" ht="15" x14ac:dyDescent="0.25">
      <c r="A950" s="219"/>
      <c r="B950" s="174"/>
      <c r="C950" s="341" t="s">
        <v>424</v>
      </c>
      <c r="D950" s="341"/>
      <c r="E950" s="341"/>
      <c r="F950" s="341"/>
      <c r="G950" s="341"/>
      <c r="H950" s="341"/>
      <c r="I950" s="341"/>
      <c r="J950" s="341"/>
      <c r="K950" s="341"/>
      <c r="L950" s="220">
        <v>7025.54</v>
      </c>
      <c r="M950" s="221"/>
      <c r="N950" s="222">
        <v>63932.41</v>
      </c>
      <c r="EZ950" s="160"/>
      <c r="FA950" s="169"/>
      <c r="FB950" s="169"/>
      <c r="FC950" s="169"/>
      <c r="FI950" s="169"/>
      <c r="FK950" s="169"/>
      <c r="FL950" s="172" t="s">
        <v>424</v>
      </c>
      <c r="FM950" s="169"/>
      <c r="FN950" s="169"/>
    </row>
    <row r="951" spans="1:170" s="123" customFormat="1" ht="15" x14ac:dyDescent="0.25">
      <c r="A951" s="219"/>
      <c r="B951" s="174"/>
      <c r="C951" s="341" t="s">
        <v>425</v>
      </c>
      <c r="D951" s="341"/>
      <c r="E951" s="341"/>
      <c r="F951" s="341"/>
      <c r="G951" s="341"/>
      <c r="H951" s="341"/>
      <c r="I951" s="341"/>
      <c r="J951" s="341"/>
      <c r="K951" s="341"/>
      <c r="L951" s="225">
        <v>579.05999999999995</v>
      </c>
      <c r="M951" s="221"/>
      <c r="N951" s="222">
        <v>33197.71</v>
      </c>
      <c r="EZ951" s="160"/>
      <c r="FA951" s="169"/>
      <c r="FB951" s="169"/>
      <c r="FC951" s="169"/>
      <c r="FI951" s="169"/>
      <c r="FK951" s="169"/>
      <c r="FL951" s="172" t="s">
        <v>425</v>
      </c>
      <c r="FM951" s="169"/>
      <c r="FN951" s="169"/>
    </row>
    <row r="952" spans="1:170" s="123" customFormat="1" ht="15" x14ac:dyDescent="0.25">
      <c r="A952" s="219"/>
      <c r="B952" s="174"/>
      <c r="C952" s="341" t="s">
        <v>426</v>
      </c>
      <c r="D952" s="341"/>
      <c r="E952" s="341"/>
      <c r="F952" s="341"/>
      <c r="G952" s="341"/>
      <c r="H952" s="341"/>
      <c r="I952" s="341"/>
      <c r="J952" s="341"/>
      <c r="K952" s="341"/>
      <c r="L952" s="225">
        <v>294.89</v>
      </c>
      <c r="M952" s="221"/>
      <c r="N952" s="222">
        <v>16906.240000000002</v>
      </c>
      <c r="EZ952" s="160"/>
      <c r="FA952" s="169"/>
      <c r="FB952" s="169"/>
      <c r="FC952" s="169"/>
      <c r="FI952" s="169"/>
      <c r="FK952" s="169"/>
      <c r="FL952" s="172" t="s">
        <v>426</v>
      </c>
      <c r="FM952" s="169"/>
      <c r="FN952" s="169"/>
    </row>
    <row r="953" spans="1:170" s="123" customFormat="1" ht="15" x14ac:dyDescent="0.25">
      <c r="A953" s="219"/>
      <c r="B953" s="174"/>
      <c r="C953" s="341" t="s">
        <v>427</v>
      </c>
      <c r="D953" s="341"/>
      <c r="E953" s="341"/>
      <c r="F953" s="341"/>
      <c r="G953" s="341"/>
      <c r="H953" s="341"/>
      <c r="I953" s="341"/>
      <c r="J953" s="341"/>
      <c r="K953" s="341"/>
      <c r="L953" s="225">
        <v>536.16999999999996</v>
      </c>
      <c r="M953" s="221"/>
      <c r="N953" s="222">
        <v>30738.62</v>
      </c>
      <c r="EZ953" s="160"/>
      <c r="FA953" s="169"/>
      <c r="FB953" s="169"/>
      <c r="FC953" s="169"/>
      <c r="FI953" s="169"/>
      <c r="FK953" s="169"/>
      <c r="FL953" s="172" t="s">
        <v>427</v>
      </c>
      <c r="FM953" s="169"/>
      <c r="FN953" s="169"/>
    </row>
    <row r="954" spans="1:170" s="123" customFormat="1" ht="15" x14ac:dyDescent="0.25">
      <c r="A954" s="219"/>
      <c r="B954" s="174"/>
      <c r="C954" s="341" t="s">
        <v>428</v>
      </c>
      <c r="D954" s="341"/>
      <c r="E954" s="341"/>
      <c r="F954" s="341"/>
      <c r="G954" s="341"/>
      <c r="H954" s="341"/>
      <c r="I954" s="341"/>
      <c r="J954" s="341"/>
      <c r="K954" s="341"/>
      <c r="L954" s="225">
        <v>579.05999999999995</v>
      </c>
      <c r="M954" s="221"/>
      <c r="N954" s="222">
        <v>33197.71</v>
      </c>
      <c r="EZ954" s="160"/>
      <c r="FA954" s="169"/>
      <c r="FB954" s="169"/>
      <c r="FC954" s="169"/>
      <c r="FI954" s="169"/>
      <c r="FK954" s="169"/>
      <c r="FL954" s="172" t="s">
        <v>428</v>
      </c>
      <c r="FM954" s="169"/>
      <c r="FN954" s="169"/>
    </row>
    <row r="955" spans="1:170" s="123" customFormat="1" ht="15" x14ac:dyDescent="0.25">
      <c r="A955" s="219"/>
      <c r="B955" s="174"/>
      <c r="C955" s="341" t="s">
        <v>429</v>
      </c>
      <c r="D955" s="341"/>
      <c r="E955" s="341"/>
      <c r="F955" s="341"/>
      <c r="G955" s="341"/>
      <c r="H955" s="341"/>
      <c r="I955" s="341"/>
      <c r="J955" s="341"/>
      <c r="K955" s="341"/>
      <c r="L955" s="225">
        <v>294.89</v>
      </c>
      <c r="M955" s="221"/>
      <c r="N955" s="222">
        <v>16906.240000000002</v>
      </c>
      <c r="EZ955" s="160"/>
      <c r="FA955" s="169"/>
      <c r="FB955" s="169"/>
      <c r="FC955" s="169"/>
      <c r="FI955" s="169"/>
      <c r="FK955" s="169"/>
      <c r="FL955" s="172" t="s">
        <v>429</v>
      </c>
      <c r="FM955" s="169"/>
      <c r="FN955" s="169"/>
    </row>
    <row r="956" spans="1:170" s="123" customFormat="1" ht="15" x14ac:dyDescent="0.25">
      <c r="A956" s="219"/>
      <c r="B956" s="226"/>
      <c r="C956" s="342" t="s">
        <v>700</v>
      </c>
      <c r="D956" s="342"/>
      <c r="E956" s="342"/>
      <c r="F956" s="342"/>
      <c r="G956" s="342"/>
      <c r="H956" s="342"/>
      <c r="I956" s="342"/>
      <c r="J956" s="342"/>
      <c r="K956" s="342"/>
      <c r="L956" s="227">
        <v>8479.9699999999993</v>
      </c>
      <c r="M956" s="228"/>
      <c r="N956" s="229">
        <v>145207.92000000001</v>
      </c>
      <c r="EZ956" s="160"/>
      <c r="FA956" s="169"/>
      <c r="FB956" s="169"/>
      <c r="FC956" s="169"/>
      <c r="FI956" s="169"/>
      <c r="FK956" s="169"/>
      <c r="FM956" s="169" t="s">
        <v>700</v>
      </c>
      <c r="FN956" s="169"/>
    </row>
    <row r="957" spans="1:170" s="123" customFormat="1" ht="15" x14ac:dyDescent="0.25">
      <c r="A957" s="219"/>
      <c r="B957" s="174"/>
      <c r="C957" s="341" t="s">
        <v>431</v>
      </c>
      <c r="D957" s="341"/>
      <c r="E957" s="341"/>
      <c r="F957" s="341"/>
      <c r="G957" s="341"/>
      <c r="H957" s="341"/>
      <c r="I957" s="341"/>
      <c r="J957" s="341"/>
      <c r="K957" s="341"/>
      <c r="L957" s="223"/>
      <c r="M957" s="221"/>
      <c r="N957" s="224"/>
      <c r="EZ957" s="160"/>
      <c r="FA957" s="169"/>
      <c r="FB957" s="169"/>
      <c r="FC957" s="169"/>
      <c r="FI957" s="169"/>
      <c r="FK957" s="169"/>
      <c r="FL957" s="172" t="s">
        <v>431</v>
      </c>
      <c r="FM957" s="169"/>
      <c r="FN957" s="169"/>
    </row>
    <row r="958" spans="1:170" s="123" customFormat="1" ht="15" x14ac:dyDescent="0.25">
      <c r="A958" s="219"/>
      <c r="B958" s="174"/>
      <c r="C958" s="341" t="s">
        <v>432</v>
      </c>
      <c r="D958" s="341"/>
      <c r="E958" s="341"/>
      <c r="F958" s="341"/>
      <c r="G958" s="341"/>
      <c r="H958" s="341"/>
      <c r="I958" s="341"/>
      <c r="J958" s="341"/>
      <c r="K958" s="341"/>
      <c r="L958" s="223"/>
      <c r="M958" s="221"/>
      <c r="N958" s="224"/>
      <c r="EZ958" s="160"/>
      <c r="FA958" s="169"/>
      <c r="FB958" s="169"/>
      <c r="FC958" s="169"/>
      <c r="FI958" s="169"/>
      <c r="FK958" s="169"/>
      <c r="FL958" s="172" t="s">
        <v>432</v>
      </c>
      <c r="FM958" s="169"/>
      <c r="FN958" s="169"/>
    </row>
    <row r="959" spans="1:170" s="123" customFormat="1" ht="15" x14ac:dyDescent="0.25">
      <c r="A959" s="219"/>
      <c r="B959" s="174"/>
      <c r="C959" s="341" t="s">
        <v>433</v>
      </c>
      <c r="D959" s="341"/>
      <c r="E959" s="341"/>
      <c r="F959" s="341"/>
      <c r="G959" s="341"/>
      <c r="H959" s="341"/>
      <c r="I959" s="341"/>
      <c r="J959" s="341"/>
      <c r="K959" s="341"/>
      <c r="L959" s="223"/>
      <c r="M959" s="221"/>
      <c r="N959" s="224"/>
      <c r="EZ959" s="160"/>
      <c r="FA959" s="169"/>
      <c r="FB959" s="169"/>
      <c r="FC959" s="169"/>
      <c r="FI959" s="169"/>
      <c r="FK959" s="169"/>
      <c r="FL959" s="172" t="s">
        <v>433</v>
      </c>
      <c r="FM959" s="169"/>
      <c r="FN959" s="169"/>
    </row>
    <row r="960" spans="1:170" s="123" customFormat="1" ht="15" x14ac:dyDescent="0.25">
      <c r="A960" s="347" t="s">
        <v>701</v>
      </c>
      <c r="B960" s="348"/>
      <c r="C960" s="348"/>
      <c r="D960" s="348"/>
      <c r="E960" s="348"/>
      <c r="F960" s="348"/>
      <c r="G960" s="348"/>
      <c r="H960" s="348"/>
      <c r="I960" s="348"/>
      <c r="J960" s="348"/>
      <c r="K960" s="348"/>
      <c r="L960" s="348"/>
      <c r="M960" s="348"/>
      <c r="N960" s="349"/>
      <c r="EZ960" s="160" t="s">
        <v>701</v>
      </c>
      <c r="FA960" s="169"/>
      <c r="FB960" s="169"/>
      <c r="FC960" s="169"/>
      <c r="FI960" s="169"/>
      <c r="FK960" s="169"/>
      <c r="FM960" s="169"/>
      <c r="FN960" s="169"/>
    </row>
    <row r="961" spans="1:170" s="123" customFormat="1" ht="15" x14ac:dyDescent="0.25">
      <c r="A961" s="350" t="s">
        <v>702</v>
      </c>
      <c r="B961" s="351"/>
      <c r="C961" s="351"/>
      <c r="D961" s="351"/>
      <c r="E961" s="351"/>
      <c r="F961" s="351"/>
      <c r="G961" s="351"/>
      <c r="H961" s="351"/>
      <c r="I961" s="351"/>
      <c r="J961" s="351"/>
      <c r="K961" s="351"/>
      <c r="L961" s="351"/>
      <c r="M961" s="351"/>
      <c r="N961" s="352"/>
      <c r="EZ961" s="160"/>
      <c r="FA961" s="169"/>
      <c r="FB961" s="169"/>
      <c r="FC961" s="169"/>
      <c r="FI961" s="169"/>
      <c r="FK961" s="169"/>
      <c r="FM961" s="169"/>
      <c r="FN961" s="169" t="s">
        <v>702</v>
      </c>
    </row>
    <row r="962" spans="1:170" s="123" customFormat="1" ht="23.25" x14ac:dyDescent="0.25">
      <c r="A962" s="161" t="s">
        <v>703</v>
      </c>
      <c r="B962" s="162" t="s">
        <v>445</v>
      </c>
      <c r="C962" s="343" t="s">
        <v>446</v>
      </c>
      <c r="D962" s="343"/>
      <c r="E962" s="343"/>
      <c r="F962" s="163" t="s">
        <v>447</v>
      </c>
      <c r="G962" s="164">
        <v>130</v>
      </c>
      <c r="H962" s="165">
        <v>1</v>
      </c>
      <c r="I962" s="165">
        <v>130</v>
      </c>
      <c r="J962" s="167"/>
      <c r="K962" s="164"/>
      <c r="L962" s="167"/>
      <c r="M962" s="164"/>
      <c r="N962" s="168"/>
      <c r="EZ962" s="160"/>
      <c r="FA962" s="169" t="s">
        <v>446</v>
      </c>
      <c r="FB962" s="169" t="s">
        <v>259</v>
      </c>
      <c r="FC962" s="169" t="s">
        <v>259</v>
      </c>
      <c r="FI962" s="169"/>
      <c r="FK962" s="169"/>
      <c r="FM962" s="169"/>
      <c r="FN962" s="169"/>
    </row>
    <row r="963" spans="1:170" s="123" customFormat="1" ht="23.25" x14ac:dyDescent="0.25">
      <c r="A963" s="170"/>
      <c r="B963" s="171"/>
      <c r="C963" s="341" t="s">
        <v>704</v>
      </c>
      <c r="D963" s="341"/>
      <c r="E963" s="341"/>
      <c r="F963" s="341"/>
      <c r="G963" s="341"/>
      <c r="H963" s="341"/>
      <c r="I963" s="341"/>
      <c r="J963" s="341"/>
      <c r="K963" s="341"/>
      <c r="L963" s="341"/>
      <c r="M963" s="341"/>
      <c r="N963" s="344"/>
      <c r="EZ963" s="160"/>
      <c r="FA963" s="169"/>
      <c r="FB963" s="169"/>
      <c r="FC963" s="169"/>
      <c r="FD963" s="172" t="s">
        <v>704</v>
      </c>
      <c r="FI963" s="169"/>
      <c r="FK963" s="169"/>
      <c r="FM963" s="169"/>
      <c r="FN963" s="169"/>
    </row>
    <row r="964" spans="1:170" s="123" customFormat="1" ht="68.25" x14ac:dyDescent="0.25">
      <c r="A964" s="173"/>
      <c r="B964" s="174" t="s">
        <v>361</v>
      </c>
      <c r="C964" s="340" t="s">
        <v>362</v>
      </c>
      <c r="D964" s="340"/>
      <c r="E964" s="340"/>
      <c r="F964" s="340"/>
      <c r="G964" s="340"/>
      <c r="H964" s="340"/>
      <c r="I964" s="340"/>
      <c r="J964" s="340"/>
      <c r="K964" s="340"/>
      <c r="L964" s="340"/>
      <c r="M964" s="340"/>
      <c r="N964" s="346"/>
      <c r="EZ964" s="160"/>
      <c r="FA964" s="169"/>
      <c r="FB964" s="169"/>
      <c r="FC964" s="169"/>
      <c r="FE964" s="172" t="s">
        <v>362</v>
      </c>
      <c r="FI964" s="169"/>
      <c r="FK964" s="169"/>
      <c r="FM964" s="169"/>
      <c r="FN964" s="169"/>
    </row>
    <row r="965" spans="1:170" s="123" customFormat="1" ht="15" x14ac:dyDescent="0.25">
      <c r="A965" s="175"/>
      <c r="B965" s="174" t="s">
        <v>213</v>
      </c>
      <c r="C965" s="341" t="s">
        <v>363</v>
      </c>
      <c r="D965" s="341"/>
      <c r="E965" s="341"/>
      <c r="F965" s="176"/>
      <c r="G965" s="177"/>
      <c r="H965" s="177"/>
      <c r="I965" s="177"/>
      <c r="J965" s="180">
        <v>3.05</v>
      </c>
      <c r="K965" s="179">
        <v>1.1499999999999999</v>
      </c>
      <c r="L965" s="180">
        <v>455.98</v>
      </c>
      <c r="M965" s="179">
        <v>57.33</v>
      </c>
      <c r="N965" s="181">
        <v>26141.33</v>
      </c>
      <c r="EZ965" s="160"/>
      <c r="FA965" s="169"/>
      <c r="FB965" s="169"/>
      <c r="FC965" s="169"/>
      <c r="FF965" s="172" t="s">
        <v>363</v>
      </c>
      <c r="FI965" s="169"/>
      <c r="FK965" s="169"/>
      <c r="FM965" s="169"/>
      <c r="FN965" s="169"/>
    </row>
    <row r="966" spans="1:170" s="123" customFormat="1" ht="15" x14ac:dyDescent="0.25">
      <c r="A966" s="184"/>
      <c r="B966" s="174"/>
      <c r="C966" s="341" t="s">
        <v>367</v>
      </c>
      <c r="D966" s="341"/>
      <c r="E966" s="341"/>
      <c r="F966" s="176" t="s">
        <v>368</v>
      </c>
      <c r="G966" s="179">
        <v>0.34</v>
      </c>
      <c r="H966" s="179">
        <v>1.1499999999999999</v>
      </c>
      <c r="I966" s="179">
        <v>50.83</v>
      </c>
      <c r="J966" s="186"/>
      <c r="K966" s="177"/>
      <c r="L966" s="186"/>
      <c r="M966" s="177"/>
      <c r="N966" s="187"/>
      <c r="EZ966" s="160"/>
      <c r="FA966" s="169"/>
      <c r="FB966" s="169"/>
      <c r="FC966" s="169"/>
      <c r="FG966" s="172" t="s">
        <v>367</v>
      </c>
      <c r="FI966" s="169"/>
      <c r="FK966" s="169"/>
      <c r="FM966" s="169"/>
      <c r="FN966" s="169"/>
    </row>
    <row r="967" spans="1:170" s="123" customFormat="1" ht="15" x14ac:dyDescent="0.25">
      <c r="A967" s="170"/>
      <c r="B967" s="174"/>
      <c r="C967" s="345" t="s">
        <v>370</v>
      </c>
      <c r="D967" s="345"/>
      <c r="E967" s="345"/>
      <c r="F967" s="188"/>
      <c r="G967" s="189"/>
      <c r="H967" s="189"/>
      <c r="I967" s="189"/>
      <c r="J967" s="191">
        <v>3.05</v>
      </c>
      <c r="K967" s="189"/>
      <c r="L967" s="191">
        <v>455.98</v>
      </c>
      <c r="M967" s="189"/>
      <c r="N967" s="192">
        <v>26141.33</v>
      </c>
      <c r="EZ967" s="160"/>
      <c r="FA967" s="169"/>
      <c r="FB967" s="169"/>
      <c r="FC967" s="169"/>
      <c r="FH967" s="172" t="s">
        <v>370</v>
      </c>
      <c r="FI967" s="169"/>
      <c r="FK967" s="169"/>
      <c r="FM967" s="169"/>
      <c r="FN967" s="169"/>
    </row>
    <row r="968" spans="1:170" s="123" customFormat="1" ht="15" x14ac:dyDescent="0.25">
      <c r="A968" s="184"/>
      <c r="B968" s="174"/>
      <c r="C968" s="341" t="s">
        <v>269</v>
      </c>
      <c r="D968" s="341"/>
      <c r="E968" s="341"/>
      <c r="F968" s="176"/>
      <c r="G968" s="177"/>
      <c r="H968" s="177"/>
      <c r="I968" s="177"/>
      <c r="J968" s="186"/>
      <c r="K968" s="177"/>
      <c r="L968" s="180">
        <v>455.98</v>
      </c>
      <c r="M968" s="177"/>
      <c r="N968" s="181">
        <v>26141.33</v>
      </c>
      <c r="EZ968" s="160"/>
      <c r="FA968" s="169"/>
      <c r="FB968" s="169"/>
      <c r="FC968" s="169"/>
      <c r="FG968" s="172" t="s">
        <v>269</v>
      </c>
      <c r="FI968" s="169"/>
      <c r="FK968" s="169"/>
      <c r="FM968" s="169"/>
      <c r="FN968" s="169"/>
    </row>
    <row r="969" spans="1:170" s="123" customFormat="1" ht="23.25" x14ac:dyDescent="0.25">
      <c r="A969" s="184"/>
      <c r="B969" s="174" t="s">
        <v>385</v>
      </c>
      <c r="C969" s="341" t="s">
        <v>386</v>
      </c>
      <c r="D969" s="341"/>
      <c r="E969" s="341"/>
      <c r="F969" s="176" t="s">
        <v>373</v>
      </c>
      <c r="G969" s="193">
        <v>93</v>
      </c>
      <c r="H969" s="177"/>
      <c r="I969" s="193">
        <v>93</v>
      </c>
      <c r="J969" s="186"/>
      <c r="K969" s="177"/>
      <c r="L969" s="180">
        <v>424.06</v>
      </c>
      <c r="M969" s="177"/>
      <c r="N969" s="181">
        <v>24311.439999999999</v>
      </c>
      <c r="EZ969" s="160"/>
      <c r="FA969" s="169"/>
      <c r="FB969" s="169"/>
      <c r="FC969" s="169"/>
      <c r="FG969" s="172" t="s">
        <v>386</v>
      </c>
      <c r="FI969" s="169"/>
      <c r="FK969" s="169"/>
      <c r="FM969" s="169"/>
      <c r="FN969" s="169"/>
    </row>
    <row r="970" spans="1:170" s="123" customFormat="1" ht="23.25" x14ac:dyDescent="0.25">
      <c r="A970" s="184"/>
      <c r="B970" s="174" t="s">
        <v>387</v>
      </c>
      <c r="C970" s="341" t="s">
        <v>388</v>
      </c>
      <c r="D970" s="341"/>
      <c r="E970" s="341"/>
      <c r="F970" s="176" t="s">
        <v>373</v>
      </c>
      <c r="G970" s="193">
        <v>62</v>
      </c>
      <c r="H970" s="177"/>
      <c r="I970" s="193">
        <v>62</v>
      </c>
      <c r="J970" s="186"/>
      <c r="K970" s="177"/>
      <c r="L970" s="180">
        <v>282.70999999999998</v>
      </c>
      <c r="M970" s="177"/>
      <c r="N970" s="181">
        <v>16207.62</v>
      </c>
      <c r="EZ970" s="160"/>
      <c r="FA970" s="169"/>
      <c r="FB970" s="169"/>
      <c r="FC970" s="169"/>
      <c r="FG970" s="172" t="s">
        <v>388</v>
      </c>
      <c r="FI970" s="169"/>
      <c r="FK970" s="169"/>
      <c r="FM970" s="169"/>
      <c r="FN970" s="169"/>
    </row>
    <row r="971" spans="1:170" s="123" customFormat="1" ht="15" x14ac:dyDescent="0.25">
      <c r="A971" s="194"/>
      <c r="B971" s="195"/>
      <c r="C971" s="343" t="s">
        <v>376</v>
      </c>
      <c r="D971" s="343"/>
      <c r="E971" s="343"/>
      <c r="F971" s="163"/>
      <c r="G971" s="164"/>
      <c r="H971" s="164"/>
      <c r="I971" s="164"/>
      <c r="J971" s="167"/>
      <c r="K971" s="164"/>
      <c r="L971" s="199">
        <v>1162.75</v>
      </c>
      <c r="M971" s="189"/>
      <c r="N971" s="197">
        <v>66660.39</v>
      </c>
      <c r="EZ971" s="160"/>
      <c r="FA971" s="169"/>
      <c r="FB971" s="169"/>
      <c r="FC971" s="169"/>
      <c r="FI971" s="169" t="s">
        <v>376</v>
      </c>
      <c r="FK971" s="169"/>
      <c r="FM971" s="169"/>
      <c r="FN971" s="169"/>
    </row>
    <row r="972" spans="1:170" s="123" customFormat="1" ht="15" x14ac:dyDescent="0.25">
      <c r="A972" s="350" t="s">
        <v>705</v>
      </c>
      <c r="B972" s="351"/>
      <c r="C972" s="351"/>
      <c r="D972" s="351"/>
      <c r="E972" s="351"/>
      <c r="F972" s="351"/>
      <c r="G972" s="351"/>
      <c r="H972" s="351"/>
      <c r="I972" s="351"/>
      <c r="J972" s="351"/>
      <c r="K972" s="351"/>
      <c r="L972" s="351"/>
      <c r="M972" s="351"/>
      <c r="N972" s="352"/>
      <c r="EZ972" s="160"/>
      <c r="FA972" s="169"/>
      <c r="FB972" s="169"/>
      <c r="FC972" s="169"/>
      <c r="FI972" s="169"/>
      <c r="FK972" s="169"/>
      <c r="FM972" s="169"/>
      <c r="FN972" s="169" t="s">
        <v>705</v>
      </c>
    </row>
    <row r="973" spans="1:170" s="123" customFormat="1" ht="34.5" x14ac:dyDescent="0.25">
      <c r="A973" s="161" t="s">
        <v>706</v>
      </c>
      <c r="B973" s="162" t="s">
        <v>707</v>
      </c>
      <c r="C973" s="343" t="s">
        <v>708</v>
      </c>
      <c r="D973" s="343"/>
      <c r="E973" s="343"/>
      <c r="F973" s="163" t="s">
        <v>59</v>
      </c>
      <c r="G973" s="164">
        <v>8.6580000000000004E-2</v>
      </c>
      <c r="H973" s="165">
        <v>1</v>
      </c>
      <c r="I973" s="208">
        <v>8.6580000000000004E-2</v>
      </c>
      <c r="J973" s="167"/>
      <c r="K973" s="164"/>
      <c r="L973" s="167"/>
      <c r="M973" s="164"/>
      <c r="N973" s="168"/>
      <c r="EZ973" s="160"/>
      <c r="FA973" s="169" t="s">
        <v>708</v>
      </c>
      <c r="FB973" s="169" t="s">
        <v>259</v>
      </c>
      <c r="FC973" s="169" t="s">
        <v>259</v>
      </c>
      <c r="FI973" s="169"/>
      <c r="FK973" s="169"/>
      <c r="FM973" s="169"/>
      <c r="FN973" s="169"/>
    </row>
    <row r="974" spans="1:170" s="123" customFormat="1" ht="15" x14ac:dyDescent="0.25">
      <c r="A974" s="170"/>
      <c r="B974" s="171"/>
      <c r="C974" s="341" t="s">
        <v>709</v>
      </c>
      <c r="D974" s="341"/>
      <c r="E974" s="341"/>
      <c r="F974" s="341"/>
      <c r="G974" s="341"/>
      <c r="H974" s="341"/>
      <c r="I974" s="341"/>
      <c r="J974" s="341"/>
      <c r="K974" s="341"/>
      <c r="L974" s="341"/>
      <c r="M974" s="341"/>
      <c r="N974" s="344"/>
      <c r="EZ974" s="160"/>
      <c r="FA974" s="169"/>
      <c r="FB974" s="169"/>
      <c r="FC974" s="169"/>
      <c r="FD974" s="172" t="s">
        <v>709</v>
      </c>
      <c r="FI974" s="169"/>
      <c r="FK974" s="169"/>
      <c r="FM974" s="169"/>
      <c r="FN974" s="169"/>
    </row>
    <row r="975" spans="1:170" s="123" customFormat="1" ht="68.25" x14ac:dyDescent="0.25">
      <c r="A975" s="173"/>
      <c r="B975" s="174" t="s">
        <v>361</v>
      </c>
      <c r="C975" s="340" t="s">
        <v>362</v>
      </c>
      <c r="D975" s="340"/>
      <c r="E975" s="340"/>
      <c r="F975" s="340"/>
      <c r="G975" s="340"/>
      <c r="H975" s="340"/>
      <c r="I975" s="340"/>
      <c r="J975" s="340"/>
      <c r="K975" s="340"/>
      <c r="L975" s="340"/>
      <c r="M975" s="340"/>
      <c r="N975" s="346"/>
      <c r="EZ975" s="160"/>
      <c r="FA975" s="169"/>
      <c r="FB975" s="169"/>
      <c r="FC975" s="169"/>
      <c r="FE975" s="172" t="s">
        <v>362</v>
      </c>
      <c r="FI975" s="169"/>
      <c r="FK975" s="169"/>
      <c r="FM975" s="169"/>
      <c r="FN975" s="169"/>
    </row>
    <row r="976" spans="1:170" s="123" customFormat="1" ht="15" x14ac:dyDescent="0.25">
      <c r="A976" s="175"/>
      <c r="B976" s="174" t="s">
        <v>213</v>
      </c>
      <c r="C976" s="341" t="s">
        <v>363</v>
      </c>
      <c r="D976" s="341"/>
      <c r="E976" s="341"/>
      <c r="F976" s="176"/>
      <c r="G976" s="177"/>
      <c r="H976" s="177"/>
      <c r="I976" s="177"/>
      <c r="J976" s="180">
        <v>700.31</v>
      </c>
      <c r="K976" s="179">
        <v>1.1499999999999999</v>
      </c>
      <c r="L976" s="180">
        <v>69.73</v>
      </c>
      <c r="M976" s="179">
        <v>57.33</v>
      </c>
      <c r="N976" s="181">
        <v>3997.62</v>
      </c>
      <c r="EZ976" s="160"/>
      <c r="FA976" s="169"/>
      <c r="FB976" s="169"/>
      <c r="FC976" s="169"/>
      <c r="FF976" s="172" t="s">
        <v>363</v>
      </c>
      <c r="FI976" s="169"/>
      <c r="FK976" s="169"/>
      <c r="FM976" s="169"/>
      <c r="FN976" s="169"/>
    </row>
    <row r="977" spans="1:170" s="123" customFormat="1" ht="15" x14ac:dyDescent="0.25">
      <c r="A977" s="175"/>
      <c r="B977" s="174" t="s">
        <v>214</v>
      </c>
      <c r="C977" s="341" t="s">
        <v>364</v>
      </c>
      <c r="D977" s="341"/>
      <c r="E977" s="341"/>
      <c r="F977" s="176"/>
      <c r="G977" s="177"/>
      <c r="H977" s="177"/>
      <c r="I977" s="177"/>
      <c r="J977" s="180">
        <v>114.72</v>
      </c>
      <c r="K977" s="179">
        <v>1.1499999999999999</v>
      </c>
      <c r="L977" s="180">
        <v>11.42</v>
      </c>
      <c r="M977" s="179">
        <v>14.04</v>
      </c>
      <c r="N977" s="182">
        <v>160.34</v>
      </c>
      <c r="EZ977" s="160"/>
      <c r="FA977" s="169"/>
      <c r="FB977" s="169"/>
      <c r="FC977" s="169"/>
      <c r="FF977" s="172" t="s">
        <v>364</v>
      </c>
      <c r="FI977" s="169"/>
      <c r="FK977" s="169"/>
      <c r="FM977" s="169"/>
      <c r="FN977" s="169"/>
    </row>
    <row r="978" spans="1:170" s="123" customFormat="1" ht="15" x14ac:dyDescent="0.25">
      <c r="A978" s="175"/>
      <c r="B978" s="174" t="s">
        <v>215</v>
      </c>
      <c r="C978" s="341" t="s">
        <v>365</v>
      </c>
      <c r="D978" s="341"/>
      <c r="E978" s="341"/>
      <c r="F978" s="176"/>
      <c r="G978" s="177"/>
      <c r="H978" s="177"/>
      <c r="I978" s="177"/>
      <c r="J978" s="180">
        <v>15.09</v>
      </c>
      <c r="K978" s="179">
        <v>1.1499999999999999</v>
      </c>
      <c r="L978" s="180">
        <v>1.5</v>
      </c>
      <c r="M978" s="179">
        <v>57.33</v>
      </c>
      <c r="N978" s="182">
        <v>86</v>
      </c>
      <c r="EZ978" s="160"/>
      <c r="FA978" s="169"/>
      <c r="FB978" s="169"/>
      <c r="FC978" s="169"/>
      <c r="FF978" s="172" t="s">
        <v>365</v>
      </c>
      <c r="FI978" s="169"/>
      <c r="FK978" s="169"/>
      <c r="FM978" s="169"/>
      <c r="FN978" s="169"/>
    </row>
    <row r="979" spans="1:170" s="123" customFormat="1" ht="15" x14ac:dyDescent="0.25">
      <c r="A979" s="175"/>
      <c r="B979" s="174" t="s">
        <v>216</v>
      </c>
      <c r="C979" s="341" t="s">
        <v>366</v>
      </c>
      <c r="D979" s="341"/>
      <c r="E979" s="341"/>
      <c r="F979" s="176"/>
      <c r="G979" s="177"/>
      <c r="H979" s="177"/>
      <c r="I979" s="177"/>
      <c r="J979" s="180">
        <v>36.56</v>
      </c>
      <c r="K979" s="177"/>
      <c r="L979" s="180">
        <v>3.17</v>
      </c>
      <c r="M979" s="183">
        <v>9.1</v>
      </c>
      <c r="N979" s="182">
        <v>28.85</v>
      </c>
      <c r="EZ979" s="160"/>
      <c r="FA979" s="169"/>
      <c r="FB979" s="169"/>
      <c r="FC979" s="169"/>
      <c r="FF979" s="172" t="s">
        <v>366</v>
      </c>
      <c r="FI979" s="169"/>
      <c r="FK979" s="169"/>
      <c r="FM979" s="169"/>
      <c r="FN979" s="169"/>
    </row>
    <row r="980" spans="1:170" s="123" customFormat="1" ht="15" x14ac:dyDescent="0.25">
      <c r="A980" s="184"/>
      <c r="B980" s="174"/>
      <c r="C980" s="341" t="s">
        <v>367</v>
      </c>
      <c r="D980" s="341"/>
      <c r="E980" s="341"/>
      <c r="F980" s="176" t="s">
        <v>368</v>
      </c>
      <c r="G980" s="183">
        <v>82.1</v>
      </c>
      <c r="H980" s="179">
        <v>1.1499999999999999</v>
      </c>
      <c r="I980" s="185">
        <v>8.1744506999999995</v>
      </c>
      <c r="J980" s="186"/>
      <c r="K980" s="177"/>
      <c r="L980" s="186"/>
      <c r="M980" s="177"/>
      <c r="N980" s="187"/>
      <c r="EZ980" s="160"/>
      <c r="FA980" s="169"/>
      <c r="FB980" s="169"/>
      <c r="FC980" s="169"/>
      <c r="FG980" s="172" t="s">
        <v>367</v>
      </c>
      <c r="FI980" s="169"/>
      <c r="FK980" s="169"/>
      <c r="FM980" s="169"/>
      <c r="FN980" s="169"/>
    </row>
    <row r="981" spans="1:170" s="123" customFormat="1" ht="15" x14ac:dyDescent="0.25">
      <c r="A981" s="184"/>
      <c r="B981" s="174"/>
      <c r="C981" s="341" t="s">
        <v>369</v>
      </c>
      <c r="D981" s="341"/>
      <c r="E981" s="341"/>
      <c r="F981" s="176" t="s">
        <v>368</v>
      </c>
      <c r="G981" s="179">
        <v>1.22</v>
      </c>
      <c r="H981" s="179">
        <v>1.1499999999999999</v>
      </c>
      <c r="I981" s="185">
        <v>0.1214717</v>
      </c>
      <c r="J981" s="186"/>
      <c r="K981" s="177"/>
      <c r="L981" s="186"/>
      <c r="M981" s="177"/>
      <c r="N981" s="187"/>
      <c r="EZ981" s="160"/>
      <c r="FA981" s="169"/>
      <c r="FB981" s="169"/>
      <c r="FC981" s="169"/>
      <c r="FG981" s="172" t="s">
        <v>369</v>
      </c>
      <c r="FI981" s="169"/>
      <c r="FK981" s="169"/>
      <c r="FM981" s="169"/>
      <c r="FN981" s="169"/>
    </row>
    <row r="982" spans="1:170" s="123" customFormat="1" ht="15" x14ac:dyDescent="0.25">
      <c r="A982" s="170"/>
      <c r="B982" s="174"/>
      <c r="C982" s="345" t="s">
        <v>370</v>
      </c>
      <c r="D982" s="345"/>
      <c r="E982" s="345"/>
      <c r="F982" s="188"/>
      <c r="G982" s="189"/>
      <c r="H982" s="189"/>
      <c r="I982" s="189"/>
      <c r="J982" s="191">
        <v>851.59</v>
      </c>
      <c r="K982" s="189"/>
      <c r="L982" s="191">
        <v>84.32</v>
      </c>
      <c r="M982" s="189"/>
      <c r="N982" s="192">
        <v>4186.8100000000004</v>
      </c>
      <c r="EZ982" s="160"/>
      <c r="FA982" s="169"/>
      <c r="FB982" s="169"/>
      <c r="FC982" s="169"/>
      <c r="FH982" s="172" t="s">
        <v>370</v>
      </c>
      <c r="FI982" s="169"/>
      <c r="FK982" s="169"/>
      <c r="FM982" s="169"/>
      <c r="FN982" s="169"/>
    </row>
    <row r="983" spans="1:170" s="123" customFormat="1" ht="15" x14ac:dyDescent="0.25">
      <c r="A983" s="184"/>
      <c r="B983" s="174"/>
      <c r="C983" s="341" t="s">
        <v>269</v>
      </c>
      <c r="D983" s="341"/>
      <c r="E983" s="341"/>
      <c r="F983" s="176"/>
      <c r="G983" s="177"/>
      <c r="H983" s="177"/>
      <c r="I983" s="177"/>
      <c r="J983" s="186"/>
      <c r="K983" s="177"/>
      <c r="L983" s="180">
        <v>71.23</v>
      </c>
      <c r="M983" s="177"/>
      <c r="N983" s="181">
        <v>4083.62</v>
      </c>
      <c r="EZ983" s="160"/>
      <c r="FA983" s="169"/>
      <c r="FB983" s="169"/>
      <c r="FC983" s="169"/>
      <c r="FG983" s="172" t="s">
        <v>269</v>
      </c>
      <c r="FI983" s="169"/>
      <c r="FK983" s="169"/>
      <c r="FM983" s="169"/>
      <c r="FN983" s="169"/>
    </row>
    <row r="984" spans="1:170" s="123" customFormat="1" ht="23.25" x14ac:dyDescent="0.25">
      <c r="A984" s="184"/>
      <c r="B984" s="174" t="s">
        <v>385</v>
      </c>
      <c r="C984" s="341" t="s">
        <v>386</v>
      </c>
      <c r="D984" s="341"/>
      <c r="E984" s="341"/>
      <c r="F984" s="176" t="s">
        <v>373</v>
      </c>
      <c r="G984" s="193">
        <v>93</v>
      </c>
      <c r="H984" s="177"/>
      <c r="I984" s="193">
        <v>93</v>
      </c>
      <c r="J984" s="186"/>
      <c r="K984" s="177"/>
      <c r="L984" s="180">
        <v>66.239999999999995</v>
      </c>
      <c r="M984" s="177"/>
      <c r="N984" s="181">
        <v>3797.77</v>
      </c>
      <c r="EZ984" s="160"/>
      <c r="FA984" s="169"/>
      <c r="FB984" s="169"/>
      <c r="FC984" s="169"/>
      <c r="FG984" s="172" t="s">
        <v>386</v>
      </c>
      <c r="FI984" s="169"/>
      <c r="FK984" s="169"/>
      <c r="FM984" s="169"/>
      <c r="FN984" s="169"/>
    </row>
    <row r="985" spans="1:170" s="123" customFormat="1" ht="23.25" x14ac:dyDescent="0.25">
      <c r="A985" s="184"/>
      <c r="B985" s="174" t="s">
        <v>387</v>
      </c>
      <c r="C985" s="341" t="s">
        <v>388</v>
      </c>
      <c r="D985" s="341"/>
      <c r="E985" s="341"/>
      <c r="F985" s="176" t="s">
        <v>373</v>
      </c>
      <c r="G985" s="193">
        <v>62</v>
      </c>
      <c r="H985" s="177"/>
      <c r="I985" s="193">
        <v>62</v>
      </c>
      <c r="J985" s="186"/>
      <c r="K985" s="177"/>
      <c r="L985" s="180">
        <v>44.16</v>
      </c>
      <c r="M985" s="177"/>
      <c r="N985" s="181">
        <v>2531.84</v>
      </c>
      <c r="EZ985" s="160"/>
      <c r="FA985" s="169"/>
      <c r="FB985" s="169"/>
      <c r="FC985" s="169"/>
      <c r="FG985" s="172" t="s">
        <v>388</v>
      </c>
      <c r="FI985" s="169"/>
      <c r="FK985" s="169"/>
      <c r="FM985" s="169"/>
      <c r="FN985" s="169"/>
    </row>
    <row r="986" spans="1:170" s="123" customFormat="1" ht="15" x14ac:dyDescent="0.25">
      <c r="A986" s="194"/>
      <c r="B986" s="195"/>
      <c r="C986" s="343" t="s">
        <v>376</v>
      </c>
      <c r="D986" s="343"/>
      <c r="E986" s="343"/>
      <c r="F986" s="163"/>
      <c r="G986" s="164"/>
      <c r="H986" s="164"/>
      <c r="I986" s="164"/>
      <c r="J986" s="167"/>
      <c r="K986" s="164"/>
      <c r="L986" s="196">
        <v>194.72</v>
      </c>
      <c r="M986" s="189"/>
      <c r="N986" s="197">
        <v>10516.42</v>
      </c>
      <c r="EZ986" s="160"/>
      <c r="FA986" s="169"/>
      <c r="FB986" s="169"/>
      <c r="FC986" s="169"/>
      <c r="FI986" s="169" t="s">
        <v>376</v>
      </c>
      <c r="FK986" s="169"/>
      <c r="FM986" s="169"/>
      <c r="FN986" s="169"/>
    </row>
    <row r="987" spans="1:170" s="123" customFormat="1" ht="57" x14ac:dyDescent="0.25">
      <c r="A987" s="161" t="s">
        <v>710</v>
      </c>
      <c r="B987" s="162" t="s">
        <v>633</v>
      </c>
      <c r="C987" s="343" t="s">
        <v>178</v>
      </c>
      <c r="D987" s="343"/>
      <c r="E987" s="343"/>
      <c r="F987" s="163" t="s">
        <v>59</v>
      </c>
      <c r="G987" s="164">
        <v>8.6580000000000004E-2</v>
      </c>
      <c r="H987" s="165">
        <v>1</v>
      </c>
      <c r="I987" s="208">
        <v>8.6580000000000004E-2</v>
      </c>
      <c r="J987" s="199">
        <v>12319.52</v>
      </c>
      <c r="K987" s="164"/>
      <c r="L987" s="199">
        <v>1066.6199999999999</v>
      </c>
      <c r="M987" s="200">
        <v>9.1</v>
      </c>
      <c r="N987" s="197">
        <v>9706.24</v>
      </c>
      <c r="EZ987" s="160"/>
      <c r="FA987" s="169" t="s">
        <v>178</v>
      </c>
      <c r="FB987" s="169" t="s">
        <v>259</v>
      </c>
      <c r="FC987" s="169" t="s">
        <v>259</v>
      </c>
      <c r="FI987" s="169"/>
      <c r="FK987" s="169"/>
      <c r="FM987" s="169"/>
      <c r="FN987" s="169"/>
    </row>
    <row r="988" spans="1:170" s="123" customFormat="1" ht="15" x14ac:dyDescent="0.25">
      <c r="A988" s="194"/>
      <c r="B988" s="195"/>
      <c r="C988" s="343" t="s">
        <v>376</v>
      </c>
      <c r="D988" s="343"/>
      <c r="E988" s="343"/>
      <c r="F988" s="163"/>
      <c r="G988" s="164"/>
      <c r="H988" s="164"/>
      <c r="I988" s="164"/>
      <c r="J988" s="167"/>
      <c r="K988" s="164"/>
      <c r="L988" s="199">
        <v>1066.6199999999999</v>
      </c>
      <c r="M988" s="189"/>
      <c r="N988" s="197">
        <v>9706.24</v>
      </c>
      <c r="EZ988" s="160"/>
      <c r="FA988" s="169"/>
      <c r="FB988" s="169"/>
      <c r="FC988" s="169"/>
      <c r="FI988" s="169" t="s">
        <v>376</v>
      </c>
      <c r="FK988" s="169"/>
      <c r="FM988" s="169"/>
      <c r="FN988" s="169"/>
    </row>
    <row r="989" spans="1:170" s="123" customFormat="1" ht="34.5" x14ac:dyDescent="0.25">
      <c r="A989" s="161" t="s">
        <v>711</v>
      </c>
      <c r="B989" s="162" t="s">
        <v>712</v>
      </c>
      <c r="C989" s="343" t="s">
        <v>713</v>
      </c>
      <c r="D989" s="343"/>
      <c r="E989" s="343"/>
      <c r="F989" s="163" t="s">
        <v>65</v>
      </c>
      <c r="G989" s="164">
        <v>1</v>
      </c>
      <c r="H989" s="165">
        <v>1</v>
      </c>
      <c r="I989" s="165">
        <v>1</v>
      </c>
      <c r="J989" s="167"/>
      <c r="K989" s="164"/>
      <c r="L989" s="167"/>
      <c r="M989" s="164"/>
      <c r="N989" s="168"/>
      <c r="EZ989" s="160"/>
      <c r="FA989" s="169" t="s">
        <v>713</v>
      </c>
      <c r="FB989" s="169" t="s">
        <v>259</v>
      </c>
      <c r="FC989" s="169" t="s">
        <v>259</v>
      </c>
      <c r="FI989" s="169"/>
      <c r="FK989" s="169"/>
      <c r="FM989" s="169"/>
      <c r="FN989" s="169"/>
    </row>
    <row r="990" spans="1:170" s="123" customFormat="1" ht="68.25" x14ac:dyDescent="0.25">
      <c r="A990" s="173"/>
      <c r="B990" s="174" t="s">
        <v>361</v>
      </c>
      <c r="C990" s="340" t="s">
        <v>362</v>
      </c>
      <c r="D990" s="340"/>
      <c r="E990" s="340"/>
      <c r="F990" s="340"/>
      <c r="G990" s="340"/>
      <c r="H990" s="340"/>
      <c r="I990" s="340"/>
      <c r="J990" s="340"/>
      <c r="K990" s="340"/>
      <c r="L990" s="340"/>
      <c r="M990" s="340"/>
      <c r="N990" s="346"/>
      <c r="EZ990" s="160"/>
      <c r="FA990" s="169"/>
      <c r="FB990" s="169"/>
      <c r="FC990" s="169"/>
      <c r="FE990" s="172" t="s">
        <v>362</v>
      </c>
      <c r="FI990" s="169"/>
      <c r="FK990" s="169"/>
      <c r="FM990" s="169"/>
      <c r="FN990" s="169"/>
    </row>
    <row r="991" spans="1:170" s="123" customFormat="1" ht="15" x14ac:dyDescent="0.25">
      <c r="A991" s="175"/>
      <c r="B991" s="174" t="s">
        <v>213</v>
      </c>
      <c r="C991" s="341" t="s">
        <v>363</v>
      </c>
      <c r="D991" s="341"/>
      <c r="E991" s="341"/>
      <c r="F991" s="176"/>
      <c r="G991" s="177"/>
      <c r="H991" s="177"/>
      <c r="I991" s="177"/>
      <c r="J991" s="180">
        <v>16.329999999999998</v>
      </c>
      <c r="K991" s="179">
        <v>1.1499999999999999</v>
      </c>
      <c r="L991" s="180">
        <v>18.78</v>
      </c>
      <c r="M991" s="179">
        <v>57.33</v>
      </c>
      <c r="N991" s="181">
        <v>1076.6600000000001</v>
      </c>
      <c r="EZ991" s="160"/>
      <c r="FA991" s="169"/>
      <c r="FB991" s="169"/>
      <c r="FC991" s="169"/>
      <c r="FF991" s="172" t="s">
        <v>363</v>
      </c>
      <c r="FI991" s="169"/>
      <c r="FK991" s="169"/>
      <c r="FM991" s="169"/>
      <c r="FN991" s="169"/>
    </row>
    <row r="992" spans="1:170" s="123" customFormat="1" ht="15" x14ac:dyDescent="0.25">
      <c r="A992" s="175"/>
      <c r="B992" s="174" t="s">
        <v>216</v>
      </c>
      <c r="C992" s="341" t="s">
        <v>366</v>
      </c>
      <c r="D992" s="341"/>
      <c r="E992" s="341"/>
      <c r="F992" s="176"/>
      <c r="G992" s="177"/>
      <c r="H992" s="177"/>
      <c r="I992" s="177"/>
      <c r="J992" s="180">
        <v>19.03</v>
      </c>
      <c r="K992" s="177"/>
      <c r="L992" s="180">
        <v>0</v>
      </c>
      <c r="M992" s="183">
        <v>9.1</v>
      </c>
      <c r="N992" s="187"/>
      <c r="EZ992" s="160"/>
      <c r="FA992" s="169"/>
      <c r="FB992" s="169"/>
      <c r="FC992" s="169"/>
      <c r="FF992" s="172" t="s">
        <v>366</v>
      </c>
      <c r="FI992" s="169"/>
      <c r="FK992" s="169"/>
      <c r="FM992" s="169"/>
      <c r="FN992" s="169"/>
    </row>
    <row r="993" spans="1:170" s="123" customFormat="1" ht="15" x14ac:dyDescent="0.25">
      <c r="A993" s="184"/>
      <c r="B993" s="174"/>
      <c r="C993" s="341" t="s">
        <v>367</v>
      </c>
      <c r="D993" s="341"/>
      <c r="E993" s="341"/>
      <c r="F993" s="176" t="s">
        <v>368</v>
      </c>
      <c r="G993" s="183">
        <v>1.8</v>
      </c>
      <c r="H993" s="179">
        <v>1.1499999999999999</v>
      </c>
      <c r="I993" s="179">
        <v>2.0699999999999998</v>
      </c>
      <c r="J993" s="186"/>
      <c r="K993" s="177"/>
      <c r="L993" s="186"/>
      <c r="M993" s="177"/>
      <c r="N993" s="187"/>
      <c r="EZ993" s="160"/>
      <c r="FA993" s="169"/>
      <c r="FB993" s="169"/>
      <c r="FC993" s="169"/>
      <c r="FG993" s="172" t="s">
        <v>367</v>
      </c>
      <c r="FI993" s="169"/>
      <c r="FK993" s="169"/>
      <c r="FM993" s="169"/>
      <c r="FN993" s="169"/>
    </row>
    <row r="994" spans="1:170" s="123" customFormat="1" ht="15" x14ac:dyDescent="0.25">
      <c r="A994" s="170"/>
      <c r="B994" s="174"/>
      <c r="C994" s="345" t="s">
        <v>370</v>
      </c>
      <c r="D994" s="345"/>
      <c r="E994" s="345"/>
      <c r="F994" s="188"/>
      <c r="G994" s="189"/>
      <c r="H994" s="189"/>
      <c r="I994" s="189"/>
      <c r="J994" s="191">
        <v>35.36</v>
      </c>
      <c r="K994" s="189"/>
      <c r="L994" s="191">
        <v>18.78</v>
      </c>
      <c r="M994" s="189"/>
      <c r="N994" s="192">
        <v>1076.6600000000001</v>
      </c>
      <c r="EZ994" s="160"/>
      <c r="FA994" s="169"/>
      <c r="FB994" s="169"/>
      <c r="FC994" s="169"/>
      <c r="FH994" s="172" t="s">
        <v>370</v>
      </c>
      <c r="FI994" s="169"/>
      <c r="FK994" s="169"/>
      <c r="FM994" s="169"/>
      <c r="FN994" s="169"/>
    </row>
    <row r="995" spans="1:170" s="123" customFormat="1" ht="15" x14ac:dyDescent="0.25">
      <c r="A995" s="184"/>
      <c r="B995" s="174"/>
      <c r="C995" s="341" t="s">
        <v>269</v>
      </c>
      <c r="D995" s="341"/>
      <c r="E995" s="341"/>
      <c r="F995" s="176"/>
      <c r="G995" s="177"/>
      <c r="H995" s="177"/>
      <c r="I995" s="177"/>
      <c r="J995" s="186"/>
      <c r="K995" s="177"/>
      <c r="L995" s="180">
        <v>18.78</v>
      </c>
      <c r="M995" s="177"/>
      <c r="N995" s="181">
        <v>1076.6600000000001</v>
      </c>
      <c r="EZ995" s="160"/>
      <c r="FA995" s="169"/>
      <c r="FB995" s="169"/>
      <c r="FC995" s="169"/>
      <c r="FG995" s="172" t="s">
        <v>269</v>
      </c>
      <c r="FI995" s="169"/>
      <c r="FK995" s="169"/>
      <c r="FM995" s="169"/>
      <c r="FN995" s="169"/>
    </row>
    <row r="996" spans="1:170" s="123" customFormat="1" ht="45.75" x14ac:dyDescent="0.25">
      <c r="A996" s="184"/>
      <c r="B996" s="174" t="s">
        <v>714</v>
      </c>
      <c r="C996" s="341" t="s">
        <v>715</v>
      </c>
      <c r="D996" s="341"/>
      <c r="E996" s="341"/>
      <c r="F996" s="176" t="s">
        <v>373</v>
      </c>
      <c r="G996" s="193">
        <v>121</v>
      </c>
      <c r="H996" s="177"/>
      <c r="I996" s="193">
        <v>121</v>
      </c>
      <c r="J996" s="186"/>
      <c r="K996" s="177"/>
      <c r="L996" s="180">
        <v>22.72</v>
      </c>
      <c r="M996" s="177"/>
      <c r="N996" s="181">
        <v>1302.76</v>
      </c>
      <c r="EZ996" s="160"/>
      <c r="FA996" s="169"/>
      <c r="FB996" s="169"/>
      <c r="FC996" s="169"/>
      <c r="FG996" s="172" t="s">
        <v>715</v>
      </c>
      <c r="FI996" s="169"/>
      <c r="FK996" s="169"/>
      <c r="FM996" s="169"/>
      <c r="FN996" s="169"/>
    </row>
    <row r="997" spans="1:170" s="123" customFormat="1" ht="45.75" x14ac:dyDescent="0.25">
      <c r="A997" s="184"/>
      <c r="B997" s="174" t="s">
        <v>716</v>
      </c>
      <c r="C997" s="341" t="s">
        <v>717</v>
      </c>
      <c r="D997" s="341"/>
      <c r="E997" s="341"/>
      <c r="F997" s="176" t="s">
        <v>373</v>
      </c>
      <c r="G997" s="193">
        <v>72</v>
      </c>
      <c r="H997" s="177"/>
      <c r="I997" s="193">
        <v>72</v>
      </c>
      <c r="J997" s="186"/>
      <c r="K997" s="177"/>
      <c r="L997" s="180">
        <v>13.52</v>
      </c>
      <c r="M997" s="177"/>
      <c r="N997" s="182">
        <v>775.2</v>
      </c>
      <c r="EZ997" s="160"/>
      <c r="FA997" s="169"/>
      <c r="FB997" s="169"/>
      <c r="FC997" s="169"/>
      <c r="FG997" s="172" t="s">
        <v>717</v>
      </c>
      <c r="FI997" s="169"/>
      <c r="FK997" s="169"/>
      <c r="FM997" s="169"/>
      <c r="FN997" s="169"/>
    </row>
    <row r="998" spans="1:170" s="123" customFormat="1" ht="15" x14ac:dyDescent="0.25">
      <c r="A998" s="194"/>
      <c r="B998" s="195"/>
      <c r="C998" s="343" t="s">
        <v>376</v>
      </c>
      <c r="D998" s="343"/>
      <c r="E998" s="343"/>
      <c r="F998" s="163"/>
      <c r="G998" s="164"/>
      <c r="H998" s="164"/>
      <c r="I998" s="164"/>
      <c r="J998" s="167"/>
      <c r="K998" s="164"/>
      <c r="L998" s="196">
        <v>55.02</v>
      </c>
      <c r="M998" s="189"/>
      <c r="N998" s="197">
        <v>3154.62</v>
      </c>
      <c r="EZ998" s="160"/>
      <c r="FA998" s="169"/>
      <c r="FB998" s="169"/>
      <c r="FC998" s="169"/>
      <c r="FI998" s="169" t="s">
        <v>376</v>
      </c>
      <c r="FK998" s="169"/>
      <c r="FM998" s="169"/>
      <c r="FN998" s="169"/>
    </row>
    <row r="999" spans="1:170" s="123" customFormat="1" ht="34.5" x14ac:dyDescent="0.25">
      <c r="A999" s="161" t="s">
        <v>718</v>
      </c>
      <c r="B999" s="162" t="s">
        <v>719</v>
      </c>
      <c r="C999" s="343" t="s">
        <v>720</v>
      </c>
      <c r="D999" s="343"/>
      <c r="E999" s="343"/>
      <c r="F999" s="163" t="s">
        <v>65</v>
      </c>
      <c r="G999" s="164">
        <v>3</v>
      </c>
      <c r="H999" s="165">
        <v>1</v>
      </c>
      <c r="I999" s="165">
        <v>3</v>
      </c>
      <c r="J999" s="167"/>
      <c r="K999" s="164"/>
      <c r="L999" s="167"/>
      <c r="M999" s="164"/>
      <c r="N999" s="168"/>
      <c r="EZ999" s="160"/>
      <c r="FA999" s="169" t="s">
        <v>720</v>
      </c>
      <c r="FB999" s="169" t="s">
        <v>259</v>
      </c>
      <c r="FC999" s="169" t="s">
        <v>259</v>
      </c>
      <c r="FI999" s="169"/>
      <c r="FK999" s="169"/>
      <c r="FM999" s="169"/>
      <c r="FN999" s="169"/>
    </row>
    <row r="1000" spans="1:170" s="123" customFormat="1" ht="15" x14ac:dyDescent="0.25">
      <c r="A1000" s="170"/>
      <c r="B1000" s="171"/>
      <c r="C1000" s="341" t="s">
        <v>721</v>
      </c>
      <c r="D1000" s="341"/>
      <c r="E1000" s="341"/>
      <c r="F1000" s="341"/>
      <c r="G1000" s="341"/>
      <c r="H1000" s="341"/>
      <c r="I1000" s="341"/>
      <c r="J1000" s="341"/>
      <c r="K1000" s="341"/>
      <c r="L1000" s="341"/>
      <c r="M1000" s="341"/>
      <c r="N1000" s="344"/>
      <c r="EZ1000" s="160"/>
      <c r="FA1000" s="169"/>
      <c r="FB1000" s="169"/>
      <c r="FC1000" s="169"/>
      <c r="FD1000" s="172" t="s">
        <v>721</v>
      </c>
      <c r="FI1000" s="169"/>
      <c r="FK1000" s="169"/>
      <c r="FM1000" s="169"/>
      <c r="FN1000" s="169"/>
    </row>
    <row r="1001" spans="1:170" s="123" customFormat="1" ht="68.25" x14ac:dyDescent="0.25">
      <c r="A1001" s="173"/>
      <c r="B1001" s="174" t="s">
        <v>361</v>
      </c>
      <c r="C1001" s="340" t="s">
        <v>362</v>
      </c>
      <c r="D1001" s="340"/>
      <c r="E1001" s="340"/>
      <c r="F1001" s="340"/>
      <c r="G1001" s="340"/>
      <c r="H1001" s="340"/>
      <c r="I1001" s="340"/>
      <c r="J1001" s="340"/>
      <c r="K1001" s="340"/>
      <c r="L1001" s="340"/>
      <c r="M1001" s="340"/>
      <c r="N1001" s="346"/>
      <c r="EZ1001" s="160"/>
      <c r="FA1001" s="169"/>
      <c r="FB1001" s="169"/>
      <c r="FC1001" s="169"/>
      <c r="FE1001" s="172" t="s">
        <v>362</v>
      </c>
      <c r="FI1001" s="169"/>
      <c r="FK1001" s="169"/>
      <c r="FM1001" s="169"/>
      <c r="FN1001" s="169"/>
    </row>
    <row r="1002" spans="1:170" s="123" customFormat="1" ht="15" x14ac:dyDescent="0.25">
      <c r="A1002" s="175"/>
      <c r="B1002" s="174" t="s">
        <v>213</v>
      </c>
      <c r="C1002" s="341" t="s">
        <v>363</v>
      </c>
      <c r="D1002" s="341"/>
      <c r="E1002" s="341"/>
      <c r="F1002" s="176"/>
      <c r="G1002" s="177"/>
      <c r="H1002" s="177"/>
      <c r="I1002" s="177"/>
      <c r="J1002" s="180">
        <v>21.41</v>
      </c>
      <c r="K1002" s="179">
        <v>1.1499999999999999</v>
      </c>
      <c r="L1002" s="180">
        <v>73.86</v>
      </c>
      <c r="M1002" s="179">
        <v>57.33</v>
      </c>
      <c r="N1002" s="181">
        <v>4234.3900000000003</v>
      </c>
      <c r="EZ1002" s="160"/>
      <c r="FA1002" s="169"/>
      <c r="FB1002" s="169"/>
      <c r="FC1002" s="169"/>
      <c r="FF1002" s="172" t="s">
        <v>363</v>
      </c>
      <c r="FI1002" s="169"/>
      <c r="FK1002" s="169"/>
      <c r="FM1002" s="169"/>
      <c r="FN1002" s="169"/>
    </row>
    <row r="1003" spans="1:170" s="123" customFormat="1" ht="15" x14ac:dyDescent="0.25">
      <c r="A1003" s="175"/>
      <c r="B1003" s="174" t="s">
        <v>216</v>
      </c>
      <c r="C1003" s="341" t="s">
        <v>366</v>
      </c>
      <c r="D1003" s="341"/>
      <c r="E1003" s="341"/>
      <c r="F1003" s="176"/>
      <c r="G1003" s="177"/>
      <c r="H1003" s="177"/>
      <c r="I1003" s="177"/>
      <c r="J1003" s="180">
        <v>66.77</v>
      </c>
      <c r="K1003" s="177"/>
      <c r="L1003" s="180">
        <v>0</v>
      </c>
      <c r="M1003" s="183">
        <v>9.1</v>
      </c>
      <c r="N1003" s="187"/>
      <c r="EZ1003" s="160"/>
      <c r="FA1003" s="169"/>
      <c r="FB1003" s="169"/>
      <c r="FC1003" s="169"/>
      <c r="FF1003" s="172" t="s">
        <v>366</v>
      </c>
      <c r="FI1003" s="169"/>
      <c r="FK1003" s="169"/>
      <c r="FM1003" s="169"/>
      <c r="FN1003" s="169"/>
    </row>
    <row r="1004" spans="1:170" s="123" customFormat="1" ht="15" x14ac:dyDescent="0.25">
      <c r="A1004" s="184"/>
      <c r="B1004" s="174"/>
      <c r="C1004" s="341" t="s">
        <v>367</v>
      </c>
      <c r="D1004" s="341"/>
      <c r="E1004" s="341"/>
      <c r="F1004" s="176" t="s">
        <v>368</v>
      </c>
      <c r="G1004" s="179">
        <v>2.36</v>
      </c>
      <c r="H1004" s="179">
        <v>1.1499999999999999</v>
      </c>
      <c r="I1004" s="203">
        <v>8.1419999999999995</v>
      </c>
      <c r="J1004" s="186"/>
      <c r="K1004" s="177"/>
      <c r="L1004" s="186"/>
      <c r="M1004" s="177"/>
      <c r="N1004" s="187"/>
      <c r="EZ1004" s="160"/>
      <c r="FA1004" s="169"/>
      <c r="FB1004" s="169"/>
      <c r="FC1004" s="169"/>
      <c r="FG1004" s="172" t="s">
        <v>367</v>
      </c>
      <c r="FI1004" s="169"/>
      <c r="FK1004" s="169"/>
      <c r="FM1004" s="169"/>
      <c r="FN1004" s="169"/>
    </row>
    <row r="1005" spans="1:170" s="123" customFormat="1" ht="15" x14ac:dyDescent="0.25">
      <c r="A1005" s="170"/>
      <c r="B1005" s="174"/>
      <c r="C1005" s="345" t="s">
        <v>370</v>
      </c>
      <c r="D1005" s="345"/>
      <c r="E1005" s="345"/>
      <c r="F1005" s="188"/>
      <c r="G1005" s="189"/>
      <c r="H1005" s="189"/>
      <c r="I1005" s="189"/>
      <c r="J1005" s="191">
        <v>88.18</v>
      </c>
      <c r="K1005" s="189"/>
      <c r="L1005" s="191">
        <v>73.86</v>
      </c>
      <c r="M1005" s="189"/>
      <c r="N1005" s="192">
        <v>4234.3900000000003</v>
      </c>
      <c r="EZ1005" s="160"/>
      <c r="FA1005" s="169"/>
      <c r="FB1005" s="169"/>
      <c r="FC1005" s="169"/>
      <c r="FH1005" s="172" t="s">
        <v>370</v>
      </c>
      <c r="FI1005" s="169"/>
      <c r="FK1005" s="169"/>
      <c r="FM1005" s="169"/>
      <c r="FN1005" s="169"/>
    </row>
    <row r="1006" spans="1:170" s="123" customFormat="1" ht="15" x14ac:dyDescent="0.25">
      <c r="A1006" s="184"/>
      <c r="B1006" s="174"/>
      <c r="C1006" s="341" t="s">
        <v>269</v>
      </c>
      <c r="D1006" s="341"/>
      <c r="E1006" s="341"/>
      <c r="F1006" s="176"/>
      <c r="G1006" s="177"/>
      <c r="H1006" s="177"/>
      <c r="I1006" s="177"/>
      <c r="J1006" s="186"/>
      <c r="K1006" s="177"/>
      <c r="L1006" s="180">
        <v>73.86</v>
      </c>
      <c r="M1006" s="177"/>
      <c r="N1006" s="181">
        <v>4234.3900000000003</v>
      </c>
      <c r="EZ1006" s="160"/>
      <c r="FA1006" s="169"/>
      <c r="FB1006" s="169"/>
      <c r="FC1006" s="169"/>
      <c r="FG1006" s="172" t="s">
        <v>269</v>
      </c>
      <c r="FI1006" s="169"/>
      <c r="FK1006" s="169"/>
      <c r="FM1006" s="169"/>
      <c r="FN1006" s="169"/>
    </row>
    <row r="1007" spans="1:170" s="123" customFormat="1" ht="45.75" x14ac:dyDescent="0.25">
      <c r="A1007" s="184"/>
      <c r="B1007" s="174" t="s">
        <v>714</v>
      </c>
      <c r="C1007" s="341" t="s">
        <v>715</v>
      </c>
      <c r="D1007" s="341"/>
      <c r="E1007" s="341"/>
      <c r="F1007" s="176" t="s">
        <v>373</v>
      </c>
      <c r="G1007" s="193">
        <v>121</v>
      </c>
      <c r="H1007" s="177"/>
      <c r="I1007" s="193">
        <v>121</v>
      </c>
      <c r="J1007" s="186"/>
      <c r="K1007" s="177"/>
      <c r="L1007" s="180">
        <v>89.37</v>
      </c>
      <c r="M1007" s="177"/>
      <c r="N1007" s="181">
        <v>5123.6099999999997</v>
      </c>
      <c r="EZ1007" s="160"/>
      <c r="FA1007" s="169"/>
      <c r="FB1007" s="169"/>
      <c r="FC1007" s="169"/>
      <c r="FG1007" s="172" t="s">
        <v>715</v>
      </c>
      <c r="FI1007" s="169"/>
      <c r="FK1007" s="169"/>
      <c r="FM1007" s="169"/>
      <c r="FN1007" s="169"/>
    </row>
    <row r="1008" spans="1:170" s="123" customFormat="1" ht="45.75" x14ac:dyDescent="0.25">
      <c r="A1008" s="184"/>
      <c r="B1008" s="174" t="s">
        <v>716</v>
      </c>
      <c r="C1008" s="341" t="s">
        <v>717</v>
      </c>
      <c r="D1008" s="341"/>
      <c r="E1008" s="341"/>
      <c r="F1008" s="176" t="s">
        <v>373</v>
      </c>
      <c r="G1008" s="193">
        <v>72</v>
      </c>
      <c r="H1008" s="177"/>
      <c r="I1008" s="193">
        <v>72</v>
      </c>
      <c r="J1008" s="186"/>
      <c r="K1008" s="177"/>
      <c r="L1008" s="180">
        <v>53.18</v>
      </c>
      <c r="M1008" s="177"/>
      <c r="N1008" s="181">
        <v>3048.76</v>
      </c>
      <c r="EZ1008" s="160"/>
      <c r="FA1008" s="169"/>
      <c r="FB1008" s="169"/>
      <c r="FC1008" s="169"/>
      <c r="FG1008" s="172" t="s">
        <v>717</v>
      </c>
      <c r="FI1008" s="169"/>
      <c r="FK1008" s="169"/>
      <c r="FM1008" s="169"/>
      <c r="FN1008" s="169"/>
    </row>
    <row r="1009" spans="1:170" s="123" customFormat="1" ht="15" x14ac:dyDescent="0.25">
      <c r="A1009" s="194"/>
      <c r="B1009" s="195"/>
      <c r="C1009" s="343" t="s">
        <v>376</v>
      </c>
      <c r="D1009" s="343"/>
      <c r="E1009" s="343"/>
      <c r="F1009" s="163"/>
      <c r="G1009" s="164"/>
      <c r="H1009" s="164"/>
      <c r="I1009" s="164"/>
      <c r="J1009" s="167"/>
      <c r="K1009" s="164"/>
      <c r="L1009" s="196">
        <v>216.41</v>
      </c>
      <c r="M1009" s="189"/>
      <c r="N1009" s="197">
        <v>12406.76</v>
      </c>
      <c r="EZ1009" s="160"/>
      <c r="FA1009" s="169"/>
      <c r="FB1009" s="169"/>
      <c r="FC1009" s="169"/>
      <c r="FI1009" s="169" t="s">
        <v>376</v>
      </c>
      <c r="FK1009" s="169"/>
      <c r="FM1009" s="169"/>
      <c r="FN1009" s="169"/>
    </row>
    <row r="1010" spans="1:170" s="123" customFormat="1" ht="34.5" x14ac:dyDescent="0.25">
      <c r="A1010" s="161" t="s">
        <v>722</v>
      </c>
      <c r="B1010" s="162" t="s">
        <v>723</v>
      </c>
      <c r="C1010" s="343" t="s">
        <v>724</v>
      </c>
      <c r="D1010" s="343"/>
      <c r="E1010" s="343"/>
      <c r="F1010" s="163" t="s">
        <v>65</v>
      </c>
      <c r="G1010" s="164">
        <v>2</v>
      </c>
      <c r="H1010" s="165">
        <v>1</v>
      </c>
      <c r="I1010" s="165">
        <v>2</v>
      </c>
      <c r="J1010" s="167"/>
      <c r="K1010" s="164"/>
      <c r="L1010" s="167"/>
      <c r="M1010" s="164"/>
      <c r="N1010" s="168"/>
      <c r="EZ1010" s="160"/>
      <c r="FA1010" s="169" t="s">
        <v>724</v>
      </c>
      <c r="FB1010" s="169" t="s">
        <v>259</v>
      </c>
      <c r="FC1010" s="169" t="s">
        <v>259</v>
      </c>
      <c r="FI1010" s="169"/>
      <c r="FK1010" s="169"/>
      <c r="FM1010" s="169"/>
      <c r="FN1010" s="169"/>
    </row>
    <row r="1011" spans="1:170" s="123" customFormat="1" ht="68.25" x14ac:dyDescent="0.25">
      <c r="A1011" s="173"/>
      <c r="B1011" s="174" t="s">
        <v>361</v>
      </c>
      <c r="C1011" s="340" t="s">
        <v>362</v>
      </c>
      <c r="D1011" s="340"/>
      <c r="E1011" s="340"/>
      <c r="F1011" s="340"/>
      <c r="G1011" s="340"/>
      <c r="H1011" s="340"/>
      <c r="I1011" s="340"/>
      <c r="J1011" s="340"/>
      <c r="K1011" s="340"/>
      <c r="L1011" s="340"/>
      <c r="M1011" s="340"/>
      <c r="N1011" s="346"/>
      <c r="EZ1011" s="160"/>
      <c r="FA1011" s="169"/>
      <c r="FB1011" s="169"/>
      <c r="FC1011" s="169"/>
      <c r="FE1011" s="172" t="s">
        <v>362</v>
      </c>
      <c r="FI1011" s="169"/>
      <c r="FK1011" s="169"/>
      <c r="FM1011" s="169"/>
      <c r="FN1011" s="169"/>
    </row>
    <row r="1012" spans="1:170" s="123" customFormat="1" ht="15" x14ac:dyDescent="0.25">
      <c r="A1012" s="175"/>
      <c r="B1012" s="174" t="s">
        <v>213</v>
      </c>
      <c r="C1012" s="341" t="s">
        <v>363</v>
      </c>
      <c r="D1012" s="341"/>
      <c r="E1012" s="341"/>
      <c r="F1012" s="176"/>
      <c r="G1012" s="177"/>
      <c r="H1012" s="177"/>
      <c r="I1012" s="177"/>
      <c r="J1012" s="180">
        <v>27.3</v>
      </c>
      <c r="K1012" s="179">
        <v>1.1499999999999999</v>
      </c>
      <c r="L1012" s="180">
        <v>62.79</v>
      </c>
      <c r="M1012" s="179">
        <v>57.33</v>
      </c>
      <c r="N1012" s="181">
        <v>3599.75</v>
      </c>
      <c r="EZ1012" s="160"/>
      <c r="FA1012" s="169"/>
      <c r="FB1012" s="169"/>
      <c r="FC1012" s="169"/>
      <c r="FF1012" s="172" t="s">
        <v>363</v>
      </c>
      <c r="FI1012" s="169"/>
      <c r="FK1012" s="169"/>
      <c r="FM1012" s="169"/>
      <c r="FN1012" s="169"/>
    </row>
    <row r="1013" spans="1:170" s="123" customFormat="1" ht="15" x14ac:dyDescent="0.25">
      <c r="A1013" s="175"/>
      <c r="B1013" s="174" t="s">
        <v>216</v>
      </c>
      <c r="C1013" s="341" t="s">
        <v>366</v>
      </c>
      <c r="D1013" s="341"/>
      <c r="E1013" s="341"/>
      <c r="F1013" s="176"/>
      <c r="G1013" s="177"/>
      <c r="H1013" s="177"/>
      <c r="I1013" s="177"/>
      <c r="J1013" s="180">
        <v>95.92</v>
      </c>
      <c r="K1013" s="177"/>
      <c r="L1013" s="180">
        <v>0</v>
      </c>
      <c r="M1013" s="183">
        <v>9.1</v>
      </c>
      <c r="N1013" s="187"/>
      <c r="EZ1013" s="160"/>
      <c r="FA1013" s="169"/>
      <c r="FB1013" s="169"/>
      <c r="FC1013" s="169"/>
      <c r="FF1013" s="172" t="s">
        <v>366</v>
      </c>
      <c r="FI1013" s="169"/>
      <c r="FK1013" s="169"/>
      <c r="FM1013" s="169"/>
      <c r="FN1013" s="169"/>
    </row>
    <row r="1014" spans="1:170" s="123" customFormat="1" ht="15" x14ac:dyDescent="0.25">
      <c r="A1014" s="184"/>
      <c r="B1014" s="174"/>
      <c r="C1014" s="341" t="s">
        <v>367</v>
      </c>
      <c r="D1014" s="341"/>
      <c r="E1014" s="341"/>
      <c r="F1014" s="176" t="s">
        <v>368</v>
      </c>
      <c r="G1014" s="179">
        <v>3.01</v>
      </c>
      <c r="H1014" s="179">
        <v>1.1499999999999999</v>
      </c>
      <c r="I1014" s="203">
        <v>6.923</v>
      </c>
      <c r="J1014" s="186"/>
      <c r="K1014" s="177"/>
      <c r="L1014" s="186"/>
      <c r="M1014" s="177"/>
      <c r="N1014" s="187"/>
      <c r="EZ1014" s="160"/>
      <c r="FA1014" s="169"/>
      <c r="FB1014" s="169"/>
      <c r="FC1014" s="169"/>
      <c r="FG1014" s="172" t="s">
        <v>367</v>
      </c>
      <c r="FI1014" s="169"/>
      <c r="FK1014" s="169"/>
      <c r="FM1014" s="169"/>
      <c r="FN1014" s="169"/>
    </row>
    <row r="1015" spans="1:170" s="123" customFormat="1" ht="15" x14ac:dyDescent="0.25">
      <c r="A1015" s="170"/>
      <c r="B1015" s="174"/>
      <c r="C1015" s="345" t="s">
        <v>370</v>
      </c>
      <c r="D1015" s="345"/>
      <c r="E1015" s="345"/>
      <c r="F1015" s="188"/>
      <c r="G1015" s="189"/>
      <c r="H1015" s="189"/>
      <c r="I1015" s="189"/>
      <c r="J1015" s="191">
        <v>123.22</v>
      </c>
      <c r="K1015" s="189"/>
      <c r="L1015" s="191">
        <v>62.79</v>
      </c>
      <c r="M1015" s="189"/>
      <c r="N1015" s="192">
        <v>3599.75</v>
      </c>
      <c r="EZ1015" s="160"/>
      <c r="FA1015" s="169"/>
      <c r="FB1015" s="169"/>
      <c r="FC1015" s="169"/>
      <c r="FH1015" s="172" t="s">
        <v>370</v>
      </c>
      <c r="FI1015" s="169"/>
      <c r="FK1015" s="169"/>
      <c r="FM1015" s="169"/>
      <c r="FN1015" s="169"/>
    </row>
    <row r="1016" spans="1:170" s="123" customFormat="1" ht="15" x14ac:dyDescent="0.25">
      <c r="A1016" s="184"/>
      <c r="B1016" s="174"/>
      <c r="C1016" s="341" t="s">
        <v>269</v>
      </c>
      <c r="D1016" s="341"/>
      <c r="E1016" s="341"/>
      <c r="F1016" s="176"/>
      <c r="G1016" s="177"/>
      <c r="H1016" s="177"/>
      <c r="I1016" s="177"/>
      <c r="J1016" s="186"/>
      <c r="K1016" s="177"/>
      <c r="L1016" s="180">
        <v>62.79</v>
      </c>
      <c r="M1016" s="177"/>
      <c r="N1016" s="181">
        <v>3599.75</v>
      </c>
      <c r="EZ1016" s="160"/>
      <c r="FA1016" s="169"/>
      <c r="FB1016" s="169"/>
      <c r="FC1016" s="169"/>
      <c r="FG1016" s="172" t="s">
        <v>269</v>
      </c>
      <c r="FI1016" s="169"/>
      <c r="FK1016" s="169"/>
      <c r="FM1016" s="169"/>
      <c r="FN1016" s="169"/>
    </row>
    <row r="1017" spans="1:170" s="123" customFormat="1" ht="45.75" x14ac:dyDescent="0.25">
      <c r="A1017" s="184"/>
      <c r="B1017" s="174" t="s">
        <v>714</v>
      </c>
      <c r="C1017" s="341" t="s">
        <v>715</v>
      </c>
      <c r="D1017" s="341"/>
      <c r="E1017" s="341"/>
      <c r="F1017" s="176" t="s">
        <v>373</v>
      </c>
      <c r="G1017" s="193">
        <v>121</v>
      </c>
      <c r="H1017" s="177"/>
      <c r="I1017" s="193">
        <v>121</v>
      </c>
      <c r="J1017" s="186"/>
      <c r="K1017" s="177"/>
      <c r="L1017" s="180">
        <v>75.98</v>
      </c>
      <c r="M1017" s="177"/>
      <c r="N1017" s="181">
        <v>4355.7</v>
      </c>
      <c r="EZ1017" s="160"/>
      <c r="FA1017" s="169"/>
      <c r="FB1017" s="169"/>
      <c r="FC1017" s="169"/>
      <c r="FG1017" s="172" t="s">
        <v>715</v>
      </c>
      <c r="FI1017" s="169"/>
      <c r="FK1017" s="169"/>
      <c r="FM1017" s="169"/>
      <c r="FN1017" s="169"/>
    </row>
    <row r="1018" spans="1:170" s="123" customFormat="1" ht="45.75" x14ac:dyDescent="0.25">
      <c r="A1018" s="184"/>
      <c r="B1018" s="174" t="s">
        <v>716</v>
      </c>
      <c r="C1018" s="341" t="s">
        <v>717</v>
      </c>
      <c r="D1018" s="341"/>
      <c r="E1018" s="341"/>
      <c r="F1018" s="176" t="s">
        <v>373</v>
      </c>
      <c r="G1018" s="193">
        <v>72</v>
      </c>
      <c r="H1018" s="177"/>
      <c r="I1018" s="193">
        <v>72</v>
      </c>
      <c r="J1018" s="186"/>
      <c r="K1018" s="177"/>
      <c r="L1018" s="180">
        <v>45.21</v>
      </c>
      <c r="M1018" s="177"/>
      <c r="N1018" s="181">
        <v>2591.8200000000002</v>
      </c>
      <c r="EZ1018" s="160"/>
      <c r="FA1018" s="169"/>
      <c r="FB1018" s="169"/>
      <c r="FC1018" s="169"/>
      <c r="FG1018" s="172" t="s">
        <v>717</v>
      </c>
      <c r="FI1018" s="169"/>
      <c r="FK1018" s="169"/>
      <c r="FM1018" s="169"/>
      <c r="FN1018" s="169"/>
    </row>
    <row r="1019" spans="1:170" s="123" customFormat="1" ht="15" x14ac:dyDescent="0.25">
      <c r="A1019" s="194"/>
      <c r="B1019" s="195"/>
      <c r="C1019" s="343" t="s">
        <v>376</v>
      </c>
      <c r="D1019" s="343"/>
      <c r="E1019" s="343"/>
      <c r="F1019" s="163"/>
      <c r="G1019" s="164"/>
      <c r="H1019" s="164"/>
      <c r="I1019" s="164"/>
      <c r="J1019" s="167"/>
      <c r="K1019" s="164"/>
      <c r="L1019" s="196">
        <v>183.98</v>
      </c>
      <c r="M1019" s="189"/>
      <c r="N1019" s="197">
        <v>10547.27</v>
      </c>
      <c r="EZ1019" s="160"/>
      <c r="FA1019" s="169"/>
      <c r="FB1019" s="169"/>
      <c r="FC1019" s="169"/>
      <c r="FI1019" s="169" t="s">
        <v>376</v>
      </c>
      <c r="FK1019" s="169"/>
      <c r="FM1019" s="169"/>
      <c r="FN1019" s="169"/>
    </row>
    <row r="1020" spans="1:170" s="123" customFormat="1" ht="34.5" x14ac:dyDescent="0.25">
      <c r="A1020" s="161" t="s">
        <v>725</v>
      </c>
      <c r="B1020" s="162" t="s">
        <v>460</v>
      </c>
      <c r="C1020" s="343" t="s">
        <v>206</v>
      </c>
      <c r="D1020" s="343"/>
      <c r="E1020" s="343"/>
      <c r="F1020" s="163" t="s">
        <v>110</v>
      </c>
      <c r="G1020" s="164">
        <v>2.72</v>
      </c>
      <c r="H1020" s="165">
        <v>1</v>
      </c>
      <c r="I1020" s="204">
        <v>2.72</v>
      </c>
      <c r="J1020" s="196">
        <v>41</v>
      </c>
      <c r="K1020" s="164"/>
      <c r="L1020" s="196">
        <v>111.52</v>
      </c>
      <c r="M1020" s="200">
        <v>9.1</v>
      </c>
      <c r="N1020" s="197">
        <v>1014.83</v>
      </c>
      <c r="EZ1020" s="160"/>
      <c r="FA1020" s="169" t="s">
        <v>206</v>
      </c>
      <c r="FB1020" s="169" t="s">
        <v>259</v>
      </c>
      <c r="FC1020" s="169" t="s">
        <v>259</v>
      </c>
      <c r="FI1020" s="169"/>
      <c r="FK1020" s="169"/>
      <c r="FM1020" s="169"/>
      <c r="FN1020" s="169"/>
    </row>
    <row r="1021" spans="1:170" s="123" customFormat="1" ht="15" x14ac:dyDescent="0.25">
      <c r="A1021" s="170"/>
      <c r="B1021" s="171"/>
      <c r="C1021" s="341" t="s">
        <v>726</v>
      </c>
      <c r="D1021" s="341"/>
      <c r="E1021" s="341"/>
      <c r="F1021" s="341"/>
      <c r="G1021" s="341"/>
      <c r="H1021" s="341"/>
      <c r="I1021" s="341"/>
      <c r="J1021" s="341"/>
      <c r="K1021" s="341"/>
      <c r="L1021" s="341"/>
      <c r="M1021" s="341"/>
      <c r="N1021" s="344"/>
      <c r="EZ1021" s="160"/>
      <c r="FA1021" s="169"/>
      <c r="FB1021" s="169"/>
      <c r="FC1021" s="169"/>
      <c r="FD1021" s="172" t="s">
        <v>726</v>
      </c>
      <c r="FI1021" s="169"/>
      <c r="FK1021" s="169"/>
      <c r="FM1021" s="169"/>
      <c r="FN1021" s="169"/>
    </row>
    <row r="1022" spans="1:170" s="123" customFormat="1" ht="15" x14ac:dyDescent="0.25">
      <c r="A1022" s="194"/>
      <c r="B1022" s="195"/>
      <c r="C1022" s="343" t="s">
        <v>376</v>
      </c>
      <c r="D1022" s="343"/>
      <c r="E1022" s="343"/>
      <c r="F1022" s="163"/>
      <c r="G1022" s="164"/>
      <c r="H1022" s="164"/>
      <c r="I1022" s="164"/>
      <c r="J1022" s="167"/>
      <c r="K1022" s="164"/>
      <c r="L1022" s="196">
        <v>111.52</v>
      </c>
      <c r="M1022" s="189"/>
      <c r="N1022" s="197">
        <v>1014.83</v>
      </c>
      <c r="EZ1022" s="160"/>
      <c r="FA1022" s="169"/>
      <c r="FB1022" s="169"/>
      <c r="FC1022" s="169"/>
      <c r="FI1022" s="169" t="s">
        <v>376</v>
      </c>
      <c r="FK1022" s="169"/>
      <c r="FM1022" s="169"/>
      <c r="FN1022" s="169"/>
    </row>
    <row r="1023" spans="1:170" s="123" customFormat="1" ht="45.75" x14ac:dyDescent="0.25">
      <c r="A1023" s="161" t="s">
        <v>727</v>
      </c>
      <c r="B1023" s="162" t="s">
        <v>728</v>
      </c>
      <c r="C1023" s="343" t="s">
        <v>207</v>
      </c>
      <c r="D1023" s="343"/>
      <c r="E1023" s="343"/>
      <c r="F1023" s="163" t="s">
        <v>110</v>
      </c>
      <c r="G1023" s="164">
        <v>2.72</v>
      </c>
      <c r="H1023" s="165">
        <v>1</v>
      </c>
      <c r="I1023" s="204">
        <v>2.72</v>
      </c>
      <c r="J1023" s="196">
        <v>33.5</v>
      </c>
      <c r="K1023" s="164"/>
      <c r="L1023" s="196">
        <v>91.12</v>
      </c>
      <c r="M1023" s="200">
        <v>9.1</v>
      </c>
      <c r="N1023" s="209">
        <v>829.19</v>
      </c>
      <c r="EZ1023" s="160"/>
      <c r="FA1023" s="169" t="s">
        <v>207</v>
      </c>
      <c r="FB1023" s="169" t="s">
        <v>259</v>
      </c>
      <c r="FC1023" s="169" t="s">
        <v>259</v>
      </c>
      <c r="FI1023" s="169"/>
      <c r="FK1023" s="169"/>
      <c r="FM1023" s="169"/>
      <c r="FN1023" s="169"/>
    </row>
    <row r="1024" spans="1:170" s="123" customFormat="1" ht="15" x14ac:dyDescent="0.25">
      <c r="A1024" s="170"/>
      <c r="B1024" s="171"/>
      <c r="C1024" s="341" t="s">
        <v>726</v>
      </c>
      <c r="D1024" s="341"/>
      <c r="E1024" s="341"/>
      <c r="F1024" s="341"/>
      <c r="G1024" s="341"/>
      <c r="H1024" s="341"/>
      <c r="I1024" s="341"/>
      <c r="J1024" s="341"/>
      <c r="K1024" s="341"/>
      <c r="L1024" s="341"/>
      <c r="M1024" s="341"/>
      <c r="N1024" s="344"/>
      <c r="EZ1024" s="160"/>
      <c r="FA1024" s="169"/>
      <c r="FB1024" s="169"/>
      <c r="FC1024" s="169"/>
      <c r="FD1024" s="172" t="s">
        <v>726</v>
      </c>
      <c r="FI1024" s="169"/>
      <c r="FK1024" s="169"/>
      <c r="FM1024" s="169"/>
      <c r="FN1024" s="169"/>
    </row>
    <row r="1025" spans="1:170" s="123" customFormat="1" ht="15" x14ac:dyDescent="0.25">
      <c r="A1025" s="194"/>
      <c r="B1025" s="195"/>
      <c r="C1025" s="343" t="s">
        <v>376</v>
      </c>
      <c r="D1025" s="343"/>
      <c r="E1025" s="343"/>
      <c r="F1025" s="163"/>
      <c r="G1025" s="164"/>
      <c r="H1025" s="164"/>
      <c r="I1025" s="164"/>
      <c r="J1025" s="167"/>
      <c r="K1025" s="164"/>
      <c r="L1025" s="196">
        <v>91.12</v>
      </c>
      <c r="M1025" s="189"/>
      <c r="N1025" s="209">
        <v>829.19</v>
      </c>
      <c r="EZ1025" s="160"/>
      <c r="FA1025" s="169"/>
      <c r="FB1025" s="169"/>
      <c r="FC1025" s="169"/>
      <c r="FI1025" s="169" t="s">
        <v>376</v>
      </c>
      <c r="FK1025" s="169"/>
      <c r="FM1025" s="169"/>
      <c r="FN1025" s="169"/>
    </row>
    <row r="1026" spans="1:170" s="123" customFormat="1" ht="15" x14ac:dyDescent="0.25">
      <c r="A1026" s="161" t="s">
        <v>729</v>
      </c>
      <c r="B1026" s="162" t="s">
        <v>464</v>
      </c>
      <c r="C1026" s="343" t="s">
        <v>166</v>
      </c>
      <c r="D1026" s="343"/>
      <c r="E1026" s="343"/>
      <c r="F1026" s="163" t="s">
        <v>167</v>
      </c>
      <c r="G1026" s="164">
        <v>2</v>
      </c>
      <c r="H1026" s="165">
        <v>1</v>
      </c>
      <c r="I1026" s="165">
        <v>2</v>
      </c>
      <c r="J1026" s="196">
        <v>46.86</v>
      </c>
      <c r="K1026" s="164"/>
      <c r="L1026" s="196">
        <v>93.72</v>
      </c>
      <c r="M1026" s="200">
        <v>9.1</v>
      </c>
      <c r="N1026" s="209">
        <v>852.85</v>
      </c>
      <c r="EZ1026" s="160"/>
      <c r="FA1026" s="169" t="s">
        <v>166</v>
      </c>
      <c r="FB1026" s="169" t="s">
        <v>259</v>
      </c>
      <c r="FC1026" s="169" t="s">
        <v>259</v>
      </c>
      <c r="FI1026" s="169"/>
      <c r="FK1026" s="169"/>
      <c r="FM1026" s="169"/>
      <c r="FN1026" s="169"/>
    </row>
    <row r="1027" spans="1:170" s="123" customFormat="1" ht="15" x14ac:dyDescent="0.25">
      <c r="A1027" s="170"/>
      <c r="B1027" s="171"/>
      <c r="C1027" s="341" t="s">
        <v>730</v>
      </c>
      <c r="D1027" s="341"/>
      <c r="E1027" s="341"/>
      <c r="F1027" s="341"/>
      <c r="G1027" s="341"/>
      <c r="H1027" s="341"/>
      <c r="I1027" s="341"/>
      <c r="J1027" s="341"/>
      <c r="K1027" s="341"/>
      <c r="L1027" s="341"/>
      <c r="M1027" s="341"/>
      <c r="N1027" s="344"/>
      <c r="EZ1027" s="160"/>
      <c r="FA1027" s="169"/>
      <c r="FB1027" s="169"/>
      <c r="FC1027" s="169"/>
      <c r="FD1027" s="172" t="s">
        <v>730</v>
      </c>
      <c r="FI1027" s="169"/>
      <c r="FK1027" s="169"/>
      <c r="FM1027" s="169"/>
      <c r="FN1027" s="169"/>
    </row>
    <row r="1028" spans="1:170" s="123" customFormat="1" ht="15" x14ac:dyDescent="0.25">
      <c r="A1028" s="194"/>
      <c r="B1028" s="195"/>
      <c r="C1028" s="343" t="s">
        <v>376</v>
      </c>
      <c r="D1028" s="343"/>
      <c r="E1028" s="343"/>
      <c r="F1028" s="163"/>
      <c r="G1028" s="164"/>
      <c r="H1028" s="164"/>
      <c r="I1028" s="164"/>
      <c r="J1028" s="167"/>
      <c r="K1028" s="164"/>
      <c r="L1028" s="196">
        <v>93.72</v>
      </c>
      <c r="M1028" s="189"/>
      <c r="N1028" s="209">
        <v>852.85</v>
      </c>
      <c r="EZ1028" s="160"/>
      <c r="FA1028" s="169"/>
      <c r="FB1028" s="169"/>
      <c r="FC1028" s="169"/>
      <c r="FI1028" s="169" t="s">
        <v>376</v>
      </c>
      <c r="FK1028" s="169"/>
      <c r="FM1028" s="169"/>
      <c r="FN1028" s="169"/>
    </row>
    <row r="1029" spans="1:170" s="123" customFormat="1" ht="34.5" x14ac:dyDescent="0.25">
      <c r="A1029" s="161" t="s">
        <v>731</v>
      </c>
      <c r="B1029" s="162" t="s">
        <v>412</v>
      </c>
      <c r="C1029" s="343" t="s">
        <v>161</v>
      </c>
      <c r="D1029" s="343"/>
      <c r="E1029" s="343"/>
      <c r="F1029" s="163" t="s">
        <v>63</v>
      </c>
      <c r="G1029" s="164">
        <v>0.01</v>
      </c>
      <c r="H1029" s="165">
        <v>1</v>
      </c>
      <c r="I1029" s="204">
        <v>0.01</v>
      </c>
      <c r="J1029" s="196">
        <v>701.99</v>
      </c>
      <c r="K1029" s="164"/>
      <c r="L1029" s="196">
        <v>7.02</v>
      </c>
      <c r="M1029" s="200">
        <v>9.1</v>
      </c>
      <c r="N1029" s="209">
        <v>63.88</v>
      </c>
      <c r="EZ1029" s="160"/>
      <c r="FA1029" s="169" t="s">
        <v>161</v>
      </c>
      <c r="FB1029" s="169" t="s">
        <v>259</v>
      </c>
      <c r="FC1029" s="169" t="s">
        <v>259</v>
      </c>
      <c r="FI1029" s="169"/>
      <c r="FK1029" s="169"/>
      <c r="FM1029" s="169"/>
      <c r="FN1029" s="169"/>
    </row>
    <row r="1030" spans="1:170" s="123" customFormat="1" ht="15" x14ac:dyDescent="0.25">
      <c r="A1030" s="194"/>
      <c r="B1030" s="195"/>
      <c r="C1030" s="343" t="s">
        <v>376</v>
      </c>
      <c r="D1030" s="343"/>
      <c r="E1030" s="343"/>
      <c r="F1030" s="163"/>
      <c r="G1030" s="164"/>
      <c r="H1030" s="164"/>
      <c r="I1030" s="164"/>
      <c r="J1030" s="167"/>
      <c r="K1030" s="164"/>
      <c r="L1030" s="196">
        <v>7.02</v>
      </c>
      <c r="M1030" s="189"/>
      <c r="N1030" s="209">
        <v>63.88</v>
      </c>
      <c r="EZ1030" s="160"/>
      <c r="FA1030" s="169"/>
      <c r="FB1030" s="169"/>
      <c r="FC1030" s="169"/>
      <c r="FI1030" s="169" t="s">
        <v>376</v>
      </c>
      <c r="FK1030" s="169"/>
      <c r="FM1030" s="169"/>
      <c r="FN1030" s="169"/>
    </row>
    <row r="1031" spans="1:170" s="123" customFormat="1" ht="79.5" x14ac:dyDescent="0.25">
      <c r="A1031" s="161" t="s">
        <v>732</v>
      </c>
      <c r="B1031" s="162" t="s">
        <v>462</v>
      </c>
      <c r="C1031" s="343" t="s">
        <v>138</v>
      </c>
      <c r="D1031" s="343"/>
      <c r="E1031" s="343"/>
      <c r="F1031" s="163" t="s">
        <v>61</v>
      </c>
      <c r="G1031" s="164">
        <v>0.11536</v>
      </c>
      <c r="H1031" s="165">
        <v>1</v>
      </c>
      <c r="I1031" s="208">
        <v>0.11536</v>
      </c>
      <c r="J1031" s="196">
        <v>231.82</v>
      </c>
      <c r="K1031" s="164"/>
      <c r="L1031" s="196">
        <v>26.74</v>
      </c>
      <c r="M1031" s="200">
        <v>9.1</v>
      </c>
      <c r="N1031" s="209">
        <v>243.33</v>
      </c>
      <c r="EZ1031" s="160"/>
      <c r="FA1031" s="169" t="s">
        <v>138</v>
      </c>
      <c r="FB1031" s="169" t="s">
        <v>259</v>
      </c>
      <c r="FC1031" s="169" t="s">
        <v>259</v>
      </c>
      <c r="FI1031" s="169"/>
      <c r="FK1031" s="169"/>
      <c r="FM1031" s="169"/>
      <c r="FN1031" s="169"/>
    </row>
    <row r="1032" spans="1:170" s="123" customFormat="1" ht="15" x14ac:dyDescent="0.25">
      <c r="A1032" s="170"/>
      <c r="B1032" s="171"/>
      <c r="C1032" s="341" t="s">
        <v>733</v>
      </c>
      <c r="D1032" s="341"/>
      <c r="E1032" s="341"/>
      <c r="F1032" s="341"/>
      <c r="G1032" s="341"/>
      <c r="H1032" s="341"/>
      <c r="I1032" s="341"/>
      <c r="J1032" s="341"/>
      <c r="K1032" s="341"/>
      <c r="L1032" s="341"/>
      <c r="M1032" s="341"/>
      <c r="N1032" s="344"/>
      <c r="EZ1032" s="160"/>
      <c r="FA1032" s="169"/>
      <c r="FB1032" s="169"/>
      <c r="FC1032" s="169"/>
      <c r="FD1032" s="172" t="s">
        <v>733</v>
      </c>
      <c r="FI1032" s="169"/>
      <c r="FK1032" s="169"/>
      <c r="FM1032" s="169"/>
      <c r="FN1032" s="169"/>
    </row>
    <row r="1033" spans="1:170" s="123" customFormat="1" ht="15" x14ac:dyDescent="0.25">
      <c r="A1033" s="194"/>
      <c r="B1033" s="195"/>
      <c r="C1033" s="343" t="s">
        <v>376</v>
      </c>
      <c r="D1033" s="343"/>
      <c r="E1033" s="343"/>
      <c r="F1033" s="163"/>
      <c r="G1033" s="164"/>
      <c r="H1033" s="164"/>
      <c r="I1033" s="164"/>
      <c r="J1033" s="167"/>
      <c r="K1033" s="164"/>
      <c r="L1033" s="196">
        <v>26.74</v>
      </c>
      <c r="M1033" s="189"/>
      <c r="N1033" s="209">
        <v>243.33</v>
      </c>
      <c r="EZ1033" s="160"/>
      <c r="FA1033" s="169"/>
      <c r="FB1033" s="169"/>
      <c r="FC1033" s="169"/>
      <c r="FI1033" s="169" t="s">
        <v>376</v>
      </c>
      <c r="FK1033" s="169"/>
      <c r="FM1033" s="169"/>
      <c r="FN1033" s="169"/>
    </row>
    <row r="1034" spans="1:170" s="123" customFormat="1" ht="0" hidden="1" customHeight="1" x14ac:dyDescent="0.25">
      <c r="A1034" s="210"/>
      <c r="B1034" s="211"/>
      <c r="C1034" s="211"/>
      <c r="D1034" s="211"/>
      <c r="E1034" s="211"/>
      <c r="F1034" s="212"/>
      <c r="G1034" s="212"/>
      <c r="H1034" s="212"/>
      <c r="I1034" s="212"/>
      <c r="J1034" s="213"/>
      <c r="K1034" s="212"/>
      <c r="L1034" s="213"/>
      <c r="M1034" s="177"/>
      <c r="N1034" s="213"/>
      <c r="EZ1034" s="160"/>
      <c r="FA1034" s="169"/>
      <c r="FB1034" s="169"/>
      <c r="FC1034" s="169"/>
      <c r="FI1034" s="169"/>
      <c r="FK1034" s="169"/>
      <c r="FM1034" s="169"/>
      <c r="FN1034" s="169"/>
    </row>
    <row r="1035" spans="1:170" s="123" customFormat="1" ht="15" x14ac:dyDescent="0.25">
      <c r="A1035" s="214"/>
      <c r="B1035" s="215"/>
      <c r="C1035" s="343" t="s">
        <v>734</v>
      </c>
      <c r="D1035" s="343"/>
      <c r="E1035" s="343"/>
      <c r="F1035" s="343"/>
      <c r="G1035" s="343"/>
      <c r="H1035" s="343"/>
      <c r="I1035" s="343"/>
      <c r="J1035" s="343"/>
      <c r="K1035" s="343"/>
      <c r="L1035" s="216"/>
      <c r="M1035" s="217"/>
      <c r="N1035" s="218"/>
      <c r="EZ1035" s="160"/>
      <c r="FA1035" s="169"/>
      <c r="FB1035" s="169"/>
      <c r="FC1035" s="169"/>
      <c r="FI1035" s="169"/>
      <c r="FK1035" s="169" t="s">
        <v>734</v>
      </c>
      <c r="FM1035" s="169"/>
      <c r="FN1035" s="169"/>
    </row>
    <row r="1036" spans="1:170" s="123" customFormat="1" ht="15" x14ac:dyDescent="0.25">
      <c r="A1036" s="219"/>
      <c r="B1036" s="174"/>
      <c r="C1036" s="341" t="s">
        <v>414</v>
      </c>
      <c r="D1036" s="341"/>
      <c r="E1036" s="341"/>
      <c r="F1036" s="341"/>
      <c r="G1036" s="341"/>
      <c r="H1036" s="341"/>
      <c r="I1036" s="341"/>
      <c r="J1036" s="341"/>
      <c r="K1036" s="341"/>
      <c r="L1036" s="220">
        <v>2092.4699999999998</v>
      </c>
      <c r="M1036" s="221"/>
      <c r="N1036" s="222">
        <v>51949.26</v>
      </c>
      <c r="EZ1036" s="160"/>
      <c r="FA1036" s="169"/>
      <c r="FB1036" s="169"/>
      <c r="FC1036" s="169"/>
      <c r="FI1036" s="169"/>
      <c r="FK1036" s="169"/>
      <c r="FL1036" s="172" t="s">
        <v>414</v>
      </c>
      <c r="FM1036" s="169"/>
      <c r="FN1036" s="169"/>
    </row>
    <row r="1037" spans="1:170" s="123" customFormat="1" ht="15" x14ac:dyDescent="0.25">
      <c r="A1037" s="219"/>
      <c r="B1037" s="174"/>
      <c r="C1037" s="341" t="s">
        <v>415</v>
      </c>
      <c r="D1037" s="341"/>
      <c r="E1037" s="341"/>
      <c r="F1037" s="341"/>
      <c r="G1037" s="341"/>
      <c r="H1037" s="341"/>
      <c r="I1037" s="341"/>
      <c r="J1037" s="341"/>
      <c r="K1037" s="341"/>
      <c r="L1037" s="223"/>
      <c r="M1037" s="221"/>
      <c r="N1037" s="224"/>
      <c r="EZ1037" s="160"/>
      <c r="FA1037" s="169"/>
      <c r="FB1037" s="169"/>
      <c r="FC1037" s="169"/>
      <c r="FI1037" s="169"/>
      <c r="FK1037" s="169"/>
      <c r="FL1037" s="172" t="s">
        <v>415</v>
      </c>
      <c r="FM1037" s="169"/>
      <c r="FN1037" s="169"/>
    </row>
    <row r="1038" spans="1:170" s="123" customFormat="1" ht="15" x14ac:dyDescent="0.25">
      <c r="A1038" s="219"/>
      <c r="B1038" s="174"/>
      <c r="C1038" s="341" t="s">
        <v>416</v>
      </c>
      <c r="D1038" s="341"/>
      <c r="E1038" s="341"/>
      <c r="F1038" s="341"/>
      <c r="G1038" s="341"/>
      <c r="H1038" s="341"/>
      <c r="I1038" s="341"/>
      <c r="J1038" s="341"/>
      <c r="K1038" s="341"/>
      <c r="L1038" s="225">
        <v>681.14</v>
      </c>
      <c r="M1038" s="221"/>
      <c r="N1038" s="222">
        <v>39049.75</v>
      </c>
      <c r="EZ1038" s="160"/>
      <c r="FA1038" s="169"/>
      <c r="FB1038" s="169"/>
      <c r="FC1038" s="169"/>
      <c r="FI1038" s="169"/>
      <c r="FK1038" s="169"/>
      <c r="FL1038" s="172" t="s">
        <v>416</v>
      </c>
      <c r="FM1038" s="169"/>
      <c r="FN1038" s="169"/>
    </row>
    <row r="1039" spans="1:170" s="123" customFormat="1" ht="15" x14ac:dyDescent="0.25">
      <c r="A1039" s="219"/>
      <c r="B1039" s="174"/>
      <c r="C1039" s="341" t="s">
        <v>417</v>
      </c>
      <c r="D1039" s="341"/>
      <c r="E1039" s="341"/>
      <c r="F1039" s="341"/>
      <c r="G1039" s="341"/>
      <c r="H1039" s="341"/>
      <c r="I1039" s="341"/>
      <c r="J1039" s="341"/>
      <c r="K1039" s="341"/>
      <c r="L1039" s="225">
        <v>11.42</v>
      </c>
      <c r="M1039" s="221"/>
      <c r="N1039" s="230">
        <v>160.34</v>
      </c>
      <c r="EZ1039" s="160"/>
      <c r="FA1039" s="169"/>
      <c r="FB1039" s="169"/>
      <c r="FC1039" s="169"/>
      <c r="FI1039" s="169"/>
      <c r="FK1039" s="169"/>
      <c r="FL1039" s="172" t="s">
        <v>417</v>
      </c>
      <c r="FM1039" s="169"/>
      <c r="FN1039" s="169"/>
    </row>
    <row r="1040" spans="1:170" s="123" customFormat="1" ht="15" x14ac:dyDescent="0.25">
      <c r="A1040" s="219"/>
      <c r="B1040" s="174"/>
      <c r="C1040" s="341" t="s">
        <v>418</v>
      </c>
      <c r="D1040" s="341"/>
      <c r="E1040" s="341"/>
      <c r="F1040" s="341"/>
      <c r="G1040" s="341"/>
      <c r="H1040" s="341"/>
      <c r="I1040" s="341"/>
      <c r="J1040" s="341"/>
      <c r="K1040" s="341"/>
      <c r="L1040" s="225">
        <v>1.5</v>
      </c>
      <c r="M1040" s="221"/>
      <c r="N1040" s="230">
        <v>86</v>
      </c>
      <c r="EZ1040" s="160"/>
      <c r="FA1040" s="169"/>
      <c r="FB1040" s="169"/>
      <c r="FC1040" s="169"/>
      <c r="FI1040" s="169"/>
      <c r="FK1040" s="169"/>
      <c r="FL1040" s="172" t="s">
        <v>418</v>
      </c>
      <c r="FM1040" s="169"/>
      <c r="FN1040" s="169"/>
    </row>
    <row r="1041" spans="1:170" s="123" customFormat="1" ht="15" x14ac:dyDescent="0.25">
      <c r="A1041" s="219"/>
      <c r="B1041" s="174"/>
      <c r="C1041" s="341" t="s">
        <v>419</v>
      </c>
      <c r="D1041" s="341"/>
      <c r="E1041" s="341"/>
      <c r="F1041" s="341"/>
      <c r="G1041" s="341"/>
      <c r="H1041" s="341"/>
      <c r="I1041" s="341"/>
      <c r="J1041" s="341"/>
      <c r="K1041" s="341"/>
      <c r="L1041" s="220">
        <v>1399.91</v>
      </c>
      <c r="M1041" s="221"/>
      <c r="N1041" s="222">
        <v>12739.17</v>
      </c>
      <c r="EZ1041" s="160"/>
      <c r="FA1041" s="169"/>
      <c r="FB1041" s="169"/>
      <c r="FC1041" s="169"/>
      <c r="FI1041" s="169"/>
      <c r="FK1041" s="169"/>
      <c r="FL1041" s="172" t="s">
        <v>419</v>
      </c>
      <c r="FM1041" s="169"/>
      <c r="FN1041" s="169"/>
    </row>
    <row r="1042" spans="1:170" s="123" customFormat="1" ht="15" x14ac:dyDescent="0.25">
      <c r="A1042" s="219"/>
      <c r="B1042" s="174"/>
      <c r="C1042" s="341" t="s">
        <v>420</v>
      </c>
      <c r="D1042" s="341"/>
      <c r="E1042" s="341"/>
      <c r="F1042" s="341"/>
      <c r="G1042" s="341"/>
      <c r="H1042" s="341"/>
      <c r="I1042" s="341"/>
      <c r="J1042" s="341"/>
      <c r="K1042" s="341"/>
      <c r="L1042" s="220">
        <v>3209.62</v>
      </c>
      <c r="M1042" s="221"/>
      <c r="N1042" s="222">
        <v>115995.78</v>
      </c>
      <c r="EZ1042" s="160"/>
      <c r="FA1042" s="169"/>
      <c r="FB1042" s="169"/>
      <c r="FC1042" s="169"/>
      <c r="FI1042" s="169"/>
      <c r="FK1042" s="169"/>
      <c r="FL1042" s="172" t="s">
        <v>420</v>
      </c>
      <c r="FM1042" s="169"/>
      <c r="FN1042" s="169"/>
    </row>
    <row r="1043" spans="1:170" s="123" customFormat="1" ht="15" x14ac:dyDescent="0.25">
      <c r="A1043" s="219"/>
      <c r="B1043" s="174"/>
      <c r="C1043" s="341" t="s">
        <v>415</v>
      </c>
      <c r="D1043" s="341"/>
      <c r="E1043" s="341"/>
      <c r="F1043" s="341"/>
      <c r="G1043" s="341"/>
      <c r="H1043" s="341"/>
      <c r="I1043" s="341"/>
      <c r="J1043" s="341"/>
      <c r="K1043" s="341"/>
      <c r="L1043" s="223"/>
      <c r="M1043" s="221"/>
      <c r="N1043" s="224"/>
      <c r="EZ1043" s="160"/>
      <c r="FA1043" s="169"/>
      <c r="FB1043" s="169"/>
      <c r="FC1043" s="169"/>
      <c r="FI1043" s="169"/>
      <c r="FK1043" s="169"/>
      <c r="FL1043" s="172" t="s">
        <v>415</v>
      </c>
      <c r="FM1043" s="169"/>
      <c r="FN1043" s="169"/>
    </row>
    <row r="1044" spans="1:170" s="123" customFormat="1" ht="15" x14ac:dyDescent="0.25">
      <c r="A1044" s="219"/>
      <c r="B1044" s="174"/>
      <c r="C1044" s="341" t="s">
        <v>421</v>
      </c>
      <c r="D1044" s="341"/>
      <c r="E1044" s="341"/>
      <c r="F1044" s="341"/>
      <c r="G1044" s="341"/>
      <c r="H1044" s="341"/>
      <c r="I1044" s="341"/>
      <c r="J1044" s="341"/>
      <c r="K1044" s="341"/>
      <c r="L1044" s="225">
        <v>681.14</v>
      </c>
      <c r="M1044" s="221"/>
      <c r="N1044" s="222">
        <v>39049.75</v>
      </c>
      <c r="EZ1044" s="160"/>
      <c r="FA1044" s="169"/>
      <c r="FB1044" s="169"/>
      <c r="FC1044" s="169"/>
      <c r="FI1044" s="169"/>
      <c r="FK1044" s="169"/>
      <c r="FL1044" s="172" t="s">
        <v>421</v>
      </c>
      <c r="FM1044" s="169"/>
      <c r="FN1044" s="169"/>
    </row>
    <row r="1045" spans="1:170" s="123" customFormat="1" ht="15" x14ac:dyDescent="0.25">
      <c r="A1045" s="219"/>
      <c r="B1045" s="174"/>
      <c r="C1045" s="341" t="s">
        <v>422</v>
      </c>
      <c r="D1045" s="341"/>
      <c r="E1045" s="341"/>
      <c r="F1045" s="341"/>
      <c r="G1045" s="341"/>
      <c r="H1045" s="341"/>
      <c r="I1045" s="341"/>
      <c r="J1045" s="341"/>
      <c r="K1045" s="341"/>
      <c r="L1045" s="225">
        <v>11.42</v>
      </c>
      <c r="M1045" s="221"/>
      <c r="N1045" s="230">
        <v>160.34</v>
      </c>
      <c r="EZ1045" s="160"/>
      <c r="FA1045" s="169"/>
      <c r="FB1045" s="169"/>
      <c r="FC1045" s="169"/>
      <c r="FI1045" s="169"/>
      <c r="FK1045" s="169"/>
      <c r="FL1045" s="172" t="s">
        <v>422</v>
      </c>
      <c r="FM1045" s="169"/>
      <c r="FN1045" s="169"/>
    </row>
    <row r="1046" spans="1:170" s="123" customFormat="1" ht="15" x14ac:dyDescent="0.25">
      <c r="A1046" s="219"/>
      <c r="B1046" s="174"/>
      <c r="C1046" s="341" t="s">
        <v>423</v>
      </c>
      <c r="D1046" s="341"/>
      <c r="E1046" s="341"/>
      <c r="F1046" s="341"/>
      <c r="G1046" s="341"/>
      <c r="H1046" s="341"/>
      <c r="I1046" s="341"/>
      <c r="J1046" s="341"/>
      <c r="K1046" s="341"/>
      <c r="L1046" s="225">
        <v>1.5</v>
      </c>
      <c r="M1046" s="221"/>
      <c r="N1046" s="230">
        <v>86</v>
      </c>
      <c r="EZ1046" s="160"/>
      <c r="FA1046" s="169"/>
      <c r="FB1046" s="169"/>
      <c r="FC1046" s="169"/>
      <c r="FI1046" s="169"/>
      <c r="FK1046" s="169"/>
      <c r="FL1046" s="172" t="s">
        <v>423</v>
      </c>
      <c r="FM1046" s="169"/>
      <c r="FN1046" s="169"/>
    </row>
    <row r="1047" spans="1:170" s="123" customFormat="1" ht="15" x14ac:dyDescent="0.25">
      <c r="A1047" s="219"/>
      <c r="B1047" s="174"/>
      <c r="C1047" s="341" t="s">
        <v>424</v>
      </c>
      <c r="D1047" s="341"/>
      <c r="E1047" s="341"/>
      <c r="F1047" s="341"/>
      <c r="G1047" s="341"/>
      <c r="H1047" s="341"/>
      <c r="I1047" s="341"/>
      <c r="J1047" s="341"/>
      <c r="K1047" s="341"/>
      <c r="L1047" s="220">
        <v>1399.91</v>
      </c>
      <c r="M1047" s="221"/>
      <c r="N1047" s="222">
        <v>12739.17</v>
      </c>
      <c r="EZ1047" s="160"/>
      <c r="FA1047" s="169"/>
      <c r="FB1047" s="169"/>
      <c r="FC1047" s="169"/>
      <c r="FI1047" s="169"/>
      <c r="FK1047" s="169"/>
      <c r="FL1047" s="172" t="s">
        <v>424</v>
      </c>
      <c r="FM1047" s="169"/>
      <c r="FN1047" s="169"/>
    </row>
    <row r="1048" spans="1:170" s="123" customFormat="1" ht="15" x14ac:dyDescent="0.25">
      <c r="A1048" s="219"/>
      <c r="B1048" s="174"/>
      <c r="C1048" s="341" t="s">
        <v>425</v>
      </c>
      <c r="D1048" s="341"/>
      <c r="E1048" s="341"/>
      <c r="F1048" s="341"/>
      <c r="G1048" s="341"/>
      <c r="H1048" s="341"/>
      <c r="I1048" s="341"/>
      <c r="J1048" s="341"/>
      <c r="K1048" s="341"/>
      <c r="L1048" s="225">
        <v>678.37</v>
      </c>
      <c r="M1048" s="221"/>
      <c r="N1048" s="222">
        <v>38891.279999999999</v>
      </c>
      <c r="EZ1048" s="160"/>
      <c r="FA1048" s="169"/>
      <c r="FB1048" s="169"/>
      <c r="FC1048" s="169"/>
      <c r="FI1048" s="169"/>
      <c r="FK1048" s="169"/>
      <c r="FL1048" s="172" t="s">
        <v>425</v>
      </c>
      <c r="FM1048" s="169"/>
      <c r="FN1048" s="169"/>
    </row>
    <row r="1049" spans="1:170" s="123" customFormat="1" ht="15" x14ac:dyDescent="0.25">
      <c r="A1049" s="219"/>
      <c r="B1049" s="174"/>
      <c r="C1049" s="341" t="s">
        <v>426</v>
      </c>
      <c r="D1049" s="341"/>
      <c r="E1049" s="341"/>
      <c r="F1049" s="341"/>
      <c r="G1049" s="341"/>
      <c r="H1049" s="341"/>
      <c r="I1049" s="341"/>
      <c r="J1049" s="341"/>
      <c r="K1049" s="341"/>
      <c r="L1049" s="225">
        <v>438.78</v>
      </c>
      <c r="M1049" s="221"/>
      <c r="N1049" s="222">
        <v>25155.24</v>
      </c>
      <c r="EZ1049" s="160"/>
      <c r="FA1049" s="169"/>
      <c r="FB1049" s="169"/>
      <c r="FC1049" s="169"/>
      <c r="FI1049" s="169"/>
      <c r="FK1049" s="169"/>
      <c r="FL1049" s="172" t="s">
        <v>426</v>
      </c>
      <c r="FM1049" s="169"/>
      <c r="FN1049" s="169"/>
    </row>
    <row r="1050" spans="1:170" s="123" customFormat="1" ht="15" x14ac:dyDescent="0.25">
      <c r="A1050" s="219"/>
      <c r="B1050" s="174"/>
      <c r="C1050" s="341" t="s">
        <v>427</v>
      </c>
      <c r="D1050" s="341"/>
      <c r="E1050" s="341"/>
      <c r="F1050" s="341"/>
      <c r="G1050" s="341"/>
      <c r="H1050" s="341"/>
      <c r="I1050" s="341"/>
      <c r="J1050" s="341"/>
      <c r="K1050" s="341"/>
      <c r="L1050" s="225">
        <v>682.64</v>
      </c>
      <c r="M1050" s="221"/>
      <c r="N1050" s="222">
        <v>39135.75</v>
      </c>
      <c r="EZ1050" s="160"/>
      <c r="FA1050" s="169"/>
      <c r="FB1050" s="169"/>
      <c r="FC1050" s="169"/>
      <c r="FI1050" s="169"/>
      <c r="FK1050" s="169"/>
      <c r="FL1050" s="172" t="s">
        <v>427</v>
      </c>
      <c r="FM1050" s="169"/>
      <c r="FN1050" s="169"/>
    </row>
    <row r="1051" spans="1:170" s="123" customFormat="1" ht="15" x14ac:dyDescent="0.25">
      <c r="A1051" s="219"/>
      <c r="B1051" s="174"/>
      <c r="C1051" s="341" t="s">
        <v>428</v>
      </c>
      <c r="D1051" s="341"/>
      <c r="E1051" s="341"/>
      <c r="F1051" s="341"/>
      <c r="G1051" s="341"/>
      <c r="H1051" s="341"/>
      <c r="I1051" s="341"/>
      <c r="J1051" s="341"/>
      <c r="K1051" s="341"/>
      <c r="L1051" s="225">
        <v>678.37</v>
      </c>
      <c r="M1051" s="221"/>
      <c r="N1051" s="222">
        <v>38891.279999999999</v>
      </c>
      <c r="EZ1051" s="160"/>
      <c r="FA1051" s="169"/>
      <c r="FB1051" s="169"/>
      <c r="FC1051" s="169"/>
      <c r="FI1051" s="169"/>
      <c r="FK1051" s="169"/>
      <c r="FL1051" s="172" t="s">
        <v>428</v>
      </c>
      <c r="FM1051" s="169"/>
      <c r="FN1051" s="169"/>
    </row>
    <row r="1052" spans="1:170" s="123" customFormat="1" ht="15" x14ac:dyDescent="0.25">
      <c r="A1052" s="219"/>
      <c r="B1052" s="174"/>
      <c r="C1052" s="341" t="s">
        <v>429</v>
      </c>
      <c r="D1052" s="341"/>
      <c r="E1052" s="341"/>
      <c r="F1052" s="341"/>
      <c r="G1052" s="341"/>
      <c r="H1052" s="341"/>
      <c r="I1052" s="341"/>
      <c r="J1052" s="341"/>
      <c r="K1052" s="341"/>
      <c r="L1052" s="225">
        <v>438.78</v>
      </c>
      <c r="M1052" s="221"/>
      <c r="N1052" s="222">
        <v>25155.24</v>
      </c>
      <c r="EZ1052" s="160"/>
      <c r="FA1052" s="169"/>
      <c r="FB1052" s="169"/>
      <c r="FC1052" s="169"/>
      <c r="FI1052" s="169"/>
      <c r="FK1052" s="169"/>
      <c r="FL1052" s="172" t="s">
        <v>429</v>
      </c>
      <c r="FM1052" s="169"/>
      <c r="FN1052" s="169"/>
    </row>
    <row r="1053" spans="1:170" s="123" customFormat="1" ht="15" x14ac:dyDescent="0.25">
      <c r="A1053" s="219"/>
      <c r="B1053" s="226"/>
      <c r="C1053" s="342" t="s">
        <v>735</v>
      </c>
      <c r="D1053" s="342"/>
      <c r="E1053" s="342"/>
      <c r="F1053" s="342"/>
      <c r="G1053" s="342"/>
      <c r="H1053" s="342"/>
      <c r="I1053" s="342"/>
      <c r="J1053" s="342"/>
      <c r="K1053" s="342"/>
      <c r="L1053" s="227">
        <v>3209.62</v>
      </c>
      <c r="M1053" s="228"/>
      <c r="N1053" s="229">
        <v>115995.78</v>
      </c>
      <c r="EZ1053" s="160"/>
      <c r="FA1053" s="169"/>
      <c r="FB1053" s="169"/>
      <c r="FC1053" s="169"/>
      <c r="FI1053" s="169"/>
      <c r="FK1053" s="169"/>
      <c r="FM1053" s="169" t="s">
        <v>735</v>
      </c>
      <c r="FN1053" s="169"/>
    </row>
    <row r="1054" spans="1:170" s="123" customFormat="1" ht="15" x14ac:dyDescent="0.25">
      <c r="A1054" s="219"/>
      <c r="B1054" s="174"/>
      <c r="C1054" s="341" t="s">
        <v>431</v>
      </c>
      <c r="D1054" s="341"/>
      <c r="E1054" s="341"/>
      <c r="F1054" s="341"/>
      <c r="G1054" s="341"/>
      <c r="H1054" s="341"/>
      <c r="I1054" s="341"/>
      <c r="J1054" s="341"/>
      <c r="K1054" s="341"/>
      <c r="L1054" s="223"/>
      <c r="M1054" s="221"/>
      <c r="N1054" s="224"/>
      <c r="EZ1054" s="160"/>
      <c r="FA1054" s="169"/>
      <c r="FB1054" s="169"/>
      <c r="FC1054" s="169"/>
      <c r="FI1054" s="169"/>
      <c r="FK1054" s="169"/>
      <c r="FL1054" s="172" t="s">
        <v>431</v>
      </c>
      <c r="FM1054" s="169"/>
      <c r="FN1054" s="169"/>
    </row>
    <row r="1055" spans="1:170" s="123" customFormat="1" ht="15" x14ac:dyDescent="0.25">
      <c r="A1055" s="219"/>
      <c r="B1055" s="174"/>
      <c r="C1055" s="341" t="s">
        <v>432</v>
      </c>
      <c r="D1055" s="341"/>
      <c r="E1055" s="341"/>
      <c r="F1055" s="341"/>
      <c r="G1055" s="341"/>
      <c r="H1055" s="341"/>
      <c r="I1055" s="341"/>
      <c r="J1055" s="341"/>
      <c r="K1055" s="341"/>
      <c r="L1055" s="223"/>
      <c r="M1055" s="221"/>
      <c r="N1055" s="224"/>
      <c r="EZ1055" s="160"/>
      <c r="FA1055" s="169"/>
      <c r="FB1055" s="169"/>
      <c r="FC1055" s="169"/>
      <c r="FI1055" s="169"/>
      <c r="FK1055" s="169"/>
      <c r="FL1055" s="172" t="s">
        <v>432</v>
      </c>
      <c r="FM1055" s="169"/>
      <c r="FN1055" s="169"/>
    </row>
    <row r="1056" spans="1:170" s="123" customFormat="1" ht="15" x14ac:dyDescent="0.25">
      <c r="A1056" s="219"/>
      <c r="B1056" s="174"/>
      <c r="C1056" s="341" t="s">
        <v>433</v>
      </c>
      <c r="D1056" s="341"/>
      <c r="E1056" s="341"/>
      <c r="F1056" s="341"/>
      <c r="G1056" s="341"/>
      <c r="H1056" s="341"/>
      <c r="I1056" s="341"/>
      <c r="J1056" s="341"/>
      <c r="K1056" s="341"/>
      <c r="L1056" s="223"/>
      <c r="M1056" s="221"/>
      <c r="N1056" s="224"/>
      <c r="EZ1056" s="160"/>
      <c r="FA1056" s="169"/>
      <c r="FB1056" s="169"/>
      <c r="FC1056" s="169"/>
      <c r="FI1056" s="169"/>
      <c r="FK1056" s="169"/>
      <c r="FL1056" s="172" t="s">
        <v>433</v>
      </c>
      <c r="FM1056" s="169"/>
      <c r="FN1056" s="169"/>
    </row>
    <row r="1057" spans="1:170" s="123" customFormat="1" ht="15" x14ac:dyDescent="0.25">
      <c r="A1057" s="347" t="s">
        <v>736</v>
      </c>
      <c r="B1057" s="348"/>
      <c r="C1057" s="348"/>
      <c r="D1057" s="348"/>
      <c r="E1057" s="348"/>
      <c r="F1057" s="348"/>
      <c r="G1057" s="348"/>
      <c r="H1057" s="348"/>
      <c r="I1057" s="348"/>
      <c r="J1057" s="348"/>
      <c r="K1057" s="348"/>
      <c r="L1057" s="348"/>
      <c r="M1057" s="348"/>
      <c r="N1057" s="349"/>
      <c r="EZ1057" s="160" t="s">
        <v>736</v>
      </c>
      <c r="FA1057" s="169"/>
      <c r="FB1057" s="169"/>
      <c r="FC1057" s="169"/>
      <c r="FI1057" s="169"/>
      <c r="FK1057" s="169"/>
      <c r="FM1057" s="169"/>
      <c r="FN1057" s="169"/>
    </row>
    <row r="1058" spans="1:170" s="123" customFormat="1" ht="15" x14ac:dyDescent="0.25">
      <c r="A1058" s="350" t="s">
        <v>737</v>
      </c>
      <c r="B1058" s="351"/>
      <c r="C1058" s="351"/>
      <c r="D1058" s="351"/>
      <c r="E1058" s="351"/>
      <c r="F1058" s="351"/>
      <c r="G1058" s="351"/>
      <c r="H1058" s="351"/>
      <c r="I1058" s="351"/>
      <c r="J1058" s="351"/>
      <c r="K1058" s="351"/>
      <c r="L1058" s="351"/>
      <c r="M1058" s="351"/>
      <c r="N1058" s="352"/>
      <c r="EZ1058" s="160"/>
      <c r="FA1058" s="169"/>
      <c r="FB1058" s="169"/>
      <c r="FC1058" s="169"/>
      <c r="FI1058" s="169"/>
      <c r="FK1058" s="169"/>
      <c r="FM1058" s="169"/>
      <c r="FN1058" s="169" t="s">
        <v>737</v>
      </c>
    </row>
    <row r="1059" spans="1:170" s="123" customFormat="1" ht="34.5" x14ac:dyDescent="0.25">
      <c r="A1059" s="161" t="s">
        <v>738</v>
      </c>
      <c r="B1059" s="162" t="s">
        <v>739</v>
      </c>
      <c r="C1059" s="343" t="s">
        <v>740</v>
      </c>
      <c r="D1059" s="343"/>
      <c r="E1059" s="343"/>
      <c r="F1059" s="163" t="s">
        <v>150</v>
      </c>
      <c r="G1059" s="164">
        <v>116</v>
      </c>
      <c r="H1059" s="165">
        <v>1</v>
      </c>
      <c r="I1059" s="165">
        <v>116</v>
      </c>
      <c r="J1059" s="167"/>
      <c r="K1059" s="164"/>
      <c r="L1059" s="167"/>
      <c r="M1059" s="164"/>
      <c r="N1059" s="168"/>
      <c r="EZ1059" s="160"/>
      <c r="FA1059" s="169" t="s">
        <v>740</v>
      </c>
      <c r="FB1059" s="169" t="s">
        <v>259</v>
      </c>
      <c r="FC1059" s="169" t="s">
        <v>259</v>
      </c>
      <c r="FI1059" s="169"/>
      <c r="FK1059" s="169"/>
      <c r="FM1059" s="169"/>
      <c r="FN1059" s="169"/>
    </row>
    <row r="1060" spans="1:170" s="123" customFormat="1" ht="15" x14ac:dyDescent="0.25">
      <c r="A1060" s="170"/>
      <c r="B1060" s="171"/>
      <c r="C1060" s="341" t="s">
        <v>741</v>
      </c>
      <c r="D1060" s="341"/>
      <c r="E1060" s="341"/>
      <c r="F1060" s="341"/>
      <c r="G1060" s="341"/>
      <c r="H1060" s="341"/>
      <c r="I1060" s="341"/>
      <c r="J1060" s="341"/>
      <c r="K1060" s="341"/>
      <c r="L1060" s="341"/>
      <c r="M1060" s="341"/>
      <c r="N1060" s="344"/>
      <c r="EZ1060" s="160"/>
      <c r="FA1060" s="169"/>
      <c r="FB1060" s="169"/>
      <c r="FC1060" s="169"/>
      <c r="FD1060" s="172" t="s">
        <v>741</v>
      </c>
      <c r="FI1060" s="169"/>
      <c r="FK1060" s="169"/>
      <c r="FM1060" s="169"/>
      <c r="FN1060" s="169"/>
    </row>
    <row r="1061" spans="1:170" s="123" customFormat="1" ht="68.25" x14ac:dyDescent="0.25">
      <c r="A1061" s="173"/>
      <c r="B1061" s="174" t="s">
        <v>361</v>
      </c>
      <c r="C1061" s="340" t="s">
        <v>362</v>
      </c>
      <c r="D1061" s="340"/>
      <c r="E1061" s="340"/>
      <c r="F1061" s="340"/>
      <c r="G1061" s="340"/>
      <c r="H1061" s="340"/>
      <c r="I1061" s="340"/>
      <c r="J1061" s="340"/>
      <c r="K1061" s="340"/>
      <c r="L1061" s="340"/>
      <c r="M1061" s="340"/>
      <c r="N1061" s="346"/>
      <c r="EZ1061" s="160"/>
      <c r="FA1061" s="169"/>
      <c r="FB1061" s="169"/>
      <c r="FC1061" s="169"/>
      <c r="FE1061" s="172" t="s">
        <v>362</v>
      </c>
      <c r="FI1061" s="169"/>
      <c r="FK1061" s="169"/>
      <c r="FM1061" s="169"/>
      <c r="FN1061" s="169"/>
    </row>
    <row r="1062" spans="1:170" s="123" customFormat="1" ht="15" x14ac:dyDescent="0.25">
      <c r="A1062" s="175"/>
      <c r="B1062" s="174" t="s">
        <v>213</v>
      </c>
      <c r="C1062" s="341" t="s">
        <v>363</v>
      </c>
      <c r="D1062" s="341"/>
      <c r="E1062" s="341"/>
      <c r="F1062" s="176"/>
      <c r="G1062" s="177"/>
      <c r="H1062" s="177"/>
      <c r="I1062" s="177"/>
      <c r="J1062" s="180">
        <v>1.1499999999999999</v>
      </c>
      <c r="K1062" s="179">
        <v>1.1499999999999999</v>
      </c>
      <c r="L1062" s="180">
        <v>153.41</v>
      </c>
      <c r="M1062" s="179">
        <v>57.33</v>
      </c>
      <c r="N1062" s="181">
        <v>8795</v>
      </c>
      <c r="EZ1062" s="160"/>
      <c r="FA1062" s="169"/>
      <c r="FB1062" s="169"/>
      <c r="FC1062" s="169"/>
      <c r="FF1062" s="172" t="s">
        <v>363</v>
      </c>
      <c r="FI1062" s="169"/>
      <c r="FK1062" s="169"/>
      <c r="FM1062" s="169"/>
      <c r="FN1062" s="169"/>
    </row>
    <row r="1063" spans="1:170" s="123" customFormat="1" ht="15" x14ac:dyDescent="0.25">
      <c r="A1063" s="175"/>
      <c r="B1063" s="174" t="s">
        <v>216</v>
      </c>
      <c r="C1063" s="341" t="s">
        <v>366</v>
      </c>
      <c r="D1063" s="341"/>
      <c r="E1063" s="341"/>
      <c r="F1063" s="176"/>
      <c r="G1063" s="177"/>
      <c r="H1063" s="177"/>
      <c r="I1063" s="177"/>
      <c r="J1063" s="180">
        <v>7.8</v>
      </c>
      <c r="K1063" s="177"/>
      <c r="L1063" s="180">
        <v>904.8</v>
      </c>
      <c r="M1063" s="183">
        <v>9.1</v>
      </c>
      <c r="N1063" s="181">
        <v>8233.68</v>
      </c>
      <c r="EZ1063" s="160"/>
      <c r="FA1063" s="169"/>
      <c r="FB1063" s="169"/>
      <c r="FC1063" s="169"/>
      <c r="FF1063" s="172" t="s">
        <v>366</v>
      </c>
      <c r="FI1063" s="169"/>
      <c r="FK1063" s="169"/>
      <c r="FM1063" s="169"/>
      <c r="FN1063" s="169"/>
    </row>
    <row r="1064" spans="1:170" s="123" customFormat="1" ht="15" x14ac:dyDescent="0.25">
      <c r="A1064" s="184"/>
      <c r="B1064" s="174"/>
      <c r="C1064" s="341" t="s">
        <v>367</v>
      </c>
      <c r="D1064" s="341"/>
      <c r="E1064" s="341"/>
      <c r="F1064" s="176" t="s">
        <v>368</v>
      </c>
      <c r="G1064" s="179">
        <v>0.12</v>
      </c>
      <c r="H1064" s="179">
        <v>1.1499999999999999</v>
      </c>
      <c r="I1064" s="203">
        <v>16.007999999999999</v>
      </c>
      <c r="J1064" s="186"/>
      <c r="K1064" s="177"/>
      <c r="L1064" s="186"/>
      <c r="M1064" s="177"/>
      <c r="N1064" s="187"/>
      <c r="EZ1064" s="160"/>
      <c r="FA1064" s="169"/>
      <c r="FB1064" s="169"/>
      <c r="FC1064" s="169"/>
      <c r="FG1064" s="172" t="s">
        <v>367</v>
      </c>
      <c r="FI1064" s="169"/>
      <c r="FK1064" s="169"/>
      <c r="FM1064" s="169"/>
      <c r="FN1064" s="169"/>
    </row>
    <row r="1065" spans="1:170" s="123" customFormat="1" ht="15" x14ac:dyDescent="0.25">
      <c r="A1065" s="170"/>
      <c r="B1065" s="174"/>
      <c r="C1065" s="345" t="s">
        <v>370</v>
      </c>
      <c r="D1065" s="345"/>
      <c r="E1065" s="345"/>
      <c r="F1065" s="188"/>
      <c r="G1065" s="189"/>
      <c r="H1065" s="189"/>
      <c r="I1065" s="189"/>
      <c r="J1065" s="191">
        <v>8.9499999999999993</v>
      </c>
      <c r="K1065" s="189"/>
      <c r="L1065" s="190">
        <v>1058.21</v>
      </c>
      <c r="M1065" s="189"/>
      <c r="N1065" s="192">
        <v>17028.68</v>
      </c>
      <c r="EZ1065" s="160"/>
      <c r="FA1065" s="169"/>
      <c r="FB1065" s="169"/>
      <c r="FC1065" s="169"/>
      <c r="FH1065" s="172" t="s">
        <v>370</v>
      </c>
      <c r="FI1065" s="169"/>
      <c r="FK1065" s="169"/>
      <c r="FM1065" s="169"/>
      <c r="FN1065" s="169"/>
    </row>
    <row r="1066" spans="1:170" s="123" customFormat="1" ht="15" x14ac:dyDescent="0.25">
      <c r="A1066" s="184"/>
      <c r="B1066" s="174"/>
      <c r="C1066" s="341" t="s">
        <v>269</v>
      </c>
      <c r="D1066" s="341"/>
      <c r="E1066" s="341"/>
      <c r="F1066" s="176"/>
      <c r="G1066" s="177"/>
      <c r="H1066" s="177"/>
      <c r="I1066" s="177"/>
      <c r="J1066" s="186"/>
      <c r="K1066" s="177"/>
      <c r="L1066" s="180">
        <v>153.41</v>
      </c>
      <c r="M1066" s="177"/>
      <c r="N1066" s="181">
        <v>8795</v>
      </c>
      <c r="EZ1066" s="160"/>
      <c r="FA1066" s="169"/>
      <c r="FB1066" s="169"/>
      <c r="FC1066" s="169"/>
      <c r="FG1066" s="172" t="s">
        <v>269</v>
      </c>
      <c r="FI1066" s="169"/>
      <c r="FK1066" s="169"/>
      <c r="FM1066" s="169"/>
      <c r="FN1066" s="169"/>
    </row>
    <row r="1067" spans="1:170" s="123" customFormat="1" ht="15" x14ac:dyDescent="0.25">
      <c r="A1067" s="184"/>
      <c r="B1067" s="174" t="s">
        <v>476</v>
      </c>
      <c r="C1067" s="341" t="s">
        <v>477</v>
      </c>
      <c r="D1067" s="341"/>
      <c r="E1067" s="341"/>
      <c r="F1067" s="176" t="s">
        <v>373</v>
      </c>
      <c r="G1067" s="193">
        <v>109</v>
      </c>
      <c r="H1067" s="177"/>
      <c r="I1067" s="193">
        <v>109</v>
      </c>
      <c r="J1067" s="186"/>
      <c r="K1067" s="177"/>
      <c r="L1067" s="180">
        <v>167.22</v>
      </c>
      <c r="M1067" s="177"/>
      <c r="N1067" s="181">
        <v>9586.5499999999993</v>
      </c>
      <c r="EZ1067" s="160"/>
      <c r="FA1067" s="169"/>
      <c r="FB1067" s="169"/>
      <c r="FC1067" s="169"/>
      <c r="FG1067" s="172" t="s">
        <v>477</v>
      </c>
      <c r="FI1067" s="169"/>
      <c r="FK1067" s="169"/>
      <c r="FM1067" s="169"/>
      <c r="FN1067" s="169"/>
    </row>
    <row r="1068" spans="1:170" s="123" customFormat="1" ht="15" x14ac:dyDescent="0.25">
      <c r="A1068" s="184"/>
      <c r="B1068" s="174" t="s">
        <v>478</v>
      </c>
      <c r="C1068" s="341" t="s">
        <v>479</v>
      </c>
      <c r="D1068" s="341"/>
      <c r="E1068" s="341"/>
      <c r="F1068" s="176" t="s">
        <v>373</v>
      </c>
      <c r="G1068" s="193">
        <v>57</v>
      </c>
      <c r="H1068" s="177"/>
      <c r="I1068" s="193">
        <v>57</v>
      </c>
      <c r="J1068" s="186"/>
      <c r="K1068" s="177"/>
      <c r="L1068" s="180">
        <v>87.44</v>
      </c>
      <c r="M1068" s="177"/>
      <c r="N1068" s="181">
        <v>5013.1499999999996</v>
      </c>
      <c r="EZ1068" s="160"/>
      <c r="FA1068" s="169"/>
      <c r="FB1068" s="169"/>
      <c r="FC1068" s="169"/>
      <c r="FG1068" s="172" t="s">
        <v>479</v>
      </c>
      <c r="FI1068" s="169"/>
      <c r="FK1068" s="169"/>
      <c r="FM1068" s="169"/>
      <c r="FN1068" s="169"/>
    </row>
    <row r="1069" spans="1:170" s="123" customFormat="1" ht="15" x14ac:dyDescent="0.25">
      <c r="A1069" s="194"/>
      <c r="B1069" s="195"/>
      <c r="C1069" s="343" t="s">
        <v>376</v>
      </c>
      <c r="D1069" s="343"/>
      <c r="E1069" s="343"/>
      <c r="F1069" s="163"/>
      <c r="G1069" s="164"/>
      <c r="H1069" s="164"/>
      <c r="I1069" s="164"/>
      <c r="J1069" s="167"/>
      <c r="K1069" s="164"/>
      <c r="L1069" s="199">
        <v>1312.87</v>
      </c>
      <c r="M1069" s="189"/>
      <c r="N1069" s="197">
        <v>31628.38</v>
      </c>
      <c r="EZ1069" s="160"/>
      <c r="FA1069" s="169"/>
      <c r="FB1069" s="169"/>
      <c r="FC1069" s="169"/>
      <c r="FI1069" s="169" t="s">
        <v>376</v>
      </c>
      <c r="FK1069" s="169"/>
      <c r="FM1069" s="169"/>
      <c r="FN1069" s="169"/>
    </row>
    <row r="1070" spans="1:170" s="123" customFormat="1" ht="34.5" x14ac:dyDescent="0.25">
      <c r="A1070" s="161" t="s">
        <v>742</v>
      </c>
      <c r="B1070" s="162" t="s">
        <v>743</v>
      </c>
      <c r="C1070" s="343" t="s">
        <v>198</v>
      </c>
      <c r="D1070" s="343"/>
      <c r="E1070" s="343"/>
      <c r="F1070" s="163" t="s">
        <v>65</v>
      </c>
      <c r="G1070" s="164">
        <v>58</v>
      </c>
      <c r="H1070" s="165">
        <v>1</v>
      </c>
      <c r="I1070" s="165">
        <v>58</v>
      </c>
      <c r="J1070" s="196">
        <v>206</v>
      </c>
      <c r="K1070" s="164"/>
      <c r="L1070" s="199">
        <v>11948</v>
      </c>
      <c r="M1070" s="200">
        <v>9.1</v>
      </c>
      <c r="N1070" s="197">
        <v>108726.8</v>
      </c>
      <c r="EZ1070" s="160"/>
      <c r="FA1070" s="169" t="s">
        <v>198</v>
      </c>
      <c r="FB1070" s="169" t="s">
        <v>259</v>
      </c>
      <c r="FC1070" s="169" t="s">
        <v>259</v>
      </c>
      <c r="FI1070" s="169"/>
      <c r="FK1070" s="169"/>
      <c r="FM1070" s="169"/>
      <c r="FN1070" s="169"/>
    </row>
    <row r="1071" spans="1:170" s="123" customFormat="1" ht="15" x14ac:dyDescent="0.25">
      <c r="A1071" s="170"/>
      <c r="B1071" s="171"/>
      <c r="C1071" s="341" t="s">
        <v>744</v>
      </c>
      <c r="D1071" s="341"/>
      <c r="E1071" s="341"/>
      <c r="F1071" s="341"/>
      <c r="G1071" s="341"/>
      <c r="H1071" s="341"/>
      <c r="I1071" s="341"/>
      <c r="J1071" s="341"/>
      <c r="K1071" s="341"/>
      <c r="L1071" s="341"/>
      <c r="M1071" s="341"/>
      <c r="N1071" s="344"/>
      <c r="EZ1071" s="160"/>
      <c r="FA1071" s="169"/>
      <c r="FB1071" s="169"/>
      <c r="FC1071" s="169"/>
      <c r="FD1071" s="172" t="s">
        <v>744</v>
      </c>
      <c r="FI1071" s="169"/>
      <c r="FK1071" s="169"/>
      <c r="FM1071" s="169"/>
      <c r="FN1071" s="169"/>
    </row>
    <row r="1072" spans="1:170" s="123" customFormat="1" ht="15" x14ac:dyDescent="0.25">
      <c r="A1072" s="194"/>
      <c r="B1072" s="195"/>
      <c r="C1072" s="343" t="s">
        <v>376</v>
      </c>
      <c r="D1072" s="343"/>
      <c r="E1072" s="343"/>
      <c r="F1072" s="163"/>
      <c r="G1072" s="164"/>
      <c r="H1072" s="164"/>
      <c r="I1072" s="164"/>
      <c r="J1072" s="167"/>
      <c r="K1072" s="164"/>
      <c r="L1072" s="199">
        <v>11948</v>
      </c>
      <c r="M1072" s="189"/>
      <c r="N1072" s="197">
        <v>108726.8</v>
      </c>
      <c r="EZ1072" s="160"/>
      <c r="FA1072" s="169"/>
      <c r="FB1072" s="169"/>
      <c r="FC1072" s="169"/>
      <c r="FI1072" s="169" t="s">
        <v>376</v>
      </c>
      <c r="FK1072" s="169"/>
      <c r="FM1072" s="169"/>
      <c r="FN1072" s="169"/>
    </row>
    <row r="1073" spans="1:170" s="123" customFormat="1" ht="34.5" x14ac:dyDescent="0.25">
      <c r="A1073" s="161" t="s">
        <v>745</v>
      </c>
      <c r="B1073" s="162" t="s">
        <v>746</v>
      </c>
      <c r="C1073" s="343" t="s">
        <v>200</v>
      </c>
      <c r="D1073" s="343"/>
      <c r="E1073" s="343"/>
      <c r="F1073" s="163" t="s">
        <v>65</v>
      </c>
      <c r="G1073" s="164">
        <v>171</v>
      </c>
      <c r="H1073" s="165">
        <v>1</v>
      </c>
      <c r="I1073" s="165">
        <v>171</v>
      </c>
      <c r="J1073" s="196">
        <v>57.82</v>
      </c>
      <c r="K1073" s="164"/>
      <c r="L1073" s="199">
        <v>9887.2199999999993</v>
      </c>
      <c r="M1073" s="200">
        <v>9.1</v>
      </c>
      <c r="N1073" s="197">
        <v>89973.7</v>
      </c>
      <c r="EZ1073" s="160"/>
      <c r="FA1073" s="169" t="s">
        <v>200</v>
      </c>
      <c r="FB1073" s="169" t="s">
        <v>259</v>
      </c>
      <c r="FC1073" s="169" t="s">
        <v>259</v>
      </c>
      <c r="FI1073" s="169"/>
      <c r="FK1073" s="169"/>
      <c r="FM1073" s="169"/>
      <c r="FN1073" s="169"/>
    </row>
    <row r="1074" spans="1:170" s="123" customFormat="1" ht="15" x14ac:dyDescent="0.25">
      <c r="A1074" s="170"/>
      <c r="B1074" s="171"/>
      <c r="C1074" s="341" t="s">
        <v>747</v>
      </c>
      <c r="D1074" s="341"/>
      <c r="E1074" s="341"/>
      <c r="F1074" s="341"/>
      <c r="G1074" s="341"/>
      <c r="H1074" s="341"/>
      <c r="I1074" s="341"/>
      <c r="J1074" s="341"/>
      <c r="K1074" s="341"/>
      <c r="L1074" s="341"/>
      <c r="M1074" s="341"/>
      <c r="N1074" s="344"/>
      <c r="EZ1074" s="160"/>
      <c r="FA1074" s="169"/>
      <c r="FB1074" s="169"/>
      <c r="FC1074" s="169"/>
      <c r="FD1074" s="172" t="s">
        <v>747</v>
      </c>
      <c r="FI1074" s="169"/>
      <c r="FK1074" s="169"/>
      <c r="FM1074" s="169"/>
      <c r="FN1074" s="169"/>
    </row>
    <row r="1075" spans="1:170" s="123" customFormat="1" ht="15" x14ac:dyDescent="0.25">
      <c r="A1075" s="194"/>
      <c r="B1075" s="195"/>
      <c r="C1075" s="343" t="s">
        <v>376</v>
      </c>
      <c r="D1075" s="343"/>
      <c r="E1075" s="343"/>
      <c r="F1075" s="163"/>
      <c r="G1075" s="164"/>
      <c r="H1075" s="164"/>
      <c r="I1075" s="164"/>
      <c r="J1075" s="167"/>
      <c r="K1075" s="164"/>
      <c r="L1075" s="199">
        <v>9887.2199999999993</v>
      </c>
      <c r="M1075" s="189"/>
      <c r="N1075" s="197">
        <v>89973.7</v>
      </c>
      <c r="EZ1075" s="160"/>
      <c r="FA1075" s="169"/>
      <c r="FB1075" s="169"/>
      <c r="FC1075" s="169"/>
      <c r="FI1075" s="169" t="s">
        <v>376</v>
      </c>
      <c r="FK1075" s="169"/>
      <c r="FM1075" s="169"/>
      <c r="FN1075" s="169"/>
    </row>
    <row r="1076" spans="1:170" s="123" customFormat="1" ht="23.25" x14ac:dyDescent="0.25">
      <c r="A1076" s="161" t="s">
        <v>748</v>
      </c>
      <c r="B1076" s="162" t="s">
        <v>749</v>
      </c>
      <c r="C1076" s="343" t="s">
        <v>750</v>
      </c>
      <c r="D1076" s="343"/>
      <c r="E1076" s="343"/>
      <c r="F1076" s="163" t="s">
        <v>65</v>
      </c>
      <c r="G1076" s="164">
        <v>12</v>
      </c>
      <c r="H1076" s="165">
        <v>1</v>
      </c>
      <c r="I1076" s="165">
        <v>12</v>
      </c>
      <c r="J1076" s="167"/>
      <c r="K1076" s="164"/>
      <c r="L1076" s="167"/>
      <c r="M1076" s="164"/>
      <c r="N1076" s="168"/>
      <c r="EZ1076" s="160"/>
      <c r="FA1076" s="169" t="s">
        <v>750</v>
      </c>
      <c r="FB1076" s="169" t="s">
        <v>259</v>
      </c>
      <c r="FC1076" s="169" t="s">
        <v>259</v>
      </c>
      <c r="FI1076" s="169"/>
      <c r="FK1076" s="169"/>
      <c r="FM1076" s="169"/>
      <c r="FN1076" s="169"/>
    </row>
    <row r="1077" spans="1:170" s="123" customFormat="1" ht="15" x14ac:dyDescent="0.25">
      <c r="A1077" s="170"/>
      <c r="B1077" s="171"/>
      <c r="C1077" s="341" t="s">
        <v>751</v>
      </c>
      <c r="D1077" s="341"/>
      <c r="E1077" s="341"/>
      <c r="F1077" s="341"/>
      <c r="G1077" s="341"/>
      <c r="H1077" s="341"/>
      <c r="I1077" s="341"/>
      <c r="J1077" s="341"/>
      <c r="K1077" s="341"/>
      <c r="L1077" s="341"/>
      <c r="M1077" s="341"/>
      <c r="N1077" s="344"/>
      <c r="EZ1077" s="160"/>
      <c r="FA1077" s="169"/>
      <c r="FB1077" s="169"/>
      <c r="FC1077" s="169"/>
      <c r="FD1077" s="172" t="s">
        <v>751</v>
      </c>
      <c r="FI1077" s="169"/>
      <c r="FK1077" s="169"/>
      <c r="FM1077" s="169"/>
      <c r="FN1077" s="169"/>
    </row>
    <row r="1078" spans="1:170" s="123" customFormat="1" ht="68.25" x14ac:dyDescent="0.25">
      <c r="A1078" s="173"/>
      <c r="B1078" s="174" t="s">
        <v>361</v>
      </c>
      <c r="C1078" s="340" t="s">
        <v>362</v>
      </c>
      <c r="D1078" s="340"/>
      <c r="E1078" s="340"/>
      <c r="F1078" s="340"/>
      <c r="G1078" s="340"/>
      <c r="H1078" s="340"/>
      <c r="I1078" s="340"/>
      <c r="J1078" s="340"/>
      <c r="K1078" s="340"/>
      <c r="L1078" s="340"/>
      <c r="M1078" s="340"/>
      <c r="N1078" s="346"/>
      <c r="EZ1078" s="160"/>
      <c r="FA1078" s="169"/>
      <c r="FB1078" s="169"/>
      <c r="FC1078" s="169"/>
      <c r="FE1078" s="172" t="s">
        <v>362</v>
      </c>
      <c r="FI1078" s="169"/>
      <c r="FK1078" s="169"/>
      <c r="FM1078" s="169"/>
      <c r="FN1078" s="169"/>
    </row>
    <row r="1079" spans="1:170" s="123" customFormat="1" ht="15" x14ac:dyDescent="0.25">
      <c r="A1079" s="175"/>
      <c r="B1079" s="174" t="s">
        <v>213</v>
      </c>
      <c r="C1079" s="341" t="s">
        <v>363</v>
      </c>
      <c r="D1079" s="341"/>
      <c r="E1079" s="341"/>
      <c r="F1079" s="176"/>
      <c r="G1079" s="177"/>
      <c r="H1079" s="177"/>
      <c r="I1079" s="177"/>
      <c r="J1079" s="180">
        <v>1.73</v>
      </c>
      <c r="K1079" s="179">
        <v>1.1499999999999999</v>
      </c>
      <c r="L1079" s="180">
        <v>23.87</v>
      </c>
      <c r="M1079" s="179">
        <v>57.33</v>
      </c>
      <c r="N1079" s="181">
        <v>1368.47</v>
      </c>
      <c r="EZ1079" s="160"/>
      <c r="FA1079" s="169"/>
      <c r="FB1079" s="169"/>
      <c r="FC1079" s="169"/>
      <c r="FF1079" s="172" t="s">
        <v>363</v>
      </c>
      <c r="FI1079" s="169"/>
      <c r="FK1079" s="169"/>
      <c r="FM1079" s="169"/>
      <c r="FN1079" s="169"/>
    </row>
    <row r="1080" spans="1:170" s="123" customFormat="1" ht="15" x14ac:dyDescent="0.25">
      <c r="A1080" s="184"/>
      <c r="B1080" s="174"/>
      <c r="C1080" s="341" t="s">
        <v>367</v>
      </c>
      <c r="D1080" s="341"/>
      <c r="E1080" s="341"/>
      <c r="F1080" s="176" t="s">
        <v>368</v>
      </c>
      <c r="G1080" s="179">
        <v>0.18</v>
      </c>
      <c r="H1080" s="179">
        <v>1.1499999999999999</v>
      </c>
      <c r="I1080" s="203">
        <v>2.484</v>
      </c>
      <c r="J1080" s="186"/>
      <c r="K1080" s="177"/>
      <c r="L1080" s="186"/>
      <c r="M1080" s="177"/>
      <c r="N1080" s="187"/>
      <c r="EZ1080" s="160"/>
      <c r="FA1080" s="169"/>
      <c r="FB1080" s="169"/>
      <c r="FC1080" s="169"/>
      <c r="FG1080" s="172" t="s">
        <v>367</v>
      </c>
      <c r="FI1080" s="169"/>
      <c r="FK1080" s="169"/>
      <c r="FM1080" s="169"/>
      <c r="FN1080" s="169"/>
    </row>
    <row r="1081" spans="1:170" s="123" customFormat="1" ht="15" x14ac:dyDescent="0.25">
      <c r="A1081" s="170"/>
      <c r="B1081" s="174"/>
      <c r="C1081" s="345" t="s">
        <v>370</v>
      </c>
      <c r="D1081" s="345"/>
      <c r="E1081" s="345"/>
      <c r="F1081" s="188"/>
      <c r="G1081" s="189"/>
      <c r="H1081" s="189"/>
      <c r="I1081" s="189"/>
      <c r="J1081" s="191">
        <v>1.73</v>
      </c>
      <c r="K1081" s="189"/>
      <c r="L1081" s="191">
        <v>23.87</v>
      </c>
      <c r="M1081" s="189"/>
      <c r="N1081" s="192">
        <v>1368.47</v>
      </c>
      <c r="EZ1081" s="160"/>
      <c r="FA1081" s="169"/>
      <c r="FB1081" s="169"/>
      <c r="FC1081" s="169"/>
      <c r="FH1081" s="172" t="s">
        <v>370</v>
      </c>
      <c r="FI1081" s="169"/>
      <c r="FK1081" s="169"/>
      <c r="FM1081" s="169"/>
      <c r="FN1081" s="169"/>
    </row>
    <row r="1082" spans="1:170" s="123" customFormat="1" ht="15" x14ac:dyDescent="0.25">
      <c r="A1082" s="184"/>
      <c r="B1082" s="174"/>
      <c r="C1082" s="341" t="s">
        <v>269</v>
      </c>
      <c r="D1082" s="341"/>
      <c r="E1082" s="341"/>
      <c r="F1082" s="176"/>
      <c r="G1082" s="177"/>
      <c r="H1082" s="177"/>
      <c r="I1082" s="177"/>
      <c r="J1082" s="186"/>
      <c r="K1082" s="177"/>
      <c r="L1082" s="180">
        <v>23.87</v>
      </c>
      <c r="M1082" s="177"/>
      <c r="N1082" s="181">
        <v>1368.47</v>
      </c>
      <c r="EZ1082" s="160"/>
      <c r="FA1082" s="169"/>
      <c r="FB1082" s="169"/>
      <c r="FC1082" s="169"/>
      <c r="FG1082" s="172" t="s">
        <v>269</v>
      </c>
      <c r="FI1082" s="169"/>
      <c r="FK1082" s="169"/>
      <c r="FM1082" s="169"/>
      <c r="FN1082" s="169"/>
    </row>
    <row r="1083" spans="1:170" s="123" customFormat="1" ht="15" x14ac:dyDescent="0.25">
      <c r="A1083" s="184"/>
      <c r="B1083" s="174" t="s">
        <v>476</v>
      </c>
      <c r="C1083" s="341" t="s">
        <v>477</v>
      </c>
      <c r="D1083" s="341"/>
      <c r="E1083" s="341"/>
      <c r="F1083" s="176" t="s">
        <v>373</v>
      </c>
      <c r="G1083" s="193">
        <v>109</v>
      </c>
      <c r="H1083" s="177"/>
      <c r="I1083" s="193">
        <v>109</v>
      </c>
      <c r="J1083" s="186"/>
      <c r="K1083" s="177"/>
      <c r="L1083" s="180">
        <v>26.02</v>
      </c>
      <c r="M1083" s="177"/>
      <c r="N1083" s="181">
        <v>1491.63</v>
      </c>
      <c r="EZ1083" s="160"/>
      <c r="FA1083" s="169"/>
      <c r="FB1083" s="169"/>
      <c r="FC1083" s="169"/>
      <c r="FG1083" s="172" t="s">
        <v>477</v>
      </c>
      <c r="FI1083" s="169"/>
      <c r="FK1083" s="169"/>
      <c r="FM1083" s="169"/>
      <c r="FN1083" s="169"/>
    </row>
    <row r="1084" spans="1:170" s="123" customFormat="1" ht="15" x14ac:dyDescent="0.25">
      <c r="A1084" s="184"/>
      <c r="B1084" s="174" t="s">
        <v>478</v>
      </c>
      <c r="C1084" s="341" t="s">
        <v>479</v>
      </c>
      <c r="D1084" s="341"/>
      <c r="E1084" s="341"/>
      <c r="F1084" s="176" t="s">
        <v>373</v>
      </c>
      <c r="G1084" s="193">
        <v>57</v>
      </c>
      <c r="H1084" s="177"/>
      <c r="I1084" s="193">
        <v>57</v>
      </c>
      <c r="J1084" s="186"/>
      <c r="K1084" s="177"/>
      <c r="L1084" s="180">
        <v>13.61</v>
      </c>
      <c r="M1084" s="177"/>
      <c r="N1084" s="182">
        <v>780.03</v>
      </c>
      <c r="EZ1084" s="160"/>
      <c r="FA1084" s="169"/>
      <c r="FB1084" s="169"/>
      <c r="FC1084" s="169"/>
      <c r="FG1084" s="172" t="s">
        <v>479</v>
      </c>
      <c r="FI1084" s="169"/>
      <c r="FK1084" s="169"/>
      <c r="FM1084" s="169"/>
      <c r="FN1084" s="169"/>
    </row>
    <row r="1085" spans="1:170" s="123" customFormat="1" ht="15" x14ac:dyDescent="0.25">
      <c r="A1085" s="194"/>
      <c r="B1085" s="195"/>
      <c r="C1085" s="343" t="s">
        <v>376</v>
      </c>
      <c r="D1085" s="343"/>
      <c r="E1085" s="343"/>
      <c r="F1085" s="163"/>
      <c r="G1085" s="164"/>
      <c r="H1085" s="164"/>
      <c r="I1085" s="164"/>
      <c r="J1085" s="167"/>
      <c r="K1085" s="164"/>
      <c r="L1085" s="196">
        <v>63.5</v>
      </c>
      <c r="M1085" s="189"/>
      <c r="N1085" s="197">
        <v>3640.13</v>
      </c>
      <c r="EZ1085" s="160"/>
      <c r="FA1085" s="169"/>
      <c r="FB1085" s="169"/>
      <c r="FC1085" s="169"/>
      <c r="FI1085" s="169" t="s">
        <v>376</v>
      </c>
      <c r="FK1085" s="169"/>
      <c r="FM1085" s="169"/>
      <c r="FN1085" s="169"/>
    </row>
    <row r="1086" spans="1:170" s="123" customFormat="1" ht="34.5" x14ac:dyDescent="0.25">
      <c r="A1086" s="161" t="s">
        <v>752</v>
      </c>
      <c r="B1086" s="162" t="s">
        <v>753</v>
      </c>
      <c r="C1086" s="343" t="s">
        <v>114</v>
      </c>
      <c r="D1086" s="343"/>
      <c r="E1086" s="343"/>
      <c r="F1086" s="163" t="s">
        <v>65</v>
      </c>
      <c r="G1086" s="164">
        <v>12</v>
      </c>
      <c r="H1086" s="165">
        <v>1</v>
      </c>
      <c r="I1086" s="165">
        <v>12</v>
      </c>
      <c r="J1086" s="196">
        <v>357.8</v>
      </c>
      <c r="K1086" s="164"/>
      <c r="L1086" s="199">
        <v>4293.6000000000004</v>
      </c>
      <c r="M1086" s="200">
        <v>9.1</v>
      </c>
      <c r="N1086" s="197">
        <v>39071.760000000002</v>
      </c>
      <c r="EZ1086" s="160"/>
      <c r="FA1086" s="169" t="s">
        <v>114</v>
      </c>
      <c r="FB1086" s="169" t="s">
        <v>259</v>
      </c>
      <c r="FC1086" s="169" t="s">
        <v>259</v>
      </c>
      <c r="FI1086" s="169"/>
      <c r="FK1086" s="169"/>
      <c r="FM1086" s="169"/>
      <c r="FN1086" s="169"/>
    </row>
    <row r="1087" spans="1:170" s="123" customFormat="1" ht="15" x14ac:dyDescent="0.25">
      <c r="A1087" s="194"/>
      <c r="B1087" s="195"/>
      <c r="C1087" s="343" t="s">
        <v>376</v>
      </c>
      <c r="D1087" s="343"/>
      <c r="E1087" s="343"/>
      <c r="F1087" s="163"/>
      <c r="G1087" s="164"/>
      <c r="H1087" s="164"/>
      <c r="I1087" s="164"/>
      <c r="J1087" s="167"/>
      <c r="K1087" s="164"/>
      <c r="L1087" s="199">
        <v>4293.6000000000004</v>
      </c>
      <c r="M1087" s="189"/>
      <c r="N1087" s="197">
        <v>39071.760000000002</v>
      </c>
      <c r="EZ1087" s="160"/>
      <c r="FA1087" s="169"/>
      <c r="FB1087" s="169"/>
      <c r="FC1087" s="169"/>
      <c r="FI1087" s="169" t="s">
        <v>376</v>
      </c>
      <c r="FK1087" s="169"/>
      <c r="FM1087" s="169"/>
      <c r="FN1087" s="169"/>
    </row>
    <row r="1088" spans="1:170" s="123" customFormat="1" ht="23.25" x14ac:dyDescent="0.25">
      <c r="A1088" s="161" t="s">
        <v>754</v>
      </c>
      <c r="B1088" s="162" t="s">
        <v>755</v>
      </c>
      <c r="C1088" s="343" t="s">
        <v>756</v>
      </c>
      <c r="D1088" s="343"/>
      <c r="E1088" s="343"/>
      <c r="F1088" s="163" t="s">
        <v>65</v>
      </c>
      <c r="G1088" s="164">
        <v>46</v>
      </c>
      <c r="H1088" s="165">
        <v>1</v>
      </c>
      <c r="I1088" s="165">
        <v>46</v>
      </c>
      <c r="J1088" s="167"/>
      <c r="K1088" s="164"/>
      <c r="L1088" s="167"/>
      <c r="M1088" s="164"/>
      <c r="N1088" s="168"/>
      <c r="EZ1088" s="160"/>
      <c r="FA1088" s="169" t="s">
        <v>756</v>
      </c>
      <c r="FB1088" s="169" t="s">
        <v>259</v>
      </c>
      <c r="FC1088" s="169" t="s">
        <v>259</v>
      </c>
      <c r="FI1088" s="169"/>
      <c r="FK1088" s="169"/>
      <c r="FM1088" s="169"/>
      <c r="FN1088" s="169"/>
    </row>
    <row r="1089" spans="1:170" s="123" customFormat="1" ht="15" x14ac:dyDescent="0.25">
      <c r="A1089" s="170"/>
      <c r="B1089" s="171"/>
      <c r="C1089" s="341" t="s">
        <v>757</v>
      </c>
      <c r="D1089" s="341"/>
      <c r="E1089" s="341"/>
      <c r="F1089" s="341"/>
      <c r="G1089" s="341"/>
      <c r="H1089" s="341"/>
      <c r="I1089" s="341"/>
      <c r="J1089" s="341"/>
      <c r="K1089" s="341"/>
      <c r="L1089" s="341"/>
      <c r="M1089" s="341"/>
      <c r="N1089" s="344"/>
      <c r="EZ1089" s="160"/>
      <c r="FA1089" s="169"/>
      <c r="FB1089" s="169"/>
      <c r="FC1089" s="169"/>
      <c r="FD1089" s="172" t="s">
        <v>757</v>
      </c>
      <c r="FI1089" s="169"/>
      <c r="FK1089" s="169"/>
      <c r="FM1089" s="169"/>
      <c r="FN1089" s="169"/>
    </row>
    <row r="1090" spans="1:170" s="123" customFormat="1" ht="68.25" x14ac:dyDescent="0.25">
      <c r="A1090" s="173"/>
      <c r="B1090" s="174" t="s">
        <v>361</v>
      </c>
      <c r="C1090" s="340" t="s">
        <v>362</v>
      </c>
      <c r="D1090" s="340"/>
      <c r="E1090" s="340"/>
      <c r="F1090" s="340"/>
      <c r="G1090" s="340"/>
      <c r="H1090" s="340"/>
      <c r="I1090" s="340"/>
      <c r="J1090" s="340"/>
      <c r="K1090" s="340"/>
      <c r="L1090" s="340"/>
      <c r="M1090" s="340"/>
      <c r="N1090" s="346"/>
      <c r="EZ1090" s="160"/>
      <c r="FA1090" s="169"/>
      <c r="FB1090" s="169"/>
      <c r="FC1090" s="169"/>
      <c r="FE1090" s="172" t="s">
        <v>362</v>
      </c>
      <c r="FI1090" s="169"/>
      <c r="FK1090" s="169"/>
      <c r="FM1090" s="169"/>
      <c r="FN1090" s="169"/>
    </row>
    <row r="1091" spans="1:170" s="123" customFormat="1" ht="15" x14ac:dyDescent="0.25">
      <c r="A1091" s="175"/>
      <c r="B1091" s="174" t="s">
        <v>213</v>
      </c>
      <c r="C1091" s="341" t="s">
        <v>363</v>
      </c>
      <c r="D1091" s="341"/>
      <c r="E1091" s="341"/>
      <c r="F1091" s="176"/>
      <c r="G1091" s="177"/>
      <c r="H1091" s="177"/>
      <c r="I1091" s="177"/>
      <c r="J1091" s="180">
        <v>1.1499999999999999</v>
      </c>
      <c r="K1091" s="179">
        <v>1.1499999999999999</v>
      </c>
      <c r="L1091" s="180">
        <v>60.84</v>
      </c>
      <c r="M1091" s="179">
        <v>57.33</v>
      </c>
      <c r="N1091" s="181">
        <v>3487.96</v>
      </c>
      <c r="EZ1091" s="160"/>
      <c r="FA1091" s="169"/>
      <c r="FB1091" s="169"/>
      <c r="FC1091" s="169"/>
      <c r="FF1091" s="172" t="s">
        <v>363</v>
      </c>
      <c r="FI1091" s="169"/>
      <c r="FK1091" s="169"/>
      <c r="FM1091" s="169"/>
      <c r="FN1091" s="169"/>
    </row>
    <row r="1092" spans="1:170" s="123" customFormat="1" ht="15" x14ac:dyDescent="0.25">
      <c r="A1092" s="184"/>
      <c r="B1092" s="174"/>
      <c r="C1092" s="341" t="s">
        <v>367</v>
      </c>
      <c r="D1092" s="341"/>
      <c r="E1092" s="341"/>
      <c r="F1092" s="176" t="s">
        <v>368</v>
      </c>
      <c r="G1092" s="179">
        <v>0.12</v>
      </c>
      <c r="H1092" s="179">
        <v>1.1499999999999999</v>
      </c>
      <c r="I1092" s="203">
        <v>6.3479999999999999</v>
      </c>
      <c r="J1092" s="186"/>
      <c r="K1092" s="177"/>
      <c r="L1092" s="186"/>
      <c r="M1092" s="177"/>
      <c r="N1092" s="187"/>
      <c r="EZ1092" s="160"/>
      <c r="FA1092" s="169"/>
      <c r="FB1092" s="169"/>
      <c r="FC1092" s="169"/>
      <c r="FG1092" s="172" t="s">
        <v>367</v>
      </c>
      <c r="FI1092" s="169"/>
      <c r="FK1092" s="169"/>
      <c r="FM1092" s="169"/>
      <c r="FN1092" s="169"/>
    </row>
    <row r="1093" spans="1:170" s="123" customFormat="1" ht="15" x14ac:dyDescent="0.25">
      <c r="A1093" s="170"/>
      <c r="B1093" s="174"/>
      <c r="C1093" s="345" t="s">
        <v>370</v>
      </c>
      <c r="D1093" s="345"/>
      <c r="E1093" s="345"/>
      <c r="F1093" s="188"/>
      <c r="G1093" s="189"/>
      <c r="H1093" s="189"/>
      <c r="I1093" s="189"/>
      <c r="J1093" s="191">
        <v>1.1499999999999999</v>
      </c>
      <c r="K1093" s="189"/>
      <c r="L1093" s="191">
        <v>60.84</v>
      </c>
      <c r="M1093" s="189"/>
      <c r="N1093" s="192">
        <v>3487.96</v>
      </c>
      <c r="EZ1093" s="160"/>
      <c r="FA1093" s="169"/>
      <c r="FB1093" s="169"/>
      <c r="FC1093" s="169"/>
      <c r="FH1093" s="172" t="s">
        <v>370</v>
      </c>
      <c r="FI1093" s="169"/>
      <c r="FK1093" s="169"/>
      <c r="FM1093" s="169"/>
      <c r="FN1093" s="169"/>
    </row>
    <row r="1094" spans="1:170" s="123" customFormat="1" ht="15" x14ac:dyDescent="0.25">
      <c r="A1094" s="184"/>
      <c r="B1094" s="174"/>
      <c r="C1094" s="341" t="s">
        <v>269</v>
      </c>
      <c r="D1094" s="341"/>
      <c r="E1094" s="341"/>
      <c r="F1094" s="176"/>
      <c r="G1094" s="177"/>
      <c r="H1094" s="177"/>
      <c r="I1094" s="177"/>
      <c r="J1094" s="186"/>
      <c r="K1094" s="177"/>
      <c r="L1094" s="180">
        <v>60.84</v>
      </c>
      <c r="M1094" s="177"/>
      <c r="N1094" s="181">
        <v>3487.96</v>
      </c>
      <c r="EZ1094" s="160"/>
      <c r="FA1094" s="169"/>
      <c r="FB1094" s="169"/>
      <c r="FC1094" s="169"/>
      <c r="FG1094" s="172" t="s">
        <v>269</v>
      </c>
      <c r="FI1094" s="169"/>
      <c r="FK1094" s="169"/>
      <c r="FM1094" s="169"/>
      <c r="FN1094" s="169"/>
    </row>
    <row r="1095" spans="1:170" s="123" customFormat="1" ht="15" x14ac:dyDescent="0.25">
      <c r="A1095" s="184"/>
      <c r="B1095" s="174" t="s">
        <v>476</v>
      </c>
      <c r="C1095" s="341" t="s">
        <v>477</v>
      </c>
      <c r="D1095" s="341"/>
      <c r="E1095" s="341"/>
      <c r="F1095" s="176" t="s">
        <v>373</v>
      </c>
      <c r="G1095" s="193">
        <v>109</v>
      </c>
      <c r="H1095" s="177"/>
      <c r="I1095" s="193">
        <v>109</v>
      </c>
      <c r="J1095" s="186"/>
      <c r="K1095" s="177"/>
      <c r="L1095" s="180">
        <v>66.319999999999993</v>
      </c>
      <c r="M1095" s="177"/>
      <c r="N1095" s="181">
        <v>3801.88</v>
      </c>
      <c r="EZ1095" s="160"/>
      <c r="FA1095" s="169"/>
      <c r="FB1095" s="169"/>
      <c r="FC1095" s="169"/>
      <c r="FG1095" s="172" t="s">
        <v>477</v>
      </c>
      <c r="FI1095" s="169"/>
      <c r="FK1095" s="169"/>
      <c r="FM1095" s="169"/>
      <c r="FN1095" s="169"/>
    </row>
    <row r="1096" spans="1:170" s="123" customFormat="1" ht="15" x14ac:dyDescent="0.25">
      <c r="A1096" s="184"/>
      <c r="B1096" s="174" t="s">
        <v>478</v>
      </c>
      <c r="C1096" s="341" t="s">
        <v>479</v>
      </c>
      <c r="D1096" s="341"/>
      <c r="E1096" s="341"/>
      <c r="F1096" s="176" t="s">
        <v>373</v>
      </c>
      <c r="G1096" s="193">
        <v>57</v>
      </c>
      <c r="H1096" s="177"/>
      <c r="I1096" s="193">
        <v>57</v>
      </c>
      <c r="J1096" s="186"/>
      <c r="K1096" s="177"/>
      <c r="L1096" s="180">
        <v>34.68</v>
      </c>
      <c r="M1096" s="177"/>
      <c r="N1096" s="181">
        <v>1988.14</v>
      </c>
      <c r="EZ1096" s="160"/>
      <c r="FA1096" s="169"/>
      <c r="FB1096" s="169"/>
      <c r="FC1096" s="169"/>
      <c r="FG1096" s="172" t="s">
        <v>479</v>
      </c>
      <c r="FI1096" s="169"/>
      <c r="FK1096" s="169"/>
      <c r="FM1096" s="169"/>
      <c r="FN1096" s="169"/>
    </row>
    <row r="1097" spans="1:170" s="123" customFormat="1" ht="15" x14ac:dyDescent="0.25">
      <c r="A1097" s="194"/>
      <c r="B1097" s="195"/>
      <c r="C1097" s="343" t="s">
        <v>376</v>
      </c>
      <c r="D1097" s="343"/>
      <c r="E1097" s="343"/>
      <c r="F1097" s="163"/>
      <c r="G1097" s="164"/>
      <c r="H1097" s="164"/>
      <c r="I1097" s="164"/>
      <c r="J1097" s="167"/>
      <c r="K1097" s="164"/>
      <c r="L1097" s="196">
        <v>161.84</v>
      </c>
      <c r="M1097" s="189"/>
      <c r="N1097" s="197">
        <v>9277.98</v>
      </c>
      <c r="EZ1097" s="160"/>
      <c r="FA1097" s="169"/>
      <c r="FB1097" s="169"/>
      <c r="FC1097" s="169"/>
      <c r="FI1097" s="169" t="s">
        <v>376</v>
      </c>
      <c r="FK1097" s="169"/>
      <c r="FM1097" s="169"/>
      <c r="FN1097" s="169"/>
    </row>
    <row r="1098" spans="1:170" s="123" customFormat="1" ht="34.5" x14ac:dyDescent="0.25">
      <c r="A1098" s="161" t="s">
        <v>758</v>
      </c>
      <c r="B1098" s="162" t="s">
        <v>759</v>
      </c>
      <c r="C1098" s="343" t="s">
        <v>140</v>
      </c>
      <c r="D1098" s="343"/>
      <c r="E1098" s="343"/>
      <c r="F1098" s="163" t="s">
        <v>65</v>
      </c>
      <c r="G1098" s="164">
        <v>46</v>
      </c>
      <c r="H1098" s="165">
        <v>1</v>
      </c>
      <c r="I1098" s="165">
        <v>46</v>
      </c>
      <c r="J1098" s="196">
        <v>101.19</v>
      </c>
      <c r="K1098" s="164"/>
      <c r="L1098" s="199">
        <v>4654.74</v>
      </c>
      <c r="M1098" s="200">
        <v>9.1</v>
      </c>
      <c r="N1098" s="197">
        <v>42358.13</v>
      </c>
      <c r="EZ1098" s="160"/>
      <c r="FA1098" s="169" t="s">
        <v>140</v>
      </c>
      <c r="FB1098" s="169" t="s">
        <v>259</v>
      </c>
      <c r="FC1098" s="169" t="s">
        <v>259</v>
      </c>
      <c r="FI1098" s="169"/>
      <c r="FK1098" s="169"/>
      <c r="FM1098" s="169"/>
      <c r="FN1098" s="169"/>
    </row>
    <row r="1099" spans="1:170" s="123" customFormat="1" ht="15" x14ac:dyDescent="0.25">
      <c r="A1099" s="194"/>
      <c r="B1099" s="195"/>
      <c r="C1099" s="343" t="s">
        <v>376</v>
      </c>
      <c r="D1099" s="343"/>
      <c r="E1099" s="343"/>
      <c r="F1099" s="163"/>
      <c r="G1099" s="164"/>
      <c r="H1099" s="164"/>
      <c r="I1099" s="164"/>
      <c r="J1099" s="167"/>
      <c r="K1099" s="164"/>
      <c r="L1099" s="199">
        <v>4654.74</v>
      </c>
      <c r="M1099" s="189"/>
      <c r="N1099" s="197">
        <v>42358.13</v>
      </c>
      <c r="EZ1099" s="160"/>
      <c r="FA1099" s="169"/>
      <c r="FB1099" s="169"/>
      <c r="FC1099" s="169"/>
      <c r="FI1099" s="169" t="s">
        <v>376</v>
      </c>
      <c r="FK1099" s="169"/>
      <c r="FM1099" s="169"/>
      <c r="FN1099" s="169"/>
    </row>
    <row r="1100" spans="1:170" s="123" customFormat="1" ht="23.25" x14ac:dyDescent="0.25">
      <c r="A1100" s="161" t="s">
        <v>760</v>
      </c>
      <c r="B1100" s="162" t="s">
        <v>761</v>
      </c>
      <c r="C1100" s="343" t="s">
        <v>165</v>
      </c>
      <c r="D1100" s="343"/>
      <c r="E1100" s="343"/>
      <c r="F1100" s="163" t="s">
        <v>65</v>
      </c>
      <c r="G1100" s="164">
        <v>12</v>
      </c>
      <c r="H1100" s="165">
        <v>1</v>
      </c>
      <c r="I1100" s="165">
        <v>12</v>
      </c>
      <c r="J1100" s="196">
        <v>108.43</v>
      </c>
      <c r="K1100" s="164"/>
      <c r="L1100" s="199">
        <v>1301.1600000000001</v>
      </c>
      <c r="M1100" s="200">
        <v>9.1</v>
      </c>
      <c r="N1100" s="197">
        <v>11840.56</v>
      </c>
      <c r="EZ1100" s="160"/>
      <c r="FA1100" s="169" t="s">
        <v>165</v>
      </c>
      <c r="FB1100" s="169" t="s">
        <v>259</v>
      </c>
      <c r="FC1100" s="169" t="s">
        <v>259</v>
      </c>
      <c r="FI1100" s="169"/>
      <c r="FK1100" s="169"/>
      <c r="FM1100" s="169"/>
      <c r="FN1100" s="169"/>
    </row>
    <row r="1101" spans="1:170" s="123" customFormat="1" ht="15" x14ac:dyDescent="0.25">
      <c r="A1101" s="170"/>
      <c r="B1101" s="171"/>
      <c r="C1101" s="341" t="s">
        <v>762</v>
      </c>
      <c r="D1101" s="341"/>
      <c r="E1101" s="341"/>
      <c r="F1101" s="341"/>
      <c r="G1101" s="341"/>
      <c r="H1101" s="341"/>
      <c r="I1101" s="341"/>
      <c r="J1101" s="341"/>
      <c r="K1101" s="341"/>
      <c r="L1101" s="341"/>
      <c r="M1101" s="341"/>
      <c r="N1101" s="344"/>
      <c r="EZ1101" s="160"/>
      <c r="FA1101" s="169"/>
      <c r="FB1101" s="169"/>
      <c r="FC1101" s="169"/>
      <c r="FD1101" s="172" t="s">
        <v>762</v>
      </c>
      <c r="FI1101" s="169"/>
      <c r="FK1101" s="169"/>
      <c r="FM1101" s="169"/>
      <c r="FN1101" s="169"/>
    </row>
    <row r="1102" spans="1:170" s="123" customFormat="1" ht="15" x14ac:dyDescent="0.25">
      <c r="A1102" s="194"/>
      <c r="B1102" s="195"/>
      <c r="C1102" s="343" t="s">
        <v>376</v>
      </c>
      <c r="D1102" s="343"/>
      <c r="E1102" s="343"/>
      <c r="F1102" s="163"/>
      <c r="G1102" s="164"/>
      <c r="H1102" s="164"/>
      <c r="I1102" s="164"/>
      <c r="J1102" s="167"/>
      <c r="K1102" s="164"/>
      <c r="L1102" s="199">
        <v>1301.1600000000001</v>
      </c>
      <c r="M1102" s="189"/>
      <c r="N1102" s="197">
        <v>11840.56</v>
      </c>
      <c r="EZ1102" s="160"/>
      <c r="FA1102" s="169"/>
      <c r="FB1102" s="169"/>
      <c r="FC1102" s="169"/>
      <c r="FI1102" s="169" t="s">
        <v>376</v>
      </c>
      <c r="FK1102" s="169"/>
      <c r="FM1102" s="169"/>
      <c r="FN1102" s="169"/>
    </row>
    <row r="1103" spans="1:170" s="123" customFormat="1" ht="34.5" x14ac:dyDescent="0.25">
      <c r="A1103" s="161" t="s">
        <v>763</v>
      </c>
      <c r="B1103" s="162" t="s">
        <v>764</v>
      </c>
      <c r="C1103" s="343" t="s">
        <v>203</v>
      </c>
      <c r="D1103" s="343"/>
      <c r="E1103" s="343"/>
      <c r="F1103" s="163" t="s">
        <v>110</v>
      </c>
      <c r="G1103" s="164">
        <v>1.62</v>
      </c>
      <c r="H1103" s="165">
        <v>1</v>
      </c>
      <c r="I1103" s="204">
        <v>1.62</v>
      </c>
      <c r="J1103" s="199">
        <v>1215</v>
      </c>
      <c r="K1103" s="164"/>
      <c r="L1103" s="199">
        <v>1968.3</v>
      </c>
      <c r="M1103" s="200">
        <v>9.1</v>
      </c>
      <c r="N1103" s="197">
        <v>17911.53</v>
      </c>
      <c r="EZ1103" s="160"/>
      <c r="FA1103" s="169" t="s">
        <v>203</v>
      </c>
      <c r="FB1103" s="169" t="s">
        <v>259</v>
      </c>
      <c r="FC1103" s="169" t="s">
        <v>259</v>
      </c>
      <c r="FI1103" s="169"/>
      <c r="FK1103" s="169"/>
      <c r="FM1103" s="169"/>
      <c r="FN1103" s="169"/>
    </row>
    <row r="1104" spans="1:170" s="123" customFormat="1" ht="15" x14ac:dyDescent="0.25">
      <c r="A1104" s="170"/>
      <c r="B1104" s="171"/>
      <c r="C1104" s="341" t="s">
        <v>765</v>
      </c>
      <c r="D1104" s="341"/>
      <c r="E1104" s="341"/>
      <c r="F1104" s="341"/>
      <c r="G1104" s="341"/>
      <c r="H1104" s="341"/>
      <c r="I1104" s="341"/>
      <c r="J1104" s="341"/>
      <c r="K1104" s="341"/>
      <c r="L1104" s="341"/>
      <c r="M1104" s="341"/>
      <c r="N1104" s="344"/>
      <c r="EZ1104" s="160"/>
      <c r="FA1104" s="169"/>
      <c r="FB1104" s="169"/>
      <c r="FC1104" s="169"/>
      <c r="FD1104" s="172" t="s">
        <v>765</v>
      </c>
      <c r="FI1104" s="169"/>
      <c r="FK1104" s="169"/>
      <c r="FM1104" s="169"/>
      <c r="FN1104" s="169"/>
    </row>
    <row r="1105" spans="1:170" s="123" customFormat="1" ht="15" x14ac:dyDescent="0.25">
      <c r="A1105" s="194"/>
      <c r="B1105" s="195"/>
      <c r="C1105" s="343" t="s">
        <v>376</v>
      </c>
      <c r="D1105" s="343"/>
      <c r="E1105" s="343"/>
      <c r="F1105" s="163"/>
      <c r="G1105" s="164"/>
      <c r="H1105" s="164"/>
      <c r="I1105" s="164"/>
      <c r="J1105" s="167"/>
      <c r="K1105" s="164"/>
      <c r="L1105" s="199">
        <v>1968.3</v>
      </c>
      <c r="M1105" s="189"/>
      <c r="N1105" s="197">
        <v>17911.53</v>
      </c>
      <c r="EZ1105" s="160"/>
      <c r="FA1105" s="169"/>
      <c r="FB1105" s="169"/>
      <c r="FC1105" s="169"/>
      <c r="FI1105" s="169" t="s">
        <v>376</v>
      </c>
      <c r="FK1105" s="169"/>
      <c r="FM1105" s="169"/>
      <c r="FN1105" s="169"/>
    </row>
    <row r="1106" spans="1:170" s="123" customFormat="1" ht="34.5" x14ac:dyDescent="0.25">
      <c r="A1106" s="161" t="s">
        <v>766</v>
      </c>
      <c r="B1106" s="162" t="s">
        <v>767</v>
      </c>
      <c r="C1106" s="343" t="s">
        <v>202</v>
      </c>
      <c r="D1106" s="343"/>
      <c r="E1106" s="343"/>
      <c r="F1106" s="163" t="s">
        <v>110</v>
      </c>
      <c r="G1106" s="164">
        <v>0.09</v>
      </c>
      <c r="H1106" s="165">
        <v>1</v>
      </c>
      <c r="I1106" s="204">
        <v>0.09</v>
      </c>
      <c r="J1106" s="196">
        <v>441</v>
      </c>
      <c r="K1106" s="164"/>
      <c r="L1106" s="196">
        <v>39.69</v>
      </c>
      <c r="M1106" s="200">
        <v>9.1</v>
      </c>
      <c r="N1106" s="209">
        <v>361.18</v>
      </c>
      <c r="EZ1106" s="160"/>
      <c r="FA1106" s="169" t="s">
        <v>202</v>
      </c>
      <c r="FB1106" s="169" t="s">
        <v>259</v>
      </c>
      <c r="FC1106" s="169" t="s">
        <v>259</v>
      </c>
      <c r="FI1106" s="169"/>
      <c r="FK1106" s="169"/>
      <c r="FM1106" s="169"/>
      <c r="FN1106" s="169"/>
    </row>
    <row r="1107" spans="1:170" s="123" customFormat="1" ht="15" x14ac:dyDescent="0.25">
      <c r="A1107" s="170"/>
      <c r="B1107" s="171"/>
      <c r="C1107" s="341" t="s">
        <v>768</v>
      </c>
      <c r="D1107" s="341"/>
      <c r="E1107" s="341"/>
      <c r="F1107" s="341"/>
      <c r="G1107" s="341"/>
      <c r="H1107" s="341"/>
      <c r="I1107" s="341"/>
      <c r="J1107" s="341"/>
      <c r="K1107" s="341"/>
      <c r="L1107" s="341"/>
      <c r="M1107" s="341"/>
      <c r="N1107" s="344"/>
      <c r="EZ1107" s="160"/>
      <c r="FA1107" s="169"/>
      <c r="FB1107" s="169"/>
      <c r="FC1107" s="169"/>
      <c r="FD1107" s="172" t="s">
        <v>768</v>
      </c>
      <c r="FI1107" s="169"/>
      <c r="FK1107" s="169"/>
      <c r="FM1107" s="169"/>
      <c r="FN1107" s="169"/>
    </row>
    <row r="1108" spans="1:170" s="123" customFormat="1" ht="15" x14ac:dyDescent="0.25">
      <c r="A1108" s="194"/>
      <c r="B1108" s="195"/>
      <c r="C1108" s="343" t="s">
        <v>376</v>
      </c>
      <c r="D1108" s="343"/>
      <c r="E1108" s="343"/>
      <c r="F1108" s="163"/>
      <c r="G1108" s="164"/>
      <c r="H1108" s="164"/>
      <c r="I1108" s="164"/>
      <c r="J1108" s="167"/>
      <c r="K1108" s="164"/>
      <c r="L1108" s="196">
        <v>39.69</v>
      </c>
      <c r="M1108" s="189"/>
      <c r="N1108" s="209">
        <v>361.18</v>
      </c>
      <c r="EZ1108" s="160"/>
      <c r="FA1108" s="169"/>
      <c r="FB1108" s="169"/>
      <c r="FC1108" s="169"/>
      <c r="FI1108" s="169" t="s">
        <v>376</v>
      </c>
      <c r="FK1108" s="169"/>
      <c r="FM1108" s="169"/>
      <c r="FN1108" s="169"/>
    </row>
    <row r="1109" spans="1:170" s="123" customFormat="1" ht="15" x14ac:dyDescent="0.25">
      <c r="A1109" s="350" t="s">
        <v>769</v>
      </c>
      <c r="B1109" s="351"/>
      <c r="C1109" s="351"/>
      <c r="D1109" s="351"/>
      <c r="E1109" s="351"/>
      <c r="F1109" s="351"/>
      <c r="G1109" s="351"/>
      <c r="H1109" s="351"/>
      <c r="I1109" s="351"/>
      <c r="J1109" s="351"/>
      <c r="K1109" s="351"/>
      <c r="L1109" s="351"/>
      <c r="M1109" s="351"/>
      <c r="N1109" s="352"/>
      <c r="EZ1109" s="160"/>
      <c r="FA1109" s="169"/>
      <c r="FB1109" s="169"/>
      <c r="FC1109" s="169"/>
      <c r="FI1109" s="169"/>
      <c r="FK1109" s="169"/>
      <c r="FM1109" s="169"/>
      <c r="FN1109" s="169" t="s">
        <v>769</v>
      </c>
    </row>
    <row r="1110" spans="1:170" s="123" customFormat="1" ht="15" x14ac:dyDescent="0.25">
      <c r="A1110" s="161" t="s">
        <v>770</v>
      </c>
      <c r="B1110" s="162" t="s">
        <v>771</v>
      </c>
      <c r="C1110" s="343" t="s">
        <v>772</v>
      </c>
      <c r="D1110" s="343"/>
      <c r="E1110" s="343"/>
      <c r="F1110" s="163" t="s">
        <v>155</v>
      </c>
      <c r="G1110" s="164">
        <v>0.61199999999999999</v>
      </c>
      <c r="H1110" s="165">
        <v>1</v>
      </c>
      <c r="I1110" s="198">
        <v>0.61199999999999999</v>
      </c>
      <c r="J1110" s="167"/>
      <c r="K1110" s="164"/>
      <c r="L1110" s="167"/>
      <c r="M1110" s="164"/>
      <c r="N1110" s="168"/>
      <c r="EZ1110" s="160"/>
      <c r="FA1110" s="169" t="s">
        <v>772</v>
      </c>
      <c r="FB1110" s="169" t="s">
        <v>259</v>
      </c>
      <c r="FC1110" s="169" t="s">
        <v>259</v>
      </c>
      <c r="FI1110" s="169"/>
      <c r="FK1110" s="169"/>
      <c r="FM1110" s="169"/>
      <c r="FN1110" s="169"/>
    </row>
    <row r="1111" spans="1:170" s="123" customFormat="1" ht="15" x14ac:dyDescent="0.25">
      <c r="A1111" s="170"/>
      <c r="B1111" s="171"/>
      <c r="C1111" s="341" t="s">
        <v>773</v>
      </c>
      <c r="D1111" s="341"/>
      <c r="E1111" s="341"/>
      <c r="F1111" s="341"/>
      <c r="G1111" s="341"/>
      <c r="H1111" s="341"/>
      <c r="I1111" s="341"/>
      <c r="J1111" s="341"/>
      <c r="K1111" s="341"/>
      <c r="L1111" s="341"/>
      <c r="M1111" s="341"/>
      <c r="N1111" s="344"/>
      <c r="EZ1111" s="160"/>
      <c r="FA1111" s="169"/>
      <c r="FB1111" s="169"/>
      <c r="FC1111" s="169"/>
      <c r="FD1111" s="172" t="s">
        <v>773</v>
      </c>
      <c r="FI1111" s="169"/>
      <c r="FK1111" s="169"/>
      <c r="FM1111" s="169"/>
      <c r="FN1111" s="169"/>
    </row>
    <row r="1112" spans="1:170" s="123" customFormat="1" ht="68.25" x14ac:dyDescent="0.25">
      <c r="A1112" s="173"/>
      <c r="B1112" s="174" t="s">
        <v>361</v>
      </c>
      <c r="C1112" s="340" t="s">
        <v>362</v>
      </c>
      <c r="D1112" s="340"/>
      <c r="E1112" s="340"/>
      <c r="F1112" s="340"/>
      <c r="G1112" s="340"/>
      <c r="H1112" s="340"/>
      <c r="I1112" s="340"/>
      <c r="J1112" s="340"/>
      <c r="K1112" s="340"/>
      <c r="L1112" s="340"/>
      <c r="M1112" s="340"/>
      <c r="N1112" s="346"/>
      <c r="EZ1112" s="160"/>
      <c r="FA1112" s="169"/>
      <c r="FB1112" s="169"/>
      <c r="FC1112" s="169"/>
      <c r="FE1112" s="172" t="s">
        <v>362</v>
      </c>
      <c r="FI1112" s="169"/>
      <c r="FK1112" s="169"/>
      <c r="FM1112" s="169"/>
      <c r="FN1112" s="169"/>
    </row>
    <row r="1113" spans="1:170" s="123" customFormat="1" ht="15" x14ac:dyDescent="0.25">
      <c r="A1113" s="175"/>
      <c r="B1113" s="174" t="s">
        <v>213</v>
      </c>
      <c r="C1113" s="341" t="s">
        <v>363</v>
      </c>
      <c r="D1113" s="341"/>
      <c r="E1113" s="341"/>
      <c r="F1113" s="176"/>
      <c r="G1113" s="177"/>
      <c r="H1113" s="177"/>
      <c r="I1113" s="177"/>
      <c r="J1113" s="180">
        <v>237.13</v>
      </c>
      <c r="K1113" s="179">
        <v>1.1499999999999999</v>
      </c>
      <c r="L1113" s="180">
        <v>166.89</v>
      </c>
      <c r="M1113" s="179">
        <v>57.33</v>
      </c>
      <c r="N1113" s="181">
        <v>9567.7999999999993</v>
      </c>
      <c r="EZ1113" s="160"/>
      <c r="FA1113" s="169"/>
      <c r="FB1113" s="169"/>
      <c r="FC1113" s="169"/>
      <c r="FF1113" s="172" t="s">
        <v>363</v>
      </c>
      <c r="FI1113" s="169"/>
      <c r="FK1113" s="169"/>
      <c r="FM1113" s="169"/>
      <c r="FN1113" s="169"/>
    </row>
    <row r="1114" spans="1:170" s="123" customFormat="1" ht="15" x14ac:dyDescent="0.25">
      <c r="A1114" s="175"/>
      <c r="B1114" s="174" t="s">
        <v>214</v>
      </c>
      <c r="C1114" s="341" t="s">
        <v>364</v>
      </c>
      <c r="D1114" s="341"/>
      <c r="E1114" s="341"/>
      <c r="F1114" s="176"/>
      <c r="G1114" s="177"/>
      <c r="H1114" s="177"/>
      <c r="I1114" s="177"/>
      <c r="J1114" s="180">
        <v>21.18</v>
      </c>
      <c r="K1114" s="179">
        <v>1.1499999999999999</v>
      </c>
      <c r="L1114" s="180">
        <v>14.91</v>
      </c>
      <c r="M1114" s="179">
        <v>14.04</v>
      </c>
      <c r="N1114" s="182">
        <v>209.34</v>
      </c>
      <c r="EZ1114" s="160"/>
      <c r="FA1114" s="169"/>
      <c r="FB1114" s="169"/>
      <c r="FC1114" s="169"/>
      <c r="FF1114" s="172" t="s">
        <v>364</v>
      </c>
      <c r="FI1114" s="169"/>
      <c r="FK1114" s="169"/>
      <c r="FM1114" s="169"/>
      <c r="FN1114" s="169"/>
    </row>
    <row r="1115" spans="1:170" s="123" customFormat="1" ht="15" x14ac:dyDescent="0.25">
      <c r="A1115" s="175"/>
      <c r="B1115" s="174" t="s">
        <v>215</v>
      </c>
      <c r="C1115" s="341" t="s">
        <v>365</v>
      </c>
      <c r="D1115" s="341"/>
      <c r="E1115" s="341"/>
      <c r="F1115" s="176"/>
      <c r="G1115" s="177"/>
      <c r="H1115" s="177"/>
      <c r="I1115" s="177"/>
      <c r="J1115" s="180">
        <v>3.21</v>
      </c>
      <c r="K1115" s="179">
        <v>1.1499999999999999</v>
      </c>
      <c r="L1115" s="180">
        <v>2.2599999999999998</v>
      </c>
      <c r="M1115" s="179">
        <v>57.33</v>
      </c>
      <c r="N1115" s="182">
        <v>129.57</v>
      </c>
      <c r="EZ1115" s="160"/>
      <c r="FA1115" s="169"/>
      <c r="FB1115" s="169"/>
      <c r="FC1115" s="169"/>
      <c r="FF1115" s="172" t="s">
        <v>365</v>
      </c>
      <c r="FI1115" s="169"/>
      <c r="FK1115" s="169"/>
      <c r="FM1115" s="169"/>
      <c r="FN1115" s="169"/>
    </row>
    <row r="1116" spans="1:170" s="123" customFormat="1" ht="15" x14ac:dyDescent="0.25">
      <c r="A1116" s="175"/>
      <c r="B1116" s="174" t="s">
        <v>216</v>
      </c>
      <c r="C1116" s="341" t="s">
        <v>366</v>
      </c>
      <c r="D1116" s="341"/>
      <c r="E1116" s="341"/>
      <c r="F1116" s="176"/>
      <c r="G1116" s="177"/>
      <c r="H1116" s="177"/>
      <c r="I1116" s="177"/>
      <c r="J1116" s="178">
        <v>5089.63</v>
      </c>
      <c r="K1116" s="177"/>
      <c r="L1116" s="180">
        <v>0</v>
      </c>
      <c r="M1116" s="183">
        <v>9.1</v>
      </c>
      <c r="N1116" s="187"/>
      <c r="EZ1116" s="160"/>
      <c r="FA1116" s="169"/>
      <c r="FB1116" s="169"/>
      <c r="FC1116" s="169"/>
      <c r="FF1116" s="172" t="s">
        <v>366</v>
      </c>
      <c r="FI1116" s="169"/>
      <c r="FK1116" s="169"/>
      <c r="FM1116" s="169"/>
      <c r="FN1116" s="169"/>
    </row>
    <row r="1117" spans="1:170" s="123" customFormat="1" ht="15" x14ac:dyDescent="0.25">
      <c r="A1117" s="184"/>
      <c r="B1117" s="174"/>
      <c r="C1117" s="341" t="s">
        <v>367</v>
      </c>
      <c r="D1117" s="341"/>
      <c r="E1117" s="341"/>
      <c r="F1117" s="176" t="s">
        <v>368</v>
      </c>
      <c r="G1117" s="183">
        <v>27.8</v>
      </c>
      <c r="H1117" s="179">
        <v>1.1499999999999999</v>
      </c>
      <c r="I1117" s="206">
        <v>19.565639999999998</v>
      </c>
      <c r="J1117" s="186"/>
      <c r="K1117" s="177"/>
      <c r="L1117" s="186"/>
      <c r="M1117" s="177"/>
      <c r="N1117" s="187"/>
      <c r="EZ1117" s="160"/>
      <c r="FA1117" s="169"/>
      <c r="FB1117" s="169"/>
      <c r="FC1117" s="169"/>
      <c r="FG1117" s="172" t="s">
        <v>367</v>
      </c>
      <c r="FI1117" s="169"/>
      <c r="FK1117" s="169"/>
      <c r="FM1117" s="169"/>
      <c r="FN1117" s="169"/>
    </row>
    <row r="1118" spans="1:170" s="123" customFormat="1" ht="15" x14ac:dyDescent="0.25">
      <c r="A1118" s="184"/>
      <c r="B1118" s="174"/>
      <c r="C1118" s="341" t="s">
        <v>369</v>
      </c>
      <c r="D1118" s="341"/>
      <c r="E1118" s="341"/>
      <c r="F1118" s="176" t="s">
        <v>368</v>
      </c>
      <c r="G1118" s="179">
        <v>0.25</v>
      </c>
      <c r="H1118" s="179">
        <v>1.1499999999999999</v>
      </c>
      <c r="I1118" s="206">
        <v>0.17595</v>
      </c>
      <c r="J1118" s="186"/>
      <c r="K1118" s="177"/>
      <c r="L1118" s="186"/>
      <c r="M1118" s="177"/>
      <c r="N1118" s="187"/>
      <c r="EZ1118" s="160"/>
      <c r="FA1118" s="169"/>
      <c r="FB1118" s="169"/>
      <c r="FC1118" s="169"/>
      <c r="FG1118" s="172" t="s">
        <v>369</v>
      </c>
      <c r="FI1118" s="169"/>
      <c r="FK1118" s="169"/>
      <c r="FM1118" s="169"/>
      <c r="FN1118" s="169"/>
    </row>
    <row r="1119" spans="1:170" s="123" customFormat="1" ht="15" x14ac:dyDescent="0.25">
      <c r="A1119" s="170"/>
      <c r="B1119" s="174"/>
      <c r="C1119" s="345" t="s">
        <v>370</v>
      </c>
      <c r="D1119" s="345"/>
      <c r="E1119" s="345"/>
      <c r="F1119" s="188"/>
      <c r="G1119" s="189"/>
      <c r="H1119" s="189"/>
      <c r="I1119" s="189"/>
      <c r="J1119" s="190">
        <v>5347.94</v>
      </c>
      <c r="K1119" s="189"/>
      <c r="L1119" s="191">
        <v>181.8</v>
      </c>
      <c r="M1119" s="189"/>
      <c r="N1119" s="192">
        <v>9777.14</v>
      </c>
      <c r="EZ1119" s="160"/>
      <c r="FA1119" s="169"/>
      <c r="FB1119" s="169"/>
      <c r="FC1119" s="169"/>
      <c r="FH1119" s="172" t="s">
        <v>370</v>
      </c>
      <c r="FI1119" s="169"/>
      <c r="FK1119" s="169"/>
      <c r="FM1119" s="169"/>
      <c r="FN1119" s="169"/>
    </row>
    <row r="1120" spans="1:170" s="123" customFormat="1" ht="15" x14ac:dyDescent="0.25">
      <c r="A1120" s="184"/>
      <c r="B1120" s="174"/>
      <c r="C1120" s="341" t="s">
        <v>269</v>
      </c>
      <c r="D1120" s="341"/>
      <c r="E1120" s="341"/>
      <c r="F1120" s="176"/>
      <c r="G1120" s="177"/>
      <c r="H1120" s="177"/>
      <c r="I1120" s="177"/>
      <c r="J1120" s="186"/>
      <c r="K1120" s="177"/>
      <c r="L1120" s="180">
        <v>169.15</v>
      </c>
      <c r="M1120" s="177"/>
      <c r="N1120" s="181">
        <v>9697.3700000000008</v>
      </c>
      <c r="EZ1120" s="160"/>
      <c r="FA1120" s="169"/>
      <c r="FB1120" s="169"/>
      <c r="FC1120" s="169"/>
      <c r="FG1120" s="172" t="s">
        <v>269</v>
      </c>
      <c r="FI1120" s="169"/>
      <c r="FK1120" s="169"/>
      <c r="FM1120" s="169"/>
      <c r="FN1120" s="169"/>
    </row>
    <row r="1121" spans="1:170" s="123" customFormat="1" ht="15" x14ac:dyDescent="0.25">
      <c r="A1121" s="184"/>
      <c r="B1121" s="174" t="s">
        <v>476</v>
      </c>
      <c r="C1121" s="341" t="s">
        <v>477</v>
      </c>
      <c r="D1121" s="341"/>
      <c r="E1121" s="341"/>
      <c r="F1121" s="176" t="s">
        <v>373</v>
      </c>
      <c r="G1121" s="193">
        <v>109</v>
      </c>
      <c r="H1121" s="177"/>
      <c r="I1121" s="193">
        <v>109</v>
      </c>
      <c r="J1121" s="186"/>
      <c r="K1121" s="177"/>
      <c r="L1121" s="180">
        <v>184.37</v>
      </c>
      <c r="M1121" s="177"/>
      <c r="N1121" s="181">
        <v>10570.13</v>
      </c>
      <c r="EZ1121" s="160"/>
      <c r="FA1121" s="169"/>
      <c r="FB1121" s="169"/>
      <c r="FC1121" s="169"/>
      <c r="FG1121" s="172" t="s">
        <v>477</v>
      </c>
      <c r="FI1121" s="169"/>
      <c r="FK1121" s="169"/>
      <c r="FM1121" s="169"/>
      <c r="FN1121" s="169"/>
    </row>
    <row r="1122" spans="1:170" s="123" customFormat="1" ht="15" x14ac:dyDescent="0.25">
      <c r="A1122" s="184"/>
      <c r="B1122" s="174" t="s">
        <v>478</v>
      </c>
      <c r="C1122" s="341" t="s">
        <v>479</v>
      </c>
      <c r="D1122" s="341"/>
      <c r="E1122" s="341"/>
      <c r="F1122" s="176" t="s">
        <v>373</v>
      </c>
      <c r="G1122" s="193">
        <v>57</v>
      </c>
      <c r="H1122" s="177"/>
      <c r="I1122" s="193">
        <v>57</v>
      </c>
      <c r="J1122" s="186"/>
      <c r="K1122" s="177"/>
      <c r="L1122" s="180">
        <v>96.42</v>
      </c>
      <c r="M1122" s="177"/>
      <c r="N1122" s="181">
        <v>5527.5</v>
      </c>
      <c r="EZ1122" s="160"/>
      <c r="FA1122" s="169"/>
      <c r="FB1122" s="169"/>
      <c r="FC1122" s="169"/>
      <c r="FG1122" s="172" t="s">
        <v>479</v>
      </c>
      <c r="FI1122" s="169"/>
      <c r="FK1122" s="169"/>
      <c r="FM1122" s="169"/>
      <c r="FN1122" s="169"/>
    </row>
    <row r="1123" spans="1:170" s="123" customFormat="1" ht="15" x14ac:dyDescent="0.25">
      <c r="A1123" s="194"/>
      <c r="B1123" s="195"/>
      <c r="C1123" s="343" t="s">
        <v>376</v>
      </c>
      <c r="D1123" s="343"/>
      <c r="E1123" s="343"/>
      <c r="F1123" s="163"/>
      <c r="G1123" s="164"/>
      <c r="H1123" s="164"/>
      <c r="I1123" s="164"/>
      <c r="J1123" s="167"/>
      <c r="K1123" s="164"/>
      <c r="L1123" s="196">
        <v>462.59</v>
      </c>
      <c r="M1123" s="189"/>
      <c r="N1123" s="197">
        <v>25874.77</v>
      </c>
      <c r="EZ1123" s="160"/>
      <c r="FA1123" s="169"/>
      <c r="FB1123" s="169"/>
      <c r="FC1123" s="169"/>
      <c r="FI1123" s="169" t="s">
        <v>376</v>
      </c>
      <c r="FK1123" s="169"/>
      <c r="FM1123" s="169"/>
      <c r="FN1123" s="169"/>
    </row>
    <row r="1124" spans="1:170" s="123" customFormat="1" ht="45.75" x14ac:dyDescent="0.25">
      <c r="A1124" s="161" t="s">
        <v>774</v>
      </c>
      <c r="B1124" s="162" t="s">
        <v>775</v>
      </c>
      <c r="C1124" s="343" t="s">
        <v>131</v>
      </c>
      <c r="D1124" s="343"/>
      <c r="E1124" s="343"/>
      <c r="F1124" s="163" t="s">
        <v>65</v>
      </c>
      <c r="G1124" s="164">
        <v>20.399999999999999</v>
      </c>
      <c r="H1124" s="165">
        <v>1</v>
      </c>
      <c r="I1124" s="200">
        <v>20.399999999999999</v>
      </c>
      <c r="J1124" s="196">
        <v>220.46</v>
      </c>
      <c r="K1124" s="164"/>
      <c r="L1124" s="199">
        <v>4497.38</v>
      </c>
      <c r="M1124" s="200">
        <v>9.1</v>
      </c>
      <c r="N1124" s="197">
        <v>40926.160000000003</v>
      </c>
      <c r="EZ1124" s="160"/>
      <c r="FA1124" s="169" t="s">
        <v>131</v>
      </c>
      <c r="FB1124" s="169" t="s">
        <v>259</v>
      </c>
      <c r="FC1124" s="169" t="s">
        <v>259</v>
      </c>
      <c r="FI1124" s="169"/>
      <c r="FK1124" s="169"/>
      <c r="FM1124" s="169"/>
      <c r="FN1124" s="169"/>
    </row>
    <row r="1125" spans="1:170" s="123" customFormat="1" ht="15" x14ac:dyDescent="0.25">
      <c r="A1125" s="170"/>
      <c r="B1125" s="171"/>
      <c r="C1125" s="341" t="s">
        <v>776</v>
      </c>
      <c r="D1125" s="341"/>
      <c r="E1125" s="341"/>
      <c r="F1125" s="341"/>
      <c r="G1125" s="341"/>
      <c r="H1125" s="341"/>
      <c r="I1125" s="341"/>
      <c r="J1125" s="341"/>
      <c r="K1125" s="341"/>
      <c r="L1125" s="341"/>
      <c r="M1125" s="341"/>
      <c r="N1125" s="344"/>
      <c r="EZ1125" s="160"/>
      <c r="FA1125" s="169"/>
      <c r="FB1125" s="169"/>
      <c r="FC1125" s="169"/>
      <c r="FD1125" s="172" t="s">
        <v>776</v>
      </c>
      <c r="FI1125" s="169"/>
      <c r="FK1125" s="169"/>
      <c r="FM1125" s="169"/>
      <c r="FN1125" s="169"/>
    </row>
    <row r="1126" spans="1:170" s="123" customFormat="1" ht="15" x14ac:dyDescent="0.25">
      <c r="A1126" s="194"/>
      <c r="B1126" s="195"/>
      <c r="C1126" s="343" t="s">
        <v>376</v>
      </c>
      <c r="D1126" s="343"/>
      <c r="E1126" s="343"/>
      <c r="F1126" s="163"/>
      <c r="G1126" s="164"/>
      <c r="H1126" s="164"/>
      <c r="I1126" s="164"/>
      <c r="J1126" s="167"/>
      <c r="K1126" s="164"/>
      <c r="L1126" s="199">
        <v>4497.38</v>
      </c>
      <c r="M1126" s="189"/>
      <c r="N1126" s="197">
        <v>40926.160000000003</v>
      </c>
      <c r="EZ1126" s="160"/>
      <c r="FA1126" s="169"/>
      <c r="FB1126" s="169"/>
      <c r="FC1126" s="169"/>
      <c r="FI1126" s="169" t="s">
        <v>376</v>
      </c>
      <c r="FK1126" s="169"/>
      <c r="FM1126" s="169"/>
      <c r="FN1126" s="169"/>
    </row>
    <row r="1127" spans="1:170" s="123" customFormat="1" ht="45.75" x14ac:dyDescent="0.25">
      <c r="A1127" s="161" t="s">
        <v>777</v>
      </c>
      <c r="B1127" s="162" t="s">
        <v>778</v>
      </c>
      <c r="C1127" s="343" t="s">
        <v>146</v>
      </c>
      <c r="D1127" s="343"/>
      <c r="E1127" s="343"/>
      <c r="F1127" s="163" t="s">
        <v>65</v>
      </c>
      <c r="G1127" s="164">
        <v>116</v>
      </c>
      <c r="H1127" s="165">
        <v>1</v>
      </c>
      <c r="I1127" s="165">
        <v>116</v>
      </c>
      <c r="J1127" s="196">
        <v>41.57</v>
      </c>
      <c r="K1127" s="164"/>
      <c r="L1127" s="199">
        <v>4822.12</v>
      </c>
      <c r="M1127" s="200">
        <v>9.1</v>
      </c>
      <c r="N1127" s="197">
        <v>43881.29</v>
      </c>
      <c r="EZ1127" s="160"/>
      <c r="FA1127" s="169" t="s">
        <v>146</v>
      </c>
      <c r="FB1127" s="169" t="s">
        <v>259</v>
      </c>
      <c r="FC1127" s="169" t="s">
        <v>259</v>
      </c>
      <c r="FI1127" s="169"/>
      <c r="FK1127" s="169"/>
      <c r="FM1127" s="169"/>
      <c r="FN1127" s="169"/>
    </row>
    <row r="1128" spans="1:170" s="123" customFormat="1" ht="15" x14ac:dyDescent="0.25">
      <c r="A1128" s="170"/>
      <c r="B1128" s="171"/>
      <c r="C1128" s="341" t="s">
        <v>779</v>
      </c>
      <c r="D1128" s="341"/>
      <c r="E1128" s="341"/>
      <c r="F1128" s="341"/>
      <c r="G1128" s="341"/>
      <c r="H1128" s="341"/>
      <c r="I1128" s="341"/>
      <c r="J1128" s="341"/>
      <c r="K1128" s="341"/>
      <c r="L1128" s="341"/>
      <c r="M1128" s="341"/>
      <c r="N1128" s="344"/>
      <c r="EZ1128" s="160"/>
      <c r="FA1128" s="169"/>
      <c r="FB1128" s="169"/>
      <c r="FC1128" s="169"/>
      <c r="FD1128" s="172" t="s">
        <v>779</v>
      </c>
      <c r="FI1128" s="169"/>
      <c r="FK1128" s="169"/>
      <c r="FM1128" s="169"/>
      <c r="FN1128" s="169"/>
    </row>
    <row r="1129" spans="1:170" s="123" customFormat="1" ht="15" x14ac:dyDescent="0.25">
      <c r="A1129" s="194"/>
      <c r="B1129" s="195"/>
      <c r="C1129" s="343" t="s">
        <v>376</v>
      </c>
      <c r="D1129" s="343"/>
      <c r="E1129" s="343"/>
      <c r="F1129" s="163"/>
      <c r="G1129" s="164"/>
      <c r="H1129" s="164"/>
      <c r="I1129" s="164"/>
      <c r="J1129" s="167"/>
      <c r="K1129" s="164"/>
      <c r="L1129" s="199">
        <v>4822.12</v>
      </c>
      <c r="M1129" s="189"/>
      <c r="N1129" s="197">
        <v>43881.29</v>
      </c>
      <c r="EZ1129" s="160"/>
      <c r="FA1129" s="169"/>
      <c r="FB1129" s="169"/>
      <c r="FC1129" s="169"/>
      <c r="FI1129" s="169" t="s">
        <v>376</v>
      </c>
      <c r="FK1129" s="169"/>
      <c r="FM1129" s="169"/>
      <c r="FN1129" s="169"/>
    </row>
    <row r="1130" spans="1:170" s="123" customFormat="1" ht="45.75" x14ac:dyDescent="0.25">
      <c r="A1130" s="161" t="s">
        <v>780</v>
      </c>
      <c r="B1130" s="162" t="s">
        <v>781</v>
      </c>
      <c r="C1130" s="343" t="s">
        <v>132</v>
      </c>
      <c r="D1130" s="343"/>
      <c r="E1130" s="343"/>
      <c r="F1130" s="163" t="s">
        <v>65</v>
      </c>
      <c r="G1130" s="164">
        <v>8</v>
      </c>
      <c r="H1130" s="165">
        <v>1</v>
      </c>
      <c r="I1130" s="165">
        <v>8</v>
      </c>
      <c r="J1130" s="196">
        <v>39.76</v>
      </c>
      <c r="K1130" s="164"/>
      <c r="L1130" s="196">
        <v>318.08</v>
      </c>
      <c r="M1130" s="200">
        <v>9.1</v>
      </c>
      <c r="N1130" s="197">
        <v>2894.53</v>
      </c>
      <c r="EZ1130" s="160"/>
      <c r="FA1130" s="169" t="s">
        <v>132</v>
      </c>
      <c r="FB1130" s="169" t="s">
        <v>259</v>
      </c>
      <c r="FC1130" s="169" t="s">
        <v>259</v>
      </c>
      <c r="FI1130" s="169"/>
      <c r="FK1130" s="169"/>
      <c r="FM1130" s="169"/>
      <c r="FN1130" s="169"/>
    </row>
    <row r="1131" spans="1:170" s="123" customFormat="1" ht="15" x14ac:dyDescent="0.25">
      <c r="A1131" s="170"/>
      <c r="B1131" s="171"/>
      <c r="C1131" s="341" t="s">
        <v>782</v>
      </c>
      <c r="D1131" s="341"/>
      <c r="E1131" s="341"/>
      <c r="F1131" s="341"/>
      <c r="G1131" s="341"/>
      <c r="H1131" s="341"/>
      <c r="I1131" s="341"/>
      <c r="J1131" s="341"/>
      <c r="K1131" s="341"/>
      <c r="L1131" s="341"/>
      <c r="M1131" s="341"/>
      <c r="N1131" s="344"/>
      <c r="EZ1131" s="160"/>
      <c r="FA1131" s="169"/>
      <c r="FB1131" s="169"/>
      <c r="FC1131" s="169"/>
      <c r="FD1131" s="172" t="s">
        <v>782</v>
      </c>
      <c r="FI1131" s="169"/>
      <c r="FK1131" s="169"/>
      <c r="FM1131" s="169"/>
      <c r="FN1131" s="169"/>
    </row>
    <row r="1132" spans="1:170" s="123" customFormat="1" ht="15" x14ac:dyDescent="0.25">
      <c r="A1132" s="194"/>
      <c r="B1132" s="195"/>
      <c r="C1132" s="343" t="s">
        <v>376</v>
      </c>
      <c r="D1132" s="343"/>
      <c r="E1132" s="343"/>
      <c r="F1132" s="163"/>
      <c r="G1132" s="164"/>
      <c r="H1132" s="164"/>
      <c r="I1132" s="164"/>
      <c r="J1132" s="167"/>
      <c r="K1132" s="164"/>
      <c r="L1132" s="196">
        <v>318.08</v>
      </c>
      <c r="M1132" s="189"/>
      <c r="N1132" s="197">
        <v>2894.53</v>
      </c>
      <c r="EZ1132" s="160"/>
      <c r="FA1132" s="169"/>
      <c r="FB1132" s="169"/>
      <c r="FC1132" s="169"/>
      <c r="FI1132" s="169" t="s">
        <v>376</v>
      </c>
      <c r="FK1132" s="169"/>
      <c r="FM1132" s="169"/>
      <c r="FN1132" s="169"/>
    </row>
    <row r="1133" spans="1:170" s="123" customFormat="1" ht="23.25" x14ac:dyDescent="0.25">
      <c r="A1133" s="161" t="s">
        <v>783</v>
      </c>
      <c r="B1133" s="162" t="s">
        <v>784</v>
      </c>
      <c r="C1133" s="343" t="s">
        <v>208</v>
      </c>
      <c r="D1133" s="343"/>
      <c r="E1133" s="343"/>
      <c r="F1133" s="163" t="s">
        <v>110</v>
      </c>
      <c r="G1133" s="164">
        <v>3.48</v>
      </c>
      <c r="H1133" s="165">
        <v>1</v>
      </c>
      <c r="I1133" s="204">
        <v>3.48</v>
      </c>
      <c r="J1133" s="196">
        <v>38.6</v>
      </c>
      <c r="K1133" s="164"/>
      <c r="L1133" s="196">
        <v>134.33000000000001</v>
      </c>
      <c r="M1133" s="200">
        <v>9.1</v>
      </c>
      <c r="N1133" s="197">
        <v>1222.4000000000001</v>
      </c>
      <c r="EZ1133" s="160"/>
      <c r="FA1133" s="169" t="s">
        <v>208</v>
      </c>
      <c r="FB1133" s="169" t="s">
        <v>259</v>
      </c>
      <c r="FC1133" s="169" t="s">
        <v>259</v>
      </c>
      <c r="FI1133" s="169"/>
      <c r="FK1133" s="169"/>
      <c r="FM1133" s="169"/>
      <c r="FN1133" s="169"/>
    </row>
    <row r="1134" spans="1:170" s="123" customFormat="1" ht="15" x14ac:dyDescent="0.25">
      <c r="A1134" s="170"/>
      <c r="B1134" s="171"/>
      <c r="C1134" s="341" t="s">
        <v>785</v>
      </c>
      <c r="D1134" s="341"/>
      <c r="E1134" s="341"/>
      <c r="F1134" s="341"/>
      <c r="G1134" s="341"/>
      <c r="H1134" s="341"/>
      <c r="I1134" s="341"/>
      <c r="J1134" s="341"/>
      <c r="K1134" s="341"/>
      <c r="L1134" s="341"/>
      <c r="M1134" s="341"/>
      <c r="N1134" s="344"/>
      <c r="EZ1134" s="160"/>
      <c r="FA1134" s="169"/>
      <c r="FB1134" s="169"/>
      <c r="FC1134" s="169"/>
      <c r="FD1134" s="172" t="s">
        <v>785</v>
      </c>
      <c r="FI1134" s="169"/>
      <c r="FK1134" s="169"/>
      <c r="FM1134" s="169"/>
      <c r="FN1134" s="169"/>
    </row>
    <row r="1135" spans="1:170" s="123" customFormat="1" ht="15" x14ac:dyDescent="0.25">
      <c r="A1135" s="194"/>
      <c r="B1135" s="195"/>
      <c r="C1135" s="343" t="s">
        <v>376</v>
      </c>
      <c r="D1135" s="343"/>
      <c r="E1135" s="343"/>
      <c r="F1135" s="163"/>
      <c r="G1135" s="164"/>
      <c r="H1135" s="164"/>
      <c r="I1135" s="164"/>
      <c r="J1135" s="167"/>
      <c r="K1135" s="164"/>
      <c r="L1135" s="196">
        <v>134.33000000000001</v>
      </c>
      <c r="M1135" s="189"/>
      <c r="N1135" s="197">
        <v>1222.4000000000001</v>
      </c>
      <c r="EZ1135" s="160"/>
      <c r="FA1135" s="169"/>
      <c r="FB1135" s="169"/>
      <c r="FC1135" s="169"/>
      <c r="FI1135" s="169" t="s">
        <v>376</v>
      </c>
      <c r="FK1135" s="169"/>
      <c r="FM1135" s="169"/>
      <c r="FN1135" s="169"/>
    </row>
    <row r="1136" spans="1:170" s="123" customFormat="1" ht="79.5" x14ac:dyDescent="0.25">
      <c r="A1136" s="161" t="s">
        <v>786</v>
      </c>
      <c r="B1136" s="162" t="s">
        <v>462</v>
      </c>
      <c r="C1136" s="343" t="s">
        <v>138</v>
      </c>
      <c r="D1136" s="343"/>
      <c r="E1136" s="343"/>
      <c r="F1136" s="163" t="s">
        <v>61</v>
      </c>
      <c r="G1136" s="164">
        <v>1.0107999999999999</v>
      </c>
      <c r="H1136" s="165">
        <v>1</v>
      </c>
      <c r="I1136" s="201">
        <v>1.0107999999999999</v>
      </c>
      <c r="J1136" s="196">
        <v>231.82</v>
      </c>
      <c r="K1136" s="164"/>
      <c r="L1136" s="196">
        <v>234.32</v>
      </c>
      <c r="M1136" s="200">
        <v>9.1</v>
      </c>
      <c r="N1136" s="197">
        <v>2132.31</v>
      </c>
      <c r="EZ1136" s="160"/>
      <c r="FA1136" s="169" t="s">
        <v>138</v>
      </c>
      <c r="FB1136" s="169" t="s">
        <v>259</v>
      </c>
      <c r="FC1136" s="169" t="s">
        <v>259</v>
      </c>
      <c r="FI1136" s="169"/>
      <c r="FK1136" s="169"/>
      <c r="FM1136" s="169"/>
      <c r="FN1136" s="169"/>
    </row>
    <row r="1137" spans="1:170" s="123" customFormat="1" ht="15" x14ac:dyDescent="0.25">
      <c r="A1137" s="170"/>
      <c r="B1137" s="171"/>
      <c r="C1137" s="341" t="s">
        <v>787</v>
      </c>
      <c r="D1137" s="341"/>
      <c r="E1137" s="341"/>
      <c r="F1137" s="341"/>
      <c r="G1137" s="341"/>
      <c r="H1137" s="341"/>
      <c r="I1137" s="341"/>
      <c r="J1137" s="341"/>
      <c r="K1137" s="341"/>
      <c r="L1137" s="341"/>
      <c r="M1137" s="341"/>
      <c r="N1137" s="344"/>
      <c r="EZ1137" s="160"/>
      <c r="FA1137" s="169"/>
      <c r="FB1137" s="169"/>
      <c r="FC1137" s="169"/>
      <c r="FD1137" s="172" t="s">
        <v>787</v>
      </c>
      <c r="FI1137" s="169"/>
      <c r="FK1137" s="169"/>
      <c r="FM1137" s="169"/>
      <c r="FN1137" s="169"/>
    </row>
    <row r="1138" spans="1:170" s="123" customFormat="1" ht="15" x14ac:dyDescent="0.25">
      <c r="A1138" s="194"/>
      <c r="B1138" s="195"/>
      <c r="C1138" s="343" t="s">
        <v>376</v>
      </c>
      <c r="D1138" s="343"/>
      <c r="E1138" s="343"/>
      <c r="F1138" s="163"/>
      <c r="G1138" s="164"/>
      <c r="H1138" s="164"/>
      <c r="I1138" s="164"/>
      <c r="J1138" s="167"/>
      <c r="K1138" s="164"/>
      <c r="L1138" s="196">
        <v>234.32</v>
      </c>
      <c r="M1138" s="189"/>
      <c r="N1138" s="197">
        <v>2132.31</v>
      </c>
      <c r="EZ1138" s="160"/>
      <c r="FA1138" s="169"/>
      <c r="FB1138" s="169"/>
      <c r="FC1138" s="169"/>
      <c r="FI1138" s="169" t="s">
        <v>376</v>
      </c>
      <c r="FK1138" s="169"/>
      <c r="FM1138" s="169"/>
      <c r="FN1138" s="169"/>
    </row>
    <row r="1139" spans="1:170" s="123" customFormat="1" ht="0" hidden="1" customHeight="1" x14ac:dyDescent="0.25">
      <c r="A1139" s="210"/>
      <c r="B1139" s="211"/>
      <c r="C1139" s="211"/>
      <c r="D1139" s="211"/>
      <c r="E1139" s="211"/>
      <c r="F1139" s="212"/>
      <c r="G1139" s="212"/>
      <c r="H1139" s="212"/>
      <c r="I1139" s="212"/>
      <c r="J1139" s="213"/>
      <c r="K1139" s="212"/>
      <c r="L1139" s="213"/>
      <c r="M1139" s="177"/>
      <c r="N1139" s="213"/>
      <c r="EZ1139" s="160"/>
      <c r="FA1139" s="169"/>
      <c r="FB1139" s="169"/>
      <c r="FC1139" s="169"/>
      <c r="FI1139" s="169"/>
      <c r="FK1139" s="169"/>
      <c r="FM1139" s="169"/>
      <c r="FN1139" s="169"/>
    </row>
    <row r="1140" spans="1:170" s="123" customFormat="1" ht="15" x14ac:dyDescent="0.25">
      <c r="A1140" s="214"/>
      <c r="B1140" s="215"/>
      <c r="C1140" s="343" t="s">
        <v>788</v>
      </c>
      <c r="D1140" s="343"/>
      <c r="E1140" s="343"/>
      <c r="F1140" s="343"/>
      <c r="G1140" s="343"/>
      <c r="H1140" s="343"/>
      <c r="I1140" s="343"/>
      <c r="J1140" s="343"/>
      <c r="K1140" s="343"/>
      <c r="L1140" s="231">
        <v>46099.74</v>
      </c>
      <c r="M1140" s="217"/>
      <c r="N1140" s="232">
        <v>471721.61</v>
      </c>
      <c r="EZ1140" s="160"/>
      <c r="FA1140" s="169"/>
      <c r="FB1140" s="169"/>
      <c r="FC1140" s="169"/>
      <c r="FI1140" s="169"/>
      <c r="FK1140" s="169" t="s">
        <v>788</v>
      </c>
      <c r="FM1140" s="169"/>
      <c r="FN1140" s="169"/>
    </row>
    <row r="1141" spans="1:170" s="123" customFormat="1" ht="15" x14ac:dyDescent="0.25">
      <c r="A1141" s="347" t="s">
        <v>789</v>
      </c>
      <c r="B1141" s="348"/>
      <c r="C1141" s="348"/>
      <c r="D1141" s="348"/>
      <c r="E1141" s="348"/>
      <c r="F1141" s="348"/>
      <c r="G1141" s="348"/>
      <c r="H1141" s="348"/>
      <c r="I1141" s="348"/>
      <c r="J1141" s="348"/>
      <c r="K1141" s="348"/>
      <c r="L1141" s="348"/>
      <c r="M1141" s="348"/>
      <c r="N1141" s="349"/>
      <c r="EZ1141" s="160" t="s">
        <v>789</v>
      </c>
      <c r="FA1141" s="169"/>
      <c r="FB1141" s="169"/>
      <c r="FC1141" s="169"/>
      <c r="FI1141" s="169"/>
      <c r="FK1141" s="169"/>
      <c r="FM1141" s="169"/>
      <c r="FN1141" s="169"/>
    </row>
    <row r="1142" spans="1:170" s="123" customFormat="1" ht="15" x14ac:dyDescent="0.25">
      <c r="A1142" s="161" t="s">
        <v>790</v>
      </c>
      <c r="B1142" s="162" t="s">
        <v>791</v>
      </c>
      <c r="C1142" s="343" t="s">
        <v>792</v>
      </c>
      <c r="D1142" s="343"/>
      <c r="E1142" s="343"/>
      <c r="F1142" s="163" t="s">
        <v>155</v>
      </c>
      <c r="G1142" s="164">
        <v>0.66</v>
      </c>
      <c r="H1142" s="165">
        <v>1</v>
      </c>
      <c r="I1142" s="204">
        <v>0.66</v>
      </c>
      <c r="J1142" s="167"/>
      <c r="K1142" s="164"/>
      <c r="L1142" s="167"/>
      <c r="M1142" s="164"/>
      <c r="N1142" s="168"/>
      <c r="EZ1142" s="160"/>
      <c r="FA1142" s="169" t="s">
        <v>792</v>
      </c>
      <c r="FB1142" s="169" t="s">
        <v>259</v>
      </c>
      <c r="FC1142" s="169" t="s">
        <v>259</v>
      </c>
      <c r="FI1142" s="169"/>
      <c r="FK1142" s="169"/>
      <c r="FM1142" s="169"/>
      <c r="FN1142" s="169"/>
    </row>
    <row r="1143" spans="1:170" s="123" customFormat="1" ht="15" x14ac:dyDescent="0.25">
      <c r="A1143" s="170"/>
      <c r="B1143" s="171"/>
      <c r="C1143" s="341" t="s">
        <v>793</v>
      </c>
      <c r="D1143" s="341"/>
      <c r="E1143" s="341"/>
      <c r="F1143" s="341"/>
      <c r="G1143" s="341"/>
      <c r="H1143" s="341"/>
      <c r="I1143" s="341"/>
      <c r="J1143" s="341"/>
      <c r="K1143" s="341"/>
      <c r="L1143" s="341"/>
      <c r="M1143" s="341"/>
      <c r="N1143" s="344"/>
      <c r="EZ1143" s="160"/>
      <c r="FA1143" s="169"/>
      <c r="FB1143" s="169"/>
      <c r="FC1143" s="169"/>
      <c r="FD1143" s="172" t="s">
        <v>793</v>
      </c>
      <c r="FI1143" s="169"/>
      <c r="FK1143" s="169"/>
      <c r="FM1143" s="169"/>
      <c r="FN1143" s="169"/>
    </row>
    <row r="1144" spans="1:170" s="123" customFormat="1" ht="68.25" x14ac:dyDescent="0.25">
      <c r="A1144" s="173"/>
      <c r="B1144" s="174" t="s">
        <v>361</v>
      </c>
      <c r="C1144" s="340" t="s">
        <v>362</v>
      </c>
      <c r="D1144" s="340"/>
      <c r="E1144" s="340"/>
      <c r="F1144" s="340"/>
      <c r="G1144" s="340"/>
      <c r="H1144" s="340"/>
      <c r="I1144" s="340"/>
      <c r="J1144" s="340"/>
      <c r="K1144" s="340"/>
      <c r="L1144" s="340"/>
      <c r="M1144" s="340"/>
      <c r="N1144" s="346"/>
      <c r="EZ1144" s="160"/>
      <c r="FA1144" s="169"/>
      <c r="FB1144" s="169"/>
      <c r="FC1144" s="169"/>
      <c r="FE1144" s="172" t="s">
        <v>362</v>
      </c>
      <c r="FI1144" s="169"/>
      <c r="FK1144" s="169"/>
      <c r="FM1144" s="169"/>
      <c r="FN1144" s="169"/>
    </row>
    <row r="1145" spans="1:170" s="123" customFormat="1" ht="15" x14ac:dyDescent="0.25">
      <c r="A1145" s="175"/>
      <c r="B1145" s="174" t="s">
        <v>213</v>
      </c>
      <c r="C1145" s="341" t="s">
        <v>363</v>
      </c>
      <c r="D1145" s="341"/>
      <c r="E1145" s="341"/>
      <c r="F1145" s="176"/>
      <c r="G1145" s="177"/>
      <c r="H1145" s="177"/>
      <c r="I1145" s="177"/>
      <c r="J1145" s="180">
        <v>52.27</v>
      </c>
      <c r="K1145" s="179">
        <v>1.1499999999999999</v>
      </c>
      <c r="L1145" s="180">
        <v>39.67</v>
      </c>
      <c r="M1145" s="179">
        <v>57.33</v>
      </c>
      <c r="N1145" s="181">
        <v>2274.2800000000002</v>
      </c>
      <c r="EZ1145" s="160"/>
      <c r="FA1145" s="169"/>
      <c r="FB1145" s="169"/>
      <c r="FC1145" s="169"/>
      <c r="FF1145" s="172" t="s">
        <v>363</v>
      </c>
      <c r="FI1145" s="169"/>
      <c r="FK1145" s="169"/>
      <c r="FM1145" s="169"/>
      <c r="FN1145" s="169"/>
    </row>
    <row r="1146" spans="1:170" s="123" customFormat="1" ht="15" x14ac:dyDescent="0.25">
      <c r="A1146" s="175"/>
      <c r="B1146" s="174" t="s">
        <v>214</v>
      </c>
      <c r="C1146" s="341" t="s">
        <v>364</v>
      </c>
      <c r="D1146" s="341"/>
      <c r="E1146" s="341"/>
      <c r="F1146" s="176"/>
      <c r="G1146" s="177"/>
      <c r="H1146" s="177"/>
      <c r="I1146" s="177"/>
      <c r="J1146" s="180">
        <v>48.51</v>
      </c>
      <c r="K1146" s="179">
        <v>1.1499999999999999</v>
      </c>
      <c r="L1146" s="180">
        <v>36.82</v>
      </c>
      <c r="M1146" s="179">
        <v>14.04</v>
      </c>
      <c r="N1146" s="182">
        <v>516.95000000000005</v>
      </c>
      <c r="EZ1146" s="160"/>
      <c r="FA1146" s="169"/>
      <c r="FB1146" s="169"/>
      <c r="FC1146" s="169"/>
      <c r="FF1146" s="172" t="s">
        <v>364</v>
      </c>
      <c r="FI1146" s="169"/>
      <c r="FK1146" s="169"/>
      <c r="FM1146" s="169"/>
      <c r="FN1146" s="169"/>
    </row>
    <row r="1147" spans="1:170" s="123" customFormat="1" ht="15" x14ac:dyDescent="0.25">
      <c r="A1147" s="175"/>
      <c r="B1147" s="174" t="s">
        <v>215</v>
      </c>
      <c r="C1147" s="341" t="s">
        <v>365</v>
      </c>
      <c r="D1147" s="341"/>
      <c r="E1147" s="341"/>
      <c r="F1147" s="176"/>
      <c r="G1147" s="177"/>
      <c r="H1147" s="177"/>
      <c r="I1147" s="177"/>
      <c r="J1147" s="180">
        <v>5.29</v>
      </c>
      <c r="K1147" s="179">
        <v>1.1499999999999999</v>
      </c>
      <c r="L1147" s="180">
        <v>4.0199999999999996</v>
      </c>
      <c r="M1147" s="179">
        <v>57.33</v>
      </c>
      <c r="N1147" s="182">
        <v>230.47</v>
      </c>
      <c r="EZ1147" s="160"/>
      <c r="FA1147" s="169"/>
      <c r="FB1147" s="169"/>
      <c r="FC1147" s="169"/>
      <c r="FF1147" s="172" t="s">
        <v>365</v>
      </c>
      <c r="FI1147" s="169"/>
      <c r="FK1147" s="169"/>
      <c r="FM1147" s="169"/>
      <c r="FN1147" s="169"/>
    </row>
    <row r="1148" spans="1:170" s="123" customFormat="1" ht="15" x14ac:dyDescent="0.25">
      <c r="A1148" s="175"/>
      <c r="B1148" s="174" t="s">
        <v>216</v>
      </c>
      <c r="C1148" s="341" t="s">
        <v>366</v>
      </c>
      <c r="D1148" s="341"/>
      <c r="E1148" s="341"/>
      <c r="F1148" s="176"/>
      <c r="G1148" s="177"/>
      <c r="H1148" s="177"/>
      <c r="I1148" s="177"/>
      <c r="J1148" s="180">
        <v>19.41</v>
      </c>
      <c r="K1148" s="177"/>
      <c r="L1148" s="180">
        <v>12.81</v>
      </c>
      <c r="M1148" s="183">
        <v>9.1</v>
      </c>
      <c r="N1148" s="182">
        <v>116.57</v>
      </c>
      <c r="EZ1148" s="160"/>
      <c r="FA1148" s="169"/>
      <c r="FB1148" s="169"/>
      <c r="FC1148" s="169"/>
      <c r="FF1148" s="172" t="s">
        <v>366</v>
      </c>
      <c r="FI1148" s="169"/>
      <c r="FK1148" s="169"/>
      <c r="FM1148" s="169"/>
      <c r="FN1148" s="169"/>
    </row>
    <row r="1149" spans="1:170" s="123" customFormat="1" ht="15" x14ac:dyDescent="0.25">
      <c r="A1149" s="184"/>
      <c r="B1149" s="174"/>
      <c r="C1149" s="341" t="s">
        <v>367</v>
      </c>
      <c r="D1149" s="341"/>
      <c r="E1149" s="341"/>
      <c r="F1149" s="176" t="s">
        <v>368</v>
      </c>
      <c r="G1149" s="183">
        <v>5.9</v>
      </c>
      <c r="H1149" s="179">
        <v>1.1499999999999999</v>
      </c>
      <c r="I1149" s="205">
        <v>4.4781000000000004</v>
      </c>
      <c r="J1149" s="186"/>
      <c r="K1149" s="177"/>
      <c r="L1149" s="186"/>
      <c r="M1149" s="177"/>
      <c r="N1149" s="187"/>
      <c r="EZ1149" s="160"/>
      <c r="FA1149" s="169"/>
      <c r="FB1149" s="169"/>
      <c r="FC1149" s="169"/>
      <c r="FG1149" s="172" t="s">
        <v>367</v>
      </c>
      <c r="FI1149" s="169"/>
      <c r="FK1149" s="169"/>
      <c r="FM1149" s="169"/>
      <c r="FN1149" s="169"/>
    </row>
    <row r="1150" spans="1:170" s="123" customFormat="1" ht="15" x14ac:dyDescent="0.25">
      <c r="A1150" s="184"/>
      <c r="B1150" s="174"/>
      <c r="C1150" s="341" t="s">
        <v>369</v>
      </c>
      <c r="D1150" s="341"/>
      <c r="E1150" s="341"/>
      <c r="F1150" s="176" t="s">
        <v>368</v>
      </c>
      <c r="G1150" s="179">
        <v>0.41</v>
      </c>
      <c r="H1150" s="179">
        <v>1.1499999999999999</v>
      </c>
      <c r="I1150" s="206">
        <v>0.31119000000000002</v>
      </c>
      <c r="J1150" s="186"/>
      <c r="K1150" s="177"/>
      <c r="L1150" s="186"/>
      <c r="M1150" s="177"/>
      <c r="N1150" s="187"/>
      <c r="EZ1150" s="160"/>
      <c r="FA1150" s="169"/>
      <c r="FB1150" s="169"/>
      <c r="FC1150" s="169"/>
      <c r="FG1150" s="172" t="s">
        <v>369</v>
      </c>
      <c r="FI1150" s="169"/>
      <c r="FK1150" s="169"/>
      <c r="FM1150" s="169"/>
      <c r="FN1150" s="169"/>
    </row>
    <row r="1151" spans="1:170" s="123" customFormat="1" ht="15" x14ac:dyDescent="0.25">
      <c r="A1151" s="170"/>
      <c r="B1151" s="174"/>
      <c r="C1151" s="345" t="s">
        <v>370</v>
      </c>
      <c r="D1151" s="345"/>
      <c r="E1151" s="345"/>
      <c r="F1151" s="188"/>
      <c r="G1151" s="189"/>
      <c r="H1151" s="189"/>
      <c r="I1151" s="189"/>
      <c r="J1151" s="191">
        <v>120.19</v>
      </c>
      <c r="K1151" s="189"/>
      <c r="L1151" s="191">
        <v>89.3</v>
      </c>
      <c r="M1151" s="189"/>
      <c r="N1151" s="192">
        <v>2907.8</v>
      </c>
      <c r="EZ1151" s="160"/>
      <c r="FA1151" s="169"/>
      <c r="FB1151" s="169"/>
      <c r="FC1151" s="169"/>
      <c r="FH1151" s="172" t="s">
        <v>370</v>
      </c>
      <c r="FI1151" s="169"/>
      <c r="FK1151" s="169"/>
      <c r="FM1151" s="169"/>
      <c r="FN1151" s="169"/>
    </row>
    <row r="1152" spans="1:170" s="123" customFormat="1" ht="15" x14ac:dyDescent="0.25">
      <c r="A1152" s="184"/>
      <c r="B1152" s="174"/>
      <c r="C1152" s="341" t="s">
        <v>269</v>
      </c>
      <c r="D1152" s="341"/>
      <c r="E1152" s="341"/>
      <c r="F1152" s="176"/>
      <c r="G1152" s="177"/>
      <c r="H1152" s="177"/>
      <c r="I1152" s="177"/>
      <c r="J1152" s="186"/>
      <c r="K1152" s="177"/>
      <c r="L1152" s="180">
        <v>43.69</v>
      </c>
      <c r="M1152" s="177"/>
      <c r="N1152" s="181">
        <v>2504.75</v>
      </c>
      <c r="EZ1152" s="160"/>
      <c r="FA1152" s="169"/>
      <c r="FB1152" s="169"/>
      <c r="FC1152" s="169"/>
      <c r="FG1152" s="172" t="s">
        <v>269</v>
      </c>
      <c r="FI1152" s="169"/>
      <c r="FK1152" s="169"/>
      <c r="FM1152" s="169"/>
      <c r="FN1152" s="169"/>
    </row>
    <row r="1153" spans="1:170" s="123" customFormat="1" ht="15" x14ac:dyDescent="0.25">
      <c r="A1153" s="184"/>
      <c r="B1153" s="174" t="s">
        <v>476</v>
      </c>
      <c r="C1153" s="341" t="s">
        <v>477</v>
      </c>
      <c r="D1153" s="341"/>
      <c r="E1153" s="341"/>
      <c r="F1153" s="176" t="s">
        <v>373</v>
      </c>
      <c r="G1153" s="193">
        <v>109</v>
      </c>
      <c r="H1153" s="177"/>
      <c r="I1153" s="193">
        <v>109</v>
      </c>
      <c r="J1153" s="186"/>
      <c r="K1153" s="177"/>
      <c r="L1153" s="180">
        <v>47.62</v>
      </c>
      <c r="M1153" s="177"/>
      <c r="N1153" s="181">
        <v>2730.18</v>
      </c>
      <c r="EZ1153" s="160"/>
      <c r="FA1153" s="169"/>
      <c r="FB1153" s="169"/>
      <c r="FC1153" s="169"/>
      <c r="FG1153" s="172" t="s">
        <v>477</v>
      </c>
      <c r="FI1153" s="169"/>
      <c r="FK1153" s="169"/>
      <c r="FM1153" s="169"/>
      <c r="FN1153" s="169"/>
    </row>
    <row r="1154" spans="1:170" s="123" customFormat="1" ht="15" x14ac:dyDescent="0.25">
      <c r="A1154" s="184"/>
      <c r="B1154" s="174" t="s">
        <v>478</v>
      </c>
      <c r="C1154" s="341" t="s">
        <v>479</v>
      </c>
      <c r="D1154" s="341"/>
      <c r="E1154" s="341"/>
      <c r="F1154" s="176" t="s">
        <v>373</v>
      </c>
      <c r="G1154" s="193">
        <v>57</v>
      </c>
      <c r="H1154" s="177"/>
      <c r="I1154" s="193">
        <v>57</v>
      </c>
      <c r="J1154" s="186"/>
      <c r="K1154" s="177"/>
      <c r="L1154" s="180">
        <v>24.9</v>
      </c>
      <c r="M1154" s="177"/>
      <c r="N1154" s="181">
        <v>1427.71</v>
      </c>
      <c r="EZ1154" s="160"/>
      <c r="FA1154" s="169"/>
      <c r="FB1154" s="169"/>
      <c r="FC1154" s="169"/>
      <c r="FG1154" s="172" t="s">
        <v>479</v>
      </c>
      <c r="FI1154" s="169"/>
      <c r="FK1154" s="169"/>
      <c r="FM1154" s="169"/>
      <c r="FN1154" s="169"/>
    </row>
    <row r="1155" spans="1:170" s="123" customFormat="1" ht="15" x14ac:dyDescent="0.25">
      <c r="A1155" s="194"/>
      <c r="B1155" s="195"/>
      <c r="C1155" s="343" t="s">
        <v>376</v>
      </c>
      <c r="D1155" s="343"/>
      <c r="E1155" s="343"/>
      <c r="F1155" s="163"/>
      <c r="G1155" s="164"/>
      <c r="H1155" s="164"/>
      <c r="I1155" s="164"/>
      <c r="J1155" s="167"/>
      <c r="K1155" s="164"/>
      <c r="L1155" s="196">
        <v>161.82</v>
      </c>
      <c r="M1155" s="189"/>
      <c r="N1155" s="197">
        <v>7065.69</v>
      </c>
      <c r="EZ1155" s="160"/>
      <c r="FA1155" s="169"/>
      <c r="FB1155" s="169"/>
      <c r="FC1155" s="169"/>
      <c r="FI1155" s="169" t="s">
        <v>376</v>
      </c>
      <c r="FK1155" s="169"/>
      <c r="FM1155" s="169"/>
      <c r="FN1155" s="169"/>
    </row>
    <row r="1156" spans="1:170" s="123" customFormat="1" ht="34.5" x14ac:dyDescent="0.25">
      <c r="A1156" s="161" t="s">
        <v>794</v>
      </c>
      <c r="B1156" s="162" t="s">
        <v>795</v>
      </c>
      <c r="C1156" s="343" t="s">
        <v>199</v>
      </c>
      <c r="D1156" s="343"/>
      <c r="E1156" s="343"/>
      <c r="F1156" s="163" t="s">
        <v>59</v>
      </c>
      <c r="G1156" s="164">
        <v>1.2460599999999999</v>
      </c>
      <c r="H1156" s="165">
        <v>1</v>
      </c>
      <c r="I1156" s="208">
        <v>1.2460599999999999</v>
      </c>
      <c r="J1156" s="199">
        <v>22977.81</v>
      </c>
      <c r="K1156" s="164"/>
      <c r="L1156" s="199">
        <v>28631.73</v>
      </c>
      <c r="M1156" s="200">
        <v>9.1</v>
      </c>
      <c r="N1156" s="197">
        <v>260548.74</v>
      </c>
      <c r="EZ1156" s="160"/>
      <c r="FA1156" s="169" t="s">
        <v>199</v>
      </c>
      <c r="FB1156" s="169" t="s">
        <v>259</v>
      </c>
      <c r="FC1156" s="169" t="s">
        <v>259</v>
      </c>
      <c r="FI1156" s="169"/>
      <c r="FK1156" s="169"/>
      <c r="FM1156" s="169"/>
      <c r="FN1156" s="169"/>
    </row>
    <row r="1157" spans="1:170" s="123" customFormat="1" ht="15" x14ac:dyDescent="0.25">
      <c r="A1157" s="170"/>
      <c r="B1157" s="171"/>
      <c r="C1157" s="341" t="s">
        <v>796</v>
      </c>
      <c r="D1157" s="341"/>
      <c r="E1157" s="341"/>
      <c r="F1157" s="341"/>
      <c r="G1157" s="341"/>
      <c r="H1157" s="341"/>
      <c r="I1157" s="341"/>
      <c r="J1157" s="341"/>
      <c r="K1157" s="341"/>
      <c r="L1157" s="341"/>
      <c r="M1157" s="341"/>
      <c r="N1157" s="344"/>
      <c r="EZ1157" s="160"/>
      <c r="FA1157" s="169"/>
      <c r="FB1157" s="169"/>
      <c r="FC1157" s="169"/>
      <c r="FD1157" s="172" t="s">
        <v>796</v>
      </c>
      <c r="FI1157" s="169"/>
      <c r="FK1157" s="169"/>
      <c r="FM1157" s="169"/>
      <c r="FN1157" s="169"/>
    </row>
    <row r="1158" spans="1:170" s="123" customFormat="1" ht="15" x14ac:dyDescent="0.25">
      <c r="A1158" s="194"/>
      <c r="B1158" s="195"/>
      <c r="C1158" s="343" t="s">
        <v>376</v>
      </c>
      <c r="D1158" s="343"/>
      <c r="E1158" s="343"/>
      <c r="F1158" s="163"/>
      <c r="G1158" s="164"/>
      <c r="H1158" s="164"/>
      <c r="I1158" s="164"/>
      <c r="J1158" s="167"/>
      <c r="K1158" s="164"/>
      <c r="L1158" s="199">
        <v>28631.73</v>
      </c>
      <c r="M1158" s="189"/>
      <c r="N1158" s="197">
        <v>260548.74</v>
      </c>
      <c r="EZ1158" s="160"/>
      <c r="FA1158" s="169"/>
      <c r="FB1158" s="169"/>
      <c r="FC1158" s="169"/>
      <c r="FI1158" s="169" t="s">
        <v>376</v>
      </c>
      <c r="FK1158" s="169"/>
      <c r="FM1158" s="169"/>
      <c r="FN1158" s="169"/>
    </row>
    <row r="1159" spans="1:170" s="123" customFormat="1" ht="34.5" x14ac:dyDescent="0.25">
      <c r="A1159" s="161" t="s">
        <v>797</v>
      </c>
      <c r="B1159" s="162" t="s">
        <v>798</v>
      </c>
      <c r="C1159" s="343" t="s">
        <v>111</v>
      </c>
      <c r="D1159" s="343"/>
      <c r="E1159" s="343"/>
      <c r="F1159" s="163" t="s">
        <v>110</v>
      </c>
      <c r="G1159" s="164">
        <v>2.56</v>
      </c>
      <c r="H1159" s="165">
        <v>1</v>
      </c>
      <c r="I1159" s="204">
        <v>2.56</v>
      </c>
      <c r="J1159" s="196">
        <v>62.28</v>
      </c>
      <c r="K1159" s="164"/>
      <c r="L1159" s="196">
        <v>159.44</v>
      </c>
      <c r="M1159" s="200">
        <v>9.1</v>
      </c>
      <c r="N1159" s="197">
        <v>1450.9</v>
      </c>
      <c r="EZ1159" s="160"/>
      <c r="FA1159" s="169" t="s">
        <v>111</v>
      </c>
      <c r="FB1159" s="169" t="s">
        <v>259</v>
      </c>
      <c r="FC1159" s="169" t="s">
        <v>259</v>
      </c>
      <c r="FI1159" s="169"/>
      <c r="FK1159" s="169"/>
      <c r="FM1159" s="169"/>
      <c r="FN1159" s="169"/>
    </row>
    <row r="1160" spans="1:170" s="123" customFormat="1" ht="15" x14ac:dyDescent="0.25">
      <c r="A1160" s="170"/>
      <c r="B1160" s="171"/>
      <c r="C1160" s="341" t="s">
        <v>799</v>
      </c>
      <c r="D1160" s="341"/>
      <c r="E1160" s="341"/>
      <c r="F1160" s="341"/>
      <c r="G1160" s="341"/>
      <c r="H1160" s="341"/>
      <c r="I1160" s="341"/>
      <c r="J1160" s="341"/>
      <c r="K1160" s="341"/>
      <c r="L1160" s="341"/>
      <c r="M1160" s="341"/>
      <c r="N1160" s="344"/>
      <c r="EZ1160" s="160"/>
      <c r="FA1160" s="169"/>
      <c r="FB1160" s="169"/>
      <c r="FC1160" s="169"/>
      <c r="FD1160" s="172" t="s">
        <v>799</v>
      </c>
      <c r="FI1160" s="169"/>
      <c r="FK1160" s="169"/>
      <c r="FM1160" s="169"/>
      <c r="FN1160" s="169"/>
    </row>
    <row r="1161" spans="1:170" s="123" customFormat="1" ht="15" x14ac:dyDescent="0.25">
      <c r="A1161" s="194"/>
      <c r="B1161" s="195"/>
      <c r="C1161" s="343" t="s">
        <v>376</v>
      </c>
      <c r="D1161" s="343"/>
      <c r="E1161" s="343"/>
      <c r="F1161" s="163"/>
      <c r="G1161" s="164"/>
      <c r="H1161" s="164"/>
      <c r="I1161" s="164"/>
      <c r="J1161" s="167"/>
      <c r="K1161" s="164"/>
      <c r="L1161" s="196">
        <v>159.44</v>
      </c>
      <c r="M1161" s="189"/>
      <c r="N1161" s="197">
        <v>1450.9</v>
      </c>
      <c r="EZ1161" s="160"/>
      <c r="FA1161" s="169"/>
      <c r="FB1161" s="169"/>
      <c r="FC1161" s="169"/>
      <c r="FI1161" s="169" t="s">
        <v>376</v>
      </c>
      <c r="FK1161" s="169"/>
      <c r="FM1161" s="169"/>
      <c r="FN1161" s="169"/>
    </row>
    <row r="1162" spans="1:170" s="123" customFormat="1" ht="23.25" x14ac:dyDescent="0.25">
      <c r="A1162" s="161" t="s">
        <v>800</v>
      </c>
      <c r="B1162" s="162" t="s">
        <v>801</v>
      </c>
      <c r="C1162" s="343" t="s">
        <v>802</v>
      </c>
      <c r="D1162" s="343"/>
      <c r="E1162" s="343"/>
      <c r="F1162" s="163" t="s">
        <v>155</v>
      </c>
      <c r="G1162" s="164">
        <v>0.69</v>
      </c>
      <c r="H1162" s="165">
        <v>1</v>
      </c>
      <c r="I1162" s="204">
        <v>0.69</v>
      </c>
      <c r="J1162" s="167"/>
      <c r="K1162" s="164"/>
      <c r="L1162" s="167"/>
      <c r="M1162" s="164"/>
      <c r="N1162" s="168"/>
      <c r="EZ1162" s="160"/>
      <c r="FA1162" s="169" t="s">
        <v>802</v>
      </c>
      <c r="FB1162" s="169" t="s">
        <v>259</v>
      </c>
      <c r="FC1162" s="169" t="s">
        <v>259</v>
      </c>
      <c r="FI1162" s="169"/>
      <c r="FK1162" s="169"/>
      <c r="FM1162" s="169"/>
      <c r="FN1162" s="169"/>
    </row>
    <row r="1163" spans="1:170" s="123" customFormat="1" ht="15" x14ac:dyDescent="0.25">
      <c r="A1163" s="170"/>
      <c r="B1163" s="171"/>
      <c r="C1163" s="341" t="s">
        <v>803</v>
      </c>
      <c r="D1163" s="341"/>
      <c r="E1163" s="341"/>
      <c r="F1163" s="341"/>
      <c r="G1163" s="341"/>
      <c r="H1163" s="341"/>
      <c r="I1163" s="341"/>
      <c r="J1163" s="341"/>
      <c r="K1163" s="341"/>
      <c r="L1163" s="341"/>
      <c r="M1163" s="341"/>
      <c r="N1163" s="344"/>
      <c r="EZ1163" s="160"/>
      <c r="FA1163" s="169"/>
      <c r="FB1163" s="169"/>
      <c r="FC1163" s="169"/>
      <c r="FD1163" s="172" t="s">
        <v>803</v>
      </c>
      <c r="FI1163" s="169"/>
      <c r="FK1163" s="169"/>
      <c r="FM1163" s="169"/>
      <c r="FN1163" s="169"/>
    </row>
    <row r="1164" spans="1:170" s="123" customFormat="1" ht="68.25" x14ac:dyDescent="0.25">
      <c r="A1164" s="173"/>
      <c r="B1164" s="174" t="s">
        <v>361</v>
      </c>
      <c r="C1164" s="340" t="s">
        <v>362</v>
      </c>
      <c r="D1164" s="340"/>
      <c r="E1164" s="340"/>
      <c r="F1164" s="340"/>
      <c r="G1164" s="340"/>
      <c r="H1164" s="340"/>
      <c r="I1164" s="340"/>
      <c r="J1164" s="340"/>
      <c r="K1164" s="340"/>
      <c r="L1164" s="340"/>
      <c r="M1164" s="340"/>
      <c r="N1164" s="346"/>
      <c r="EZ1164" s="160"/>
      <c r="FA1164" s="169"/>
      <c r="FB1164" s="169"/>
      <c r="FC1164" s="169"/>
      <c r="FE1164" s="172" t="s">
        <v>362</v>
      </c>
      <c r="FI1164" s="169"/>
      <c r="FK1164" s="169"/>
      <c r="FM1164" s="169"/>
      <c r="FN1164" s="169"/>
    </row>
    <row r="1165" spans="1:170" s="123" customFormat="1" ht="15" x14ac:dyDescent="0.25">
      <c r="A1165" s="175"/>
      <c r="B1165" s="174" t="s">
        <v>213</v>
      </c>
      <c r="C1165" s="341" t="s">
        <v>363</v>
      </c>
      <c r="D1165" s="341"/>
      <c r="E1165" s="341"/>
      <c r="F1165" s="176"/>
      <c r="G1165" s="177"/>
      <c r="H1165" s="177"/>
      <c r="I1165" s="177"/>
      <c r="J1165" s="180">
        <v>49.82</v>
      </c>
      <c r="K1165" s="179">
        <v>1.1499999999999999</v>
      </c>
      <c r="L1165" s="180">
        <v>39.53</v>
      </c>
      <c r="M1165" s="179">
        <v>57.33</v>
      </c>
      <c r="N1165" s="181">
        <v>2266.25</v>
      </c>
      <c r="EZ1165" s="160"/>
      <c r="FA1165" s="169"/>
      <c r="FB1165" s="169"/>
      <c r="FC1165" s="169"/>
      <c r="FF1165" s="172" t="s">
        <v>363</v>
      </c>
      <c r="FI1165" s="169"/>
      <c r="FK1165" s="169"/>
      <c r="FM1165" s="169"/>
      <c r="FN1165" s="169"/>
    </row>
    <row r="1166" spans="1:170" s="123" customFormat="1" ht="15" x14ac:dyDescent="0.25">
      <c r="A1166" s="175"/>
      <c r="B1166" s="174" t="s">
        <v>214</v>
      </c>
      <c r="C1166" s="341" t="s">
        <v>364</v>
      </c>
      <c r="D1166" s="341"/>
      <c r="E1166" s="341"/>
      <c r="F1166" s="176"/>
      <c r="G1166" s="177"/>
      <c r="H1166" s="177"/>
      <c r="I1166" s="177"/>
      <c r="J1166" s="180">
        <v>6.09</v>
      </c>
      <c r="K1166" s="179">
        <v>1.1499999999999999</v>
      </c>
      <c r="L1166" s="180">
        <v>4.83</v>
      </c>
      <c r="M1166" s="179">
        <v>14.04</v>
      </c>
      <c r="N1166" s="182">
        <v>67.81</v>
      </c>
      <c r="EZ1166" s="160"/>
      <c r="FA1166" s="169"/>
      <c r="FB1166" s="169"/>
      <c r="FC1166" s="169"/>
      <c r="FF1166" s="172" t="s">
        <v>364</v>
      </c>
      <c r="FI1166" s="169"/>
      <c r="FK1166" s="169"/>
      <c r="FM1166" s="169"/>
      <c r="FN1166" s="169"/>
    </row>
    <row r="1167" spans="1:170" s="123" customFormat="1" ht="15" x14ac:dyDescent="0.25">
      <c r="A1167" s="175"/>
      <c r="B1167" s="174" t="s">
        <v>215</v>
      </c>
      <c r="C1167" s="341" t="s">
        <v>365</v>
      </c>
      <c r="D1167" s="341"/>
      <c r="E1167" s="341"/>
      <c r="F1167" s="176"/>
      <c r="G1167" s="177"/>
      <c r="H1167" s="177"/>
      <c r="I1167" s="177"/>
      <c r="J1167" s="180">
        <v>1.28</v>
      </c>
      <c r="K1167" s="179">
        <v>1.1499999999999999</v>
      </c>
      <c r="L1167" s="180">
        <v>1.02</v>
      </c>
      <c r="M1167" s="179">
        <v>57.33</v>
      </c>
      <c r="N1167" s="182">
        <v>58.48</v>
      </c>
      <c r="EZ1167" s="160"/>
      <c r="FA1167" s="169"/>
      <c r="FB1167" s="169"/>
      <c r="FC1167" s="169"/>
      <c r="FF1167" s="172" t="s">
        <v>365</v>
      </c>
      <c r="FI1167" s="169"/>
      <c r="FK1167" s="169"/>
      <c r="FM1167" s="169"/>
      <c r="FN1167" s="169"/>
    </row>
    <row r="1168" spans="1:170" s="123" customFormat="1" ht="15" x14ac:dyDescent="0.25">
      <c r="A1168" s="184"/>
      <c r="B1168" s="174"/>
      <c r="C1168" s="341" t="s">
        <v>367</v>
      </c>
      <c r="D1168" s="341"/>
      <c r="E1168" s="341"/>
      <c r="F1168" s="176" t="s">
        <v>368</v>
      </c>
      <c r="G1168" s="183">
        <v>5.3</v>
      </c>
      <c r="H1168" s="179">
        <v>1.1499999999999999</v>
      </c>
      <c r="I1168" s="206">
        <v>4.2055499999999997</v>
      </c>
      <c r="J1168" s="186"/>
      <c r="K1168" s="177"/>
      <c r="L1168" s="186"/>
      <c r="M1168" s="177"/>
      <c r="N1168" s="187"/>
      <c r="EZ1168" s="160"/>
      <c r="FA1168" s="169"/>
      <c r="FB1168" s="169"/>
      <c r="FC1168" s="169"/>
      <c r="FG1168" s="172" t="s">
        <v>367</v>
      </c>
      <c r="FI1168" s="169"/>
      <c r="FK1168" s="169"/>
      <c r="FM1168" s="169"/>
      <c r="FN1168" s="169"/>
    </row>
    <row r="1169" spans="1:170" s="123" customFormat="1" ht="15" x14ac:dyDescent="0.25">
      <c r="A1169" s="184"/>
      <c r="B1169" s="174"/>
      <c r="C1169" s="341" t="s">
        <v>369</v>
      </c>
      <c r="D1169" s="341"/>
      <c r="E1169" s="341"/>
      <c r="F1169" s="176" t="s">
        <v>368</v>
      </c>
      <c r="G1169" s="179">
        <v>0.11</v>
      </c>
      <c r="H1169" s="179">
        <v>1.1499999999999999</v>
      </c>
      <c r="I1169" s="202">
        <v>8.7285000000000001E-2</v>
      </c>
      <c r="J1169" s="186"/>
      <c r="K1169" s="177"/>
      <c r="L1169" s="186"/>
      <c r="M1169" s="177"/>
      <c r="N1169" s="187"/>
      <c r="EZ1169" s="160"/>
      <c r="FA1169" s="169"/>
      <c r="FB1169" s="169"/>
      <c r="FC1169" s="169"/>
      <c r="FG1169" s="172" t="s">
        <v>369</v>
      </c>
      <c r="FI1169" s="169"/>
      <c r="FK1169" s="169"/>
      <c r="FM1169" s="169"/>
      <c r="FN1169" s="169"/>
    </row>
    <row r="1170" spans="1:170" s="123" customFormat="1" ht="15" x14ac:dyDescent="0.25">
      <c r="A1170" s="170"/>
      <c r="B1170" s="174"/>
      <c r="C1170" s="345" t="s">
        <v>370</v>
      </c>
      <c r="D1170" s="345"/>
      <c r="E1170" s="345"/>
      <c r="F1170" s="188"/>
      <c r="G1170" s="189"/>
      <c r="H1170" s="189"/>
      <c r="I1170" s="189"/>
      <c r="J1170" s="191">
        <v>55.91</v>
      </c>
      <c r="K1170" s="189"/>
      <c r="L1170" s="191">
        <v>44.36</v>
      </c>
      <c r="M1170" s="189"/>
      <c r="N1170" s="192">
        <v>2334.06</v>
      </c>
      <c r="EZ1170" s="160"/>
      <c r="FA1170" s="169"/>
      <c r="FB1170" s="169"/>
      <c r="FC1170" s="169"/>
      <c r="FH1170" s="172" t="s">
        <v>370</v>
      </c>
      <c r="FI1170" s="169"/>
      <c r="FK1170" s="169"/>
      <c r="FM1170" s="169"/>
      <c r="FN1170" s="169"/>
    </row>
    <row r="1171" spans="1:170" s="123" customFormat="1" ht="15" x14ac:dyDescent="0.25">
      <c r="A1171" s="184"/>
      <c r="B1171" s="174"/>
      <c r="C1171" s="341" t="s">
        <v>269</v>
      </c>
      <c r="D1171" s="341"/>
      <c r="E1171" s="341"/>
      <c r="F1171" s="176"/>
      <c r="G1171" s="177"/>
      <c r="H1171" s="177"/>
      <c r="I1171" s="177"/>
      <c r="J1171" s="186"/>
      <c r="K1171" s="177"/>
      <c r="L1171" s="180">
        <v>40.549999999999997</v>
      </c>
      <c r="M1171" s="177"/>
      <c r="N1171" s="181">
        <v>2324.73</v>
      </c>
      <c r="EZ1171" s="160"/>
      <c r="FA1171" s="169"/>
      <c r="FB1171" s="169"/>
      <c r="FC1171" s="169"/>
      <c r="FG1171" s="172" t="s">
        <v>269</v>
      </c>
      <c r="FI1171" s="169"/>
      <c r="FK1171" s="169"/>
      <c r="FM1171" s="169"/>
      <c r="FN1171" s="169"/>
    </row>
    <row r="1172" spans="1:170" s="123" customFormat="1" ht="15" x14ac:dyDescent="0.25">
      <c r="A1172" s="184"/>
      <c r="B1172" s="174" t="s">
        <v>476</v>
      </c>
      <c r="C1172" s="341" t="s">
        <v>477</v>
      </c>
      <c r="D1172" s="341"/>
      <c r="E1172" s="341"/>
      <c r="F1172" s="176" t="s">
        <v>373</v>
      </c>
      <c r="G1172" s="193">
        <v>109</v>
      </c>
      <c r="H1172" s="177"/>
      <c r="I1172" s="193">
        <v>109</v>
      </c>
      <c r="J1172" s="186"/>
      <c r="K1172" s="177"/>
      <c r="L1172" s="180">
        <v>44.2</v>
      </c>
      <c r="M1172" s="177"/>
      <c r="N1172" s="181">
        <v>2533.96</v>
      </c>
      <c r="EZ1172" s="160"/>
      <c r="FA1172" s="169"/>
      <c r="FB1172" s="169"/>
      <c r="FC1172" s="169"/>
      <c r="FG1172" s="172" t="s">
        <v>477</v>
      </c>
      <c r="FI1172" s="169"/>
      <c r="FK1172" s="169"/>
      <c r="FM1172" s="169"/>
      <c r="FN1172" s="169"/>
    </row>
    <row r="1173" spans="1:170" s="123" customFormat="1" ht="15" x14ac:dyDescent="0.25">
      <c r="A1173" s="184"/>
      <c r="B1173" s="174" t="s">
        <v>478</v>
      </c>
      <c r="C1173" s="341" t="s">
        <v>479</v>
      </c>
      <c r="D1173" s="341"/>
      <c r="E1173" s="341"/>
      <c r="F1173" s="176" t="s">
        <v>373</v>
      </c>
      <c r="G1173" s="193">
        <v>57</v>
      </c>
      <c r="H1173" s="177"/>
      <c r="I1173" s="193">
        <v>57</v>
      </c>
      <c r="J1173" s="186"/>
      <c r="K1173" s="177"/>
      <c r="L1173" s="180">
        <v>23.11</v>
      </c>
      <c r="M1173" s="177"/>
      <c r="N1173" s="181">
        <v>1325.1</v>
      </c>
      <c r="EZ1173" s="160"/>
      <c r="FA1173" s="169"/>
      <c r="FB1173" s="169"/>
      <c r="FC1173" s="169"/>
      <c r="FG1173" s="172" t="s">
        <v>479</v>
      </c>
      <c r="FI1173" s="169"/>
      <c r="FK1173" s="169"/>
      <c r="FM1173" s="169"/>
      <c r="FN1173" s="169"/>
    </row>
    <row r="1174" spans="1:170" s="123" customFormat="1" ht="15" x14ac:dyDescent="0.25">
      <c r="A1174" s="194"/>
      <c r="B1174" s="195"/>
      <c r="C1174" s="343" t="s">
        <v>376</v>
      </c>
      <c r="D1174" s="343"/>
      <c r="E1174" s="343"/>
      <c r="F1174" s="163"/>
      <c r="G1174" s="164"/>
      <c r="H1174" s="164"/>
      <c r="I1174" s="164"/>
      <c r="J1174" s="167"/>
      <c r="K1174" s="164"/>
      <c r="L1174" s="196">
        <v>111.67</v>
      </c>
      <c r="M1174" s="189"/>
      <c r="N1174" s="197">
        <v>6193.12</v>
      </c>
      <c r="EZ1174" s="160"/>
      <c r="FA1174" s="169"/>
      <c r="FB1174" s="169"/>
      <c r="FC1174" s="169"/>
      <c r="FI1174" s="169" t="s">
        <v>376</v>
      </c>
      <c r="FK1174" s="169"/>
      <c r="FM1174" s="169"/>
      <c r="FN1174" s="169"/>
    </row>
    <row r="1175" spans="1:170" s="123" customFormat="1" ht="23.25" x14ac:dyDescent="0.25">
      <c r="A1175" s="161" t="s">
        <v>804</v>
      </c>
      <c r="B1175" s="162" t="s">
        <v>377</v>
      </c>
      <c r="C1175" s="343" t="s">
        <v>190</v>
      </c>
      <c r="D1175" s="343"/>
      <c r="E1175" s="343"/>
      <c r="F1175" s="163" t="s">
        <v>150</v>
      </c>
      <c r="G1175" s="164">
        <v>69</v>
      </c>
      <c r="H1175" s="165">
        <v>1</v>
      </c>
      <c r="I1175" s="165">
        <v>69</v>
      </c>
      <c r="J1175" s="196">
        <v>144.78</v>
      </c>
      <c r="K1175" s="164"/>
      <c r="L1175" s="199">
        <v>9989.82</v>
      </c>
      <c r="M1175" s="200">
        <v>9.1</v>
      </c>
      <c r="N1175" s="197">
        <v>90907.36</v>
      </c>
      <c r="EZ1175" s="160"/>
      <c r="FA1175" s="169" t="s">
        <v>190</v>
      </c>
      <c r="FB1175" s="169" t="s">
        <v>259</v>
      </c>
      <c r="FC1175" s="169" t="s">
        <v>259</v>
      </c>
      <c r="FI1175" s="169"/>
      <c r="FK1175" s="169"/>
      <c r="FM1175" s="169"/>
      <c r="FN1175" s="169"/>
    </row>
    <row r="1176" spans="1:170" s="123" customFormat="1" ht="15" x14ac:dyDescent="0.25">
      <c r="A1176" s="170"/>
      <c r="B1176" s="171"/>
      <c r="C1176" s="341" t="s">
        <v>805</v>
      </c>
      <c r="D1176" s="341"/>
      <c r="E1176" s="341"/>
      <c r="F1176" s="341"/>
      <c r="G1176" s="341"/>
      <c r="H1176" s="341"/>
      <c r="I1176" s="341"/>
      <c r="J1176" s="341"/>
      <c r="K1176" s="341"/>
      <c r="L1176" s="341"/>
      <c r="M1176" s="341"/>
      <c r="N1176" s="344"/>
      <c r="EZ1176" s="160"/>
      <c r="FA1176" s="169"/>
      <c r="FB1176" s="169"/>
      <c r="FC1176" s="169"/>
      <c r="FI1176" s="169"/>
      <c r="FJ1176" s="172" t="s">
        <v>805</v>
      </c>
      <c r="FK1176" s="169"/>
      <c r="FM1176" s="169"/>
      <c r="FN1176" s="169"/>
    </row>
    <row r="1177" spans="1:170" s="123" customFormat="1" ht="15" x14ac:dyDescent="0.25">
      <c r="A1177" s="194"/>
      <c r="B1177" s="195"/>
      <c r="C1177" s="343" t="s">
        <v>376</v>
      </c>
      <c r="D1177" s="343"/>
      <c r="E1177" s="343"/>
      <c r="F1177" s="163"/>
      <c r="G1177" s="164"/>
      <c r="H1177" s="164"/>
      <c r="I1177" s="164"/>
      <c r="J1177" s="167"/>
      <c r="K1177" s="164"/>
      <c r="L1177" s="199">
        <v>9989.82</v>
      </c>
      <c r="M1177" s="189"/>
      <c r="N1177" s="197">
        <v>90907.36</v>
      </c>
      <c r="EZ1177" s="160"/>
      <c r="FA1177" s="169"/>
      <c r="FB1177" s="169"/>
      <c r="FC1177" s="169"/>
      <c r="FI1177" s="169" t="s">
        <v>376</v>
      </c>
      <c r="FK1177" s="169"/>
      <c r="FM1177" s="169"/>
      <c r="FN1177" s="169"/>
    </row>
    <row r="1178" spans="1:170" s="123" customFormat="1" ht="57" x14ac:dyDescent="0.25">
      <c r="A1178" s="161" t="s">
        <v>806</v>
      </c>
      <c r="B1178" s="162" t="s">
        <v>449</v>
      </c>
      <c r="C1178" s="343" t="s">
        <v>209</v>
      </c>
      <c r="D1178" s="343"/>
      <c r="E1178" s="343"/>
      <c r="F1178" s="163" t="s">
        <v>110</v>
      </c>
      <c r="G1178" s="164">
        <v>2.25</v>
      </c>
      <c r="H1178" s="165">
        <v>1</v>
      </c>
      <c r="I1178" s="204">
        <v>2.25</v>
      </c>
      <c r="J1178" s="196">
        <v>585.1</v>
      </c>
      <c r="K1178" s="164"/>
      <c r="L1178" s="199">
        <v>1316.48</v>
      </c>
      <c r="M1178" s="200">
        <v>9.1</v>
      </c>
      <c r="N1178" s="197">
        <v>11979.97</v>
      </c>
      <c r="EZ1178" s="160"/>
      <c r="FA1178" s="169" t="s">
        <v>209</v>
      </c>
      <c r="FB1178" s="169" t="s">
        <v>259</v>
      </c>
      <c r="FC1178" s="169" t="s">
        <v>259</v>
      </c>
      <c r="FI1178" s="169"/>
      <c r="FK1178" s="169"/>
      <c r="FM1178" s="169"/>
      <c r="FN1178" s="169"/>
    </row>
    <row r="1179" spans="1:170" s="123" customFormat="1" ht="15" x14ac:dyDescent="0.25">
      <c r="A1179" s="170"/>
      <c r="B1179" s="171"/>
      <c r="C1179" s="341" t="s">
        <v>807</v>
      </c>
      <c r="D1179" s="341"/>
      <c r="E1179" s="341"/>
      <c r="F1179" s="341"/>
      <c r="G1179" s="341"/>
      <c r="H1179" s="341"/>
      <c r="I1179" s="341"/>
      <c r="J1179" s="341"/>
      <c r="K1179" s="341"/>
      <c r="L1179" s="341"/>
      <c r="M1179" s="341"/>
      <c r="N1179" s="344"/>
      <c r="EZ1179" s="160"/>
      <c r="FA1179" s="169"/>
      <c r="FB1179" s="169"/>
      <c r="FC1179" s="169"/>
      <c r="FD1179" s="172" t="s">
        <v>807</v>
      </c>
      <c r="FI1179" s="169"/>
      <c r="FK1179" s="169"/>
      <c r="FM1179" s="169"/>
      <c r="FN1179" s="169"/>
    </row>
    <row r="1180" spans="1:170" s="123" customFormat="1" ht="15" x14ac:dyDescent="0.25">
      <c r="A1180" s="194"/>
      <c r="B1180" s="195"/>
      <c r="C1180" s="343" t="s">
        <v>376</v>
      </c>
      <c r="D1180" s="343"/>
      <c r="E1180" s="343"/>
      <c r="F1180" s="163"/>
      <c r="G1180" s="164"/>
      <c r="H1180" s="164"/>
      <c r="I1180" s="164"/>
      <c r="J1180" s="167"/>
      <c r="K1180" s="164"/>
      <c r="L1180" s="199">
        <v>1316.48</v>
      </c>
      <c r="M1180" s="189"/>
      <c r="N1180" s="197">
        <v>11979.97</v>
      </c>
      <c r="EZ1180" s="160"/>
      <c r="FA1180" s="169"/>
      <c r="FB1180" s="169"/>
      <c r="FC1180" s="169"/>
      <c r="FI1180" s="169" t="s">
        <v>376</v>
      </c>
      <c r="FK1180" s="169"/>
      <c r="FM1180" s="169"/>
      <c r="FN1180" s="169"/>
    </row>
    <row r="1181" spans="1:170" s="123" customFormat="1" ht="15" x14ac:dyDescent="0.25">
      <c r="A1181" s="161" t="s">
        <v>808</v>
      </c>
      <c r="B1181" s="162" t="s">
        <v>451</v>
      </c>
      <c r="C1181" s="343" t="s">
        <v>156</v>
      </c>
      <c r="D1181" s="343"/>
      <c r="E1181" s="343"/>
      <c r="F1181" s="163" t="s">
        <v>150</v>
      </c>
      <c r="G1181" s="164">
        <v>28.1</v>
      </c>
      <c r="H1181" s="165">
        <v>1</v>
      </c>
      <c r="I1181" s="200">
        <v>28.1</v>
      </c>
      <c r="J1181" s="196">
        <v>0.83</v>
      </c>
      <c r="K1181" s="164"/>
      <c r="L1181" s="196">
        <v>23.32</v>
      </c>
      <c r="M1181" s="200">
        <v>9.1</v>
      </c>
      <c r="N1181" s="209">
        <v>212.21</v>
      </c>
      <c r="EZ1181" s="160"/>
      <c r="FA1181" s="169" t="s">
        <v>156</v>
      </c>
      <c r="FB1181" s="169" t="s">
        <v>259</v>
      </c>
      <c r="FC1181" s="169" t="s">
        <v>259</v>
      </c>
      <c r="FI1181" s="169"/>
      <c r="FK1181" s="169"/>
      <c r="FM1181" s="169"/>
      <c r="FN1181" s="169"/>
    </row>
    <row r="1182" spans="1:170" s="123" customFormat="1" ht="15" x14ac:dyDescent="0.25">
      <c r="A1182" s="170"/>
      <c r="B1182" s="171"/>
      <c r="C1182" s="341" t="s">
        <v>809</v>
      </c>
      <c r="D1182" s="341"/>
      <c r="E1182" s="341"/>
      <c r="F1182" s="341"/>
      <c r="G1182" s="341"/>
      <c r="H1182" s="341"/>
      <c r="I1182" s="341"/>
      <c r="J1182" s="341"/>
      <c r="K1182" s="341"/>
      <c r="L1182" s="341"/>
      <c r="M1182" s="341"/>
      <c r="N1182" s="344"/>
      <c r="EZ1182" s="160"/>
      <c r="FA1182" s="169"/>
      <c r="FB1182" s="169"/>
      <c r="FC1182" s="169"/>
      <c r="FD1182" s="172" t="s">
        <v>809</v>
      </c>
      <c r="FI1182" s="169"/>
      <c r="FK1182" s="169"/>
      <c r="FM1182" s="169"/>
      <c r="FN1182" s="169"/>
    </row>
    <row r="1183" spans="1:170" s="123" customFormat="1" ht="15" x14ac:dyDescent="0.25">
      <c r="A1183" s="194"/>
      <c r="B1183" s="195"/>
      <c r="C1183" s="343" t="s">
        <v>376</v>
      </c>
      <c r="D1183" s="343"/>
      <c r="E1183" s="343"/>
      <c r="F1183" s="163"/>
      <c r="G1183" s="164"/>
      <c r="H1183" s="164"/>
      <c r="I1183" s="164"/>
      <c r="J1183" s="167"/>
      <c r="K1183" s="164"/>
      <c r="L1183" s="196">
        <v>23.32</v>
      </c>
      <c r="M1183" s="189"/>
      <c r="N1183" s="209">
        <v>212.21</v>
      </c>
      <c r="EZ1183" s="160"/>
      <c r="FA1183" s="169"/>
      <c r="FB1183" s="169"/>
      <c r="FC1183" s="169"/>
      <c r="FI1183" s="169" t="s">
        <v>376</v>
      </c>
      <c r="FK1183" s="169"/>
      <c r="FM1183" s="169"/>
      <c r="FN1183" s="169"/>
    </row>
    <row r="1184" spans="1:170" s="123" customFormat="1" ht="0" hidden="1" customHeight="1" x14ac:dyDescent="0.25">
      <c r="A1184" s="210"/>
      <c r="B1184" s="211"/>
      <c r="C1184" s="211"/>
      <c r="D1184" s="211"/>
      <c r="E1184" s="211"/>
      <c r="F1184" s="212"/>
      <c r="G1184" s="212"/>
      <c r="H1184" s="212"/>
      <c r="I1184" s="212"/>
      <c r="J1184" s="213"/>
      <c r="K1184" s="212"/>
      <c r="L1184" s="213"/>
      <c r="M1184" s="177"/>
      <c r="N1184" s="213"/>
      <c r="EZ1184" s="160"/>
      <c r="FA1184" s="169"/>
      <c r="FB1184" s="169"/>
      <c r="FC1184" s="169"/>
      <c r="FI1184" s="169"/>
      <c r="FK1184" s="169"/>
      <c r="FM1184" s="169"/>
      <c r="FN1184" s="169"/>
    </row>
    <row r="1185" spans="1:170" s="123" customFormat="1" ht="15" x14ac:dyDescent="0.25">
      <c r="A1185" s="214"/>
      <c r="B1185" s="215"/>
      <c r="C1185" s="343" t="s">
        <v>810</v>
      </c>
      <c r="D1185" s="343"/>
      <c r="E1185" s="343"/>
      <c r="F1185" s="343"/>
      <c r="G1185" s="343"/>
      <c r="H1185" s="343"/>
      <c r="I1185" s="343"/>
      <c r="J1185" s="343"/>
      <c r="K1185" s="343"/>
      <c r="L1185" s="216"/>
      <c r="M1185" s="217"/>
      <c r="N1185" s="218"/>
      <c r="EZ1185" s="160"/>
      <c r="FA1185" s="169"/>
      <c r="FB1185" s="169"/>
      <c r="FC1185" s="169"/>
      <c r="FI1185" s="169"/>
      <c r="FK1185" s="169" t="s">
        <v>810</v>
      </c>
      <c r="FM1185" s="169"/>
      <c r="FN1185" s="169"/>
    </row>
    <row r="1186" spans="1:170" s="123" customFormat="1" ht="15" x14ac:dyDescent="0.25">
      <c r="A1186" s="219"/>
      <c r="B1186" s="174"/>
      <c r="C1186" s="341" t="s">
        <v>414</v>
      </c>
      <c r="D1186" s="341"/>
      <c r="E1186" s="341"/>
      <c r="F1186" s="341"/>
      <c r="G1186" s="341"/>
      <c r="H1186" s="341"/>
      <c r="I1186" s="341"/>
      <c r="J1186" s="341"/>
      <c r="K1186" s="341"/>
      <c r="L1186" s="220">
        <v>40254.449999999997</v>
      </c>
      <c r="M1186" s="221"/>
      <c r="N1186" s="222">
        <v>370341.04</v>
      </c>
      <c r="EZ1186" s="160"/>
      <c r="FA1186" s="169"/>
      <c r="FB1186" s="169"/>
      <c r="FC1186" s="169"/>
      <c r="FI1186" s="169"/>
      <c r="FK1186" s="169"/>
      <c r="FL1186" s="172" t="s">
        <v>414</v>
      </c>
      <c r="FM1186" s="169"/>
      <c r="FN1186" s="169"/>
    </row>
    <row r="1187" spans="1:170" s="123" customFormat="1" ht="15" x14ac:dyDescent="0.25">
      <c r="A1187" s="219"/>
      <c r="B1187" s="174"/>
      <c r="C1187" s="341" t="s">
        <v>415</v>
      </c>
      <c r="D1187" s="341"/>
      <c r="E1187" s="341"/>
      <c r="F1187" s="341"/>
      <c r="G1187" s="341"/>
      <c r="H1187" s="341"/>
      <c r="I1187" s="341"/>
      <c r="J1187" s="341"/>
      <c r="K1187" s="341"/>
      <c r="L1187" s="223"/>
      <c r="M1187" s="221"/>
      <c r="N1187" s="224"/>
      <c r="EZ1187" s="160"/>
      <c r="FA1187" s="169"/>
      <c r="FB1187" s="169"/>
      <c r="FC1187" s="169"/>
      <c r="FI1187" s="169"/>
      <c r="FK1187" s="169"/>
      <c r="FL1187" s="172" t="s">
        <v>415</v>
      </c>
      <c r="FM1187" s="169"/>
      <c r="FN1187" s="169"/>
    </row>
    <row r="1188" spans="1:170" s="123" customFormat="1" ht="15" x14ac:dyDescent="0.25">
      <c r="A1188" s="219"/>
      <c r="B1188" s="174"/>
      <c r="C1188" s="341" t="s">
        <v>416</v>
      </c>
      <c r="D1188" s="341"/>
      <c r="E1188" s="341"/>
      <c r="F1188" s="341"/>
      <c r="G1188" s="341"/>
      <c r="H1188" s="341"/>
      <c r="I1188" s="341"/>
      <c r="J1188" s="341"/>
      <c r="K1188" s="341"/>
      <c r="L1188" s="225">
        <v>79.2</v>
      </c>
      <c r="M1188" s="221"/>
      <c r="N1188" s="222">
        <v>4540.53</v>
      </c>
      <c r="EZ1188" s="160"/>
      <c r="FA1188" s="169"/>
      <c r="FB1188" s="169"/>
      <c r="FC1188" s="169"/>
      <c r="FI1188" s="169"/>
      <c r="FK1188" s="169"/>
      <c r="FL1188" s="172" t="s">
        <v>416</v>
      </c>
      <c r="FM1188" s="169"/>
      <c r="FN1188" s="169"/>
    </row>
    <row r="1189" spans="1:170" s="123" customFormat="1" ht="15" x14ac:dyDescent="0.25">
      <c r="A1189" s="219"/>
      <c r="B1189" s="174"/>
      <c r="C1189" s="341" t="s">
        <v>417</v>
      </c>
      <c r="D1189" s="341"/>
      <c r="E1189" s="341"/>
      <c r="F1189" s="341"/>
      <c r="G1189" s="341"/>
      <c r="H1189" s="341"/>
      <c r="I1189" s="341"/>
      <c r="J1189" s="341"/>
      <c r="K1189" s="341"/>
      <c r="L1189" s="225">
        <v>41.65</v>
      </c>
      <c r="M1189" s="221"/>
      <c r="N1189" s="230">
        <v>584.76</v>
      </c>
      <c r="EZ1189" s="160"/>
      <c r="FA1189" s="169"/>
      <c r="FB1189" s="169"/>
      <c r="FC1189" s="169"/>
      <c r="FI1189" s="169"/>
      <c r="FK1189" s="169"/>
      <c r="FL1189" s="172" t="s">
        <v>417</v>
      </c>
      <c r="FM1189" s="169"/>
      <c r="FN1189" s="169"/>
    </row>
    <row r="1190" spans="1:170" s="123" customFormat="1" ht="15" x14ac:dyDescent="0.25">
      <c r="A1190" s="219"/>
      <c r="B1190" s="174"/>
      <c r="C1190" s="341" t="s">
        <v>418</v>
      </c>
      <c r="D1190" s="341"/>
      <c r="E1190" s="341"/>
      <c r="F1190" s="341"/>
      <c r="G1190" s="341"/>
      <c r="H1190" s="341"/>
      <c r="I1190" s="341"/>
      <c r="J1190" s="341"/>
      <c r="K1190" s="341"/>
      <c r="L1190" s="225">
        <v>5.04</v>
      </c>
      <c r="M1190" s="221"/>
      <c r="N1190" s="230">
        <v>288.95</v>
      </c>
      <c r="EZ1190" s="160"/>
      <c r="FA1190" s="169"/>
      <c r="FB1190" s="169"/>
      <c r="FC1190" s="169"/>
      <c r="FI1190" s="169"/>
      <c r="FK1190" s="169"/>
      <c r="FL1190" s="172" t="s">
        <v>418</v>
      </c>
      <c r="FM1190" s="169"/>
      <c r="FN1190" s="169"/>
    </row>
    <row r="1191" spans="1:170" s="123" customFormat="1" ht="15" x14ac:dyDescent="0.25">
      <c r="A1191" s="219"/>
      <c r="B1191" s="174"/>
      <c r="C1191" s="341" t="s">
        <v>419</v>
      </c>
      <c r="D1191" s="341"/>
      <c r="E1191" s="341"/>
      <c r="F1191" s="341"/>
      <c r="G1191" s="341"/>
      <c r="H1191" s="341"/>
      <c r="I1191" s="341"/>
      <c r="J1191" s="341"/>
      <c r="K1191" s="341"/>
      <c r="L1191" s="220">
        <v>40133.599999999999</v>
      </c>
      <c r="M1191" s="221"/>
      <c r="N1191" s="222">
        <v>365215.75</v>
      </c>
      <c r="EZ1191" s="160"/>
      <c r="FA1191" s="169"/>
      <c r="FB1191" s="169"/>
      <c r="FC1191" s="169"/>
      <c r="FI1191" s="169"/>
      <c r="FK1191" s="169"/>
      <c r="FL1191" s="172" t="s">
        <v>419</v>
      </c>
      <c r="FM1191" s="169"/>
      <c r="FN1191" s="169"/>
    </row>
    <row r="1192" spans="1:170" s="123" customFormat="1" ht="15" x14ac:dyDescent="0.25">
      <c r="A1192" s="219"/>
      <c r="B1192" s="174"/>
      <c r="C1192" s="341" t="s">
        <v>420</v>
      </c>
      <c r="D1192" s="341"/>
      <c r="E1192" s="341"/>
      <c r="F1192" s="341"/>
      <c r="G1192" s="341"/>
      <c r="H1192" s="341"/>
      <c r="I1192" s="341"/>
      <c r="J1192" s="341"/>
      <c r="K1192" s="341"/>
      <c r="L1192" s="220">
        <v>40394.28</v>
      </c>
      <c r="M1192" s="221"/>
      <c r="N1192" s="222">
        <v>378357.99</v>
      </c>
      <c r="EZ1192" s="160"/>
      <c r="FA1192" s="169"/>
      <c r="FB1192" s="169"/>
      <c r="FC1192" s="169"/>
      <c r="FI1192" s="169"/>
      <c r="FK1192" s="169"/>
      <c r="FL1192" s="172" t="s">
        <v>420</v>
      </c>
      <c r="FM1192" s="169"/>
      <c r="FN1192" s="169"/>
    </row>
    <row r="1193" spans="1:170" s="123" customFormat="1" ht="15" x14ac:dyDescent="0.25">
      <c r="A1193" s="219"/>
      <c r="B1193" s="174"/>
      <c r="C1193" s="341" t="s">
        <v>415</v>
      </c>
      <c r="D1193" s="341"/>
      <c r="E1193" s="341"/>
      <c r="F1193" s="341"/>
      <c r="G1193" s="341"/>
      <c r="H1193" s="341"/>
      <c r="I1193" s="341"/>
      <c r="J1193" s="341"/>
      <c r="K1193" s="341"/>
      <c r="L1193" s="223"/>
      <c r="M1193" s="221"/>
      <c r="N1193" s="224"/>
      <c r="EZ1193" s="160"/>
      <c r="FA1193" s="169"/>
      <c r="FB1193" s="169"/>
      <c r="FC1193" s="169"/>
      <c r="FI1193" s="169"/>
      <c r="FK1193" s="169"/>
      <c r="FL1193" s="172" t="s">
        <v>415</v>
      </c>
      <c r="FM1193" s="169"/>
      <c r="FN1193" s="169"/>
    </row>
    <row r="1194" spans="1:170" s="123" customFormat="1" ht="15" x14ac:dyDescent="0.25">
      <c r="A1194" s="219"/>
      <c r="B1194" s="174"/>
      <c r="C1194" s="341" t="s">
        <v>421</v>
      </c>
      <c r="D1194" s="341"/>
      <c r="E1194" s="341"/>
      <c r="F1194" s="341"/>
      <c r="G1194" s="341"/>
      <c r="H1194" s="341"/>
      <c r="I1194" s="341"/>
      <c r="J1194" s="341"/>
      <c r="K1194" s="341"/>
      <c r="L1194" s="225">
        <v>79.2</v>
      </c>
      <c r="M1194" s="221"/>
      <c r="N1194" s="222">
        <v>4540.53</v>
      </c>
      <c r="EZ1194" s="160"/>
      <c r="FA1194" s="169"/>
      <c r="FB1194" s="169"/>
      <c r="FC1194" s="169"/>
      <c r="FI1194" s="169"/>
      <c r="FK1194" s="169"/>
      <c r="FL1194" s="172" t="s">
        <v>421</v>
      </c>
      <c r="FM1194" s="169"/>
      <c r="FN1194" s="169"/>
    </row>
    <row r="1195" spans="1:170" s="123" customFormat="1" ht="15" x14ac:dyDescent="0.25">
      <c r="A1195" s="219"/>
      <c r="B1195" s="174"/>
      <c r="C1195" s="341" t="s">
        <v>422</v>
      </c>
      <c r="D1195" s="341"/>
      <c r="E1195" s="341"/>
      <c r="F1195" s="341"/>
      <c r="G1195" s="341"/>
      <c r="H1195" s="341"/>
      <c r="I1195" s="341"/>
      <c r="J1195" s="341"/>
      <c r="K1195" s="341"/>
      <c r="L1195" s="225">
        <v>41.65</v>
      </c>
      <c r="M1195" s="221"/>
      <c r="N1195" s="230">
        <v>584.76</v>
      </c>
      <c r="EZ1195" s="160"/>
      <c r="FA1195" s="169"/>
      <c r="FB1195" s="169"/>
      <c r="FC1195" s="169"/>
      <c r="FI1195" s="169"/>
      <c r="FK1195" s="169"/>
      <c r="FL1195" s="172" t="s">
        <v>422</v>
      </c>
      <c r="FM1195" s="169"/>
      <c r="FN1195" s="169"/>
    </row>
    <row r="1196" spans="1:170" s="123" customFormat="1" ht="15" x14ac:dyDescent="0.25">
      <c r="A1196" s="219"/>
      <c r="B1196" s="174"/>
      <c r="C1196" s="341" t="s">
        <v>423</v>
      </c>
      <c r="D1196" s="341"/>
      <c r="E1196" s="341"/>
      <c r="F1196" s="341"/>
      <c r="G1196" s="341"/>
      <c r="H1196" s="341"/>
      <c r="I1196" s="341"/>
      <c r="J1196" s="341"/>
      <c r="K1196" s="341"/>
      <c r="L1196" s="225">
        <v>5.04</v>
      </c>
      <c r="M1196" s="221"/>
      <c r="N1196" s="230">
        <v>288.95</v>
      </c>
      <c r="EZ1196" s="160"/>
      <c r="FA1196" s="169"/>
      <c r="FB1196" s="169"/>
      <c r="FC1196" s="169"/>
      <c r="FI1196" s="169"/>
      <c r="FK1196" s="169"/>
      <c r="FL1196" s="172" t="s">
        <v>423</v>
      </c>
      <c r="FM1196" s="169"/>
      <c r="FN1196" s="169"/>
    </row>
    <row r="1197" spans="1:170" s="123" customFormat="1" ht="15" x14ac:dyDescent="0.25">
      <c r="A1197" s="219"/>
      <c r="B1197" s="174"/>
      <c r="C1197" s="341" t="s">
        <v>424</v>
      </c>
      <c r="D1197" s="341"/>
      <c r="E1197" s="341"/>
      <c r="F1197" s="341"/>
      <c r="G1197" s="341"/>
      <c r="H1197" s="341"/>
      <c r="I1197" s="341"/>
      <c r="J1197" s="341"/>
      <c r="K1197" s="341"/>
      <c r="L1197" s="220">
        <v>40133.599999999999</v>
      </c>
      <c r="M1197" s="221"/>
      <c r="N1197" s="222">
        <v>365215.75</v>
      </c>
      <c r="EZ1197" s="160"/>
      <c r="FA1197" s="169"/>
      <c r="FB1197" s="169"/>
      <c r="FC1197" s="169"/>
      <c r="FI1197" s="169"/>
      <c r="FK1197" s="169"/>
      <c r="FL1197" s="172" t="s">
        <v>424</v>
      </c>
      <c r="FM1197" s="169"/>
      <c r="FN1197" s="169"/>
    </row>
    <row r="1198" spans="1:170" s="123" customFormat="1" ht="15" x14ac:dyDescent="0.25">
      <c r="A1198" s="219"/>
      <c r="B1198" s="174"/>
      <c r="C1198" s="341" t="s">
        <v>425</v>
      </c>
      <c r="D1198" s="341"/>
      <c r="E1198" s="341"/>
      <c r="F1198" s="341"/>
      <c r="G1198" s="341"/>
      <c r="H1198" s="341"/>
      <c r="I1198" s="341"/>
      <c r="J1198" s="341"/>
      <c r="K1198" s="341"/>
      <c r="L1198" s="225">
        <v>91.82</v>
      </c>
      <c r="M1198" s="221"/>
      <c r="N1198" s="222">
        <v>5264.14</v>
      </c>
      <c r="EZ1198" s="160"/>
      <c r="FA1198" s="169"/>
      <c r="FB1198" s="169"/>
      <c r="FC1198" s="169"/>
      <c r="FI1198" s="169"/>
      <c r="FK1198" s="169"/>
      <c r="FL1198" s="172" t="s">
        <v>425</v>
      </c>
      <c r="FM1198" s="169"/>
      <c r="FN1198" s="169"/>
    </row>
    <row r="1199" spans="1:170" s="123" customFormat="1" ht="15" x14ac:dyDescent="0.25">
      <c r="A1199" s="219"/>
      <c r="B1199" s="174"/>
      <c r="C1199" s="341" t="s">
        <v>426</v>
      </c>
      <c r="D1199" s="341"/>
      <c r="E1199" s="341"/>
      <c r="F1199" s="341"/>
      <c r="G1199" s="341"/>
      <c r="H1199" s="341"/>
      <c r="I1199" s="341"/>
      <c r="J1199" s="341"/>
      <c r="K1199" s="341"/>
      <c r="L1199" s="225">
        <v>48.01</v>
      </c>
      <c r="M1199" s="221"/>
      <c r="N1199" s="222">
        <v>2752.81</v>
      </c>
      <c r="EZ1199" s="160"/>
      <c r="FA1199" s="169"/>
      <c r="FB1199" s="169"/>
      <c r="FC1199" s="169"/>
      <c r="FI1199" s="169"/>
      <c r="FK1199" s="169"/>
      <c r="FL1199" s="172" t="s">
        <v>426</v>
      </c>
      <c r="FM1199" s="169"/>
      <c r="FN1199" s="169"/>
    </row>
    <row r="1200" spans="1:170" s="123" customFormat="1" ht="15" x14ac:dyDescent="0.25">
      <c r="A1200" s="219"/>
      <c r="B1200" s="174"/>
      <c r="C1200" s="341" t="s">
        <v>427</v>
      </c>
      <c r="D1200" s="341"/>
      <c r="E1200" s="341"/>
      <c r="F1200" s="341"/>
      <c r="G1200" s="341"/>
      <c r="H1200" s="341"/>
      <c r="I1200" s="341"/>
      <c r="J1200" s="341"/>
      <c r="K1200" s="341"/>
      <c r="L1200" s="225">
        <v>84.24</v>
      </c>
      <c r="M1200" s="221"/>
      <c r="N1200" s="222">
        <v>4829.4799999999996</v>
      </c>
      <c r="EZ1200" s="160"/>
      <c r="FA1200" s="169"/>
      <c r="FB1200" s="169"/>
      <c r="FC1200" s="169"/>
      <c r="FI1200" s="169"/>
      <c r="FK1200" s="169"/>
      <c r="FL1200" s="172" t="s">
        <v>427</v>
      </c>
      <c r="FM1200" s="169"/>
      <c r="FN1200" s="169"/>
    </row>
    <row r="1201" spans="1:172" s="123" customFormat="1" ht="15" x14ac:dyDescent="0.25">
      <c r="A1201" s="219"/>
      <c r="B1201" s="174"/>
      <c r="C1201" s="341" t="s">
        <v>428</v>
      </c>
      <c r="D1201" s="341"/>
      <c r="E1201" s="341"/>
      <c r="F1201" s="341"/>
      <c r="G1201" s="341"/>
      <c r="H1201" s="341"/>
      <c r="I1201" s="341"/>
      <c r="J1201" s="341"/>
      <c r="K1201" s="341"/>
      <c r="L1201" s="225">
        <v>91.82</v>
      </c>
      <c r="M1201" s="221"/>
      <c r="N1201" s="222">
        <v>5264.14</v>
      </c>
      <c r="EZ1201" s="160"/>
      <c r="FA1201" s="169"/>
      <c r="FB1201" s="169"/>
      <c r="FC1201" s="169"/>
      <c r="FI1201" s="169"/>
      <c r="FK1201" s="169"/>
      <c r="FL1201" s="172" t="s">
        <v>428</v>
      </c>
      <c r="FM1201" s="169"/>
      <c r="FN1201" s="169"/>
    </row>
    <row r="1202" spans="1:172" s="123" customFormat="1" ht="15" x14ac:dyDescent="0.25">
      <c r="A1202" s="219"/>
      <c r="B1202" s="174"/>
      <c r="C1202" s="341" t="s">
        <v>429</v>
      </c>
      <c r="D1202" s="341"/>
      <c r="E1202" s="341"/>
      <c r="F1202" s="341"/>
      <c r="G1202" s="341"/>
      <c r="H1202" s="341"/>
      <c r="I1202" s="341"/>
      <c r="J1202" s="341"/>
      <c r="K1202" s="341"/>
      <c r="L1202" s="225">
        <v>48.01</v>
      </c>
      <c r="M1202" s="221"/>
      <c r="N1202" s="222">
        <v>2752.81</v>
      </c>
      <c r="EZ1202" s="160"/>
      <c r="FA1202" s="169"/>
      <c r="FB1202" s="169"/>
      <c r="FC1202" s="169"/>
      <c r="FI1202" s="169"/>
      <c r="FK1202" s="169"/>
      <c r="FL1202" s="172" t="s">
        <v>429</v>
      </c>
      <c r="FM1202" s="169"/>
      <c r="FN1202" s="169"/>
    </row>
    <row r="1203" spans="1:172" s="123" customFormat="1" ht="15" x14ac:dyDescent="0.25">
      <c r="A1203" s="219"/>
      <c r="B1203" s="226"/>
      <c r="C1203" s="342" t="s">
        <v>811</v>
      </c>
      <c r="D1203" s="342"/>
      <c r="E1203" s="342"/>
      <c r="F1203" s="342"/>
      <c r="G1203" s="342"/>
      <c r="H1203" s="342"/>
      <c r="I1203" s="342"/>
      <c r="J1203" s="342"/>
      <c r="K1203" s="342"/>
      <c r="L1203" s="227">
        <v>40394.28</v>
      </c>
      <c r="M1203" s="228"/>
      <c r="N1203" s="229">
        <v>378357.99</v>
      </c>
      <c r="EZ1203" s="160"/>
      <c r="FA1203" s="169"/>
      <c r="FB1203" s="169"/>
      <c r="FC1203" s="169"/>
      <c r="FI1203" s="169"/>
      <c r="FK1203" s="169"/>
      <c r="FM1203" s="169" t="s">
        <v>811</v>
      </c>
      <c r="FN1203" s="169"/>
    </row>
    <row r="1204" spans="1:172" s="123" customFormat="1" ht="15" x14ac:dyDescent="0.25">
      <c r="A1204" s="219"/>
      <c r="B1204" s="174"/>
      <c r="C1204" s="341" t="s">
        <v>431</v>
      </c>
      <c r="D1204" s="341"/>
      <c r="E1204" s="341"/>
      <c r="F1204" s="341"/>
      <c r="G1204" s="341"/>
      <c r="H1204" s="341"/>
      <c r="I1204" s="341"/>
      <c r="J1204" s="341"/>
      <c r="K1204" s="341"/>
      <c r="L1204" s="223"/>
      <c r="M1204" s="221"/>
      <c r="N1204" s="224"/>
      <c r="EZ1204" s="160"/>
      <c r="FA1204" s="169"/>
      <c r="FB1204" s="169"/>
      <c r="FC1204" s="169"/>
      <c r="FI1204" s="169"/>
      <c r="FK1204" s="169"/>
      <c r="FL1204" s="172" t="s">
        <v>431</v>
      </c>
      <c r="FM1204" s="169"/>
      <c r="FN1204" s="169"/>
    </row>
    <row r="1205" spans="1:172" s="123" customFormat="1" ht="15" x14ac:dyDescent="0.25">
      <c r="A1205" s="219"/>
      <c r="B1205" s="174"/>
      <c r="C1205" s="341" t="s">
        <v>432</v>
      </c>
      <c r="D1205" s="341"/>
      <c r="E1205" s="341"/>
      <c r="F1205" s="341"/>
      <c r="G1205" s="341"/>
      <c r="H1205" s="341"/>
      <c r="I1205" s="341"/>
      <c r="J1205" s="341"/>
      <c r="K1205" s="341"/>
      <c r="L1205" s="223"/>
      <c r="M1205" s="221"/>
      <c r="N1205" s="224"/>
      <c r="EZ1205" s="160"/>
      <c r="FA1205" s="169"/>
      <c r="FB1205" s="169"/>
      <c r="FC1205" s="169"/>
      <c r="FI1205" s="169"/>
      <c r="FK1205" s="169"/>
      <c r="FL1205" s="172" t="s">
        <v>432</v>
      </c>
      <c r="FM1205" s="169"/>
      <c r="FN1205" s="169"/>
    </row>
    <row r="1206" spans="1:172" s="123" customFormat="1" ht="15" x14ac:dyDescent="0.25">
      <c r="A1206" s="219"/>
      <c r="B1206" s="174"/>
      <c r="C1206" s="341" t="s">
        <v>433</v>
      </c>
      <c r="D1206" s="341"/>
      <c r="E1206" s="341"/>
      <c r="F1206" s="341"/>
      <c r="G1206" s="341"/>
      <c r="H1206" s="341"/>
      <c r="I1206" s="341"/>
      <c r="J1206" s="341"/>
      <c r="K1206" s="341"/>
      <c r="L1206" s="223"/>
      <c r="M1206" s="221"/>
      <c r="N1206" s="224"/>
      <c r="EZ1206" s="160"/>
      <c r="FA1206" s="169"/>
      <c r="FB1206" s="169"/>
      <c r="FC1206" s="169"/>
      <c r="FI1206" s="169"/>
      <c r="FK1206" s="169"/>
      <c r="FL1206" s="172" t="s">
        <v>433</v>
      </c>
      <c r="FM1206" s="169"/>
      <c r="FN1206" s="169"/>
    </row>
    <row r="1207" spans="1:172" s="123" customFormat="1" ht="11.25" hidden="1" customHeight="1" x14ac:dyDescent="0.25">
      <c r="B1207" s="233"/>
      <c r="C1207" s="233"/>
      <c r="D1207" s="233"/>
      <c r="E1207" s="233"/>
      <c r="F1207" s="233"/>
      <c r="G1207" s="233"/>
      <c r="H1207" s="233"/>
      <c r="I1207" s="233"/>
      <c r="J1207" s="233"/>
      <c r="K1207" s="233"/>
      <c r="L1207" s="234"/>
      <c r="M1207" s="234"/>
      <c r="N1207" s="234"/>
    </row>
    <row r="1208" spans="1:172" s="123" customFormat="1" ht="15" x14ac:dyDescent="0.25">
      <c r="A1208" s="214"/>
      <c r="B1208" s="215"/>
      <c r="C1208" s="343" t="s">
        <v>812</v>
      </c>
      <c r="D1208" s="343"/>
      <c r="E1208" s="343"/>
      <c r="F1208" s="343"/>
      <c r="G1208" s="343"/>
      <c r="H1208" s="343"/>
      <c r="I1208" s="343"/>
      <c r="J1208" s="343"/>
      <c r="K1208" s="343"/>
      <c r="L1208" s="216"/>
      <c r="M1208" s="217"/>
      <c r="N1208" s="218"/>
      <c r="FO1208" s="169" t="s">
        <v>812</v>
      </c>
    </row>
    <row r="1209" spans="1:172" s="123" customFormat="1" ht="16.5" x14ac:dyDescent="0.3">
      <c r="A1209" s="219"/>
      <c r="B1209" s="174"/>
      <c r="C1209" s="341" t="s">
        <v>414</v>
      </c>
      <c r="D1209" s="341"/>
      <c r="E1209" s="341"/>
      <c r="F1209" s="341"/>
      <c r="G1209" s="341"/>
      <c r="H1209" s="341"/>
      <c r="I1209" s="341"/>
      <c r="J1209" s="341"/>
      <c r="K1209" s="341"/>
      <c r="L1209" s="220">
        <v>1056102.7</v>
      </c>
      <c r="M1209" s="221"/>
      <c r="N1209" s="222">
        <v>11491294.359999999</v>
      </c>
      <c r="O1209" s="235"/>
      <c r="P1209" s="235"/>
      <c r="Q1209" s="235"/>
      <c r="FO1209" s="169"/>
      <c r="FP1209" s="172" t="s">
        <v>414</v>
      </c>
    </row>
    <row r="1210" spans="1:172" s="123" customFormat="1" ht="16.5" x14ac:dyDescent="0.3">
      <c r="A1210" s="219"/>
      <c r="B1210" s="174"/>
      <c r="C1210" s="341" t="s">
        <v>415</v>
      </c>
      <c r="D1210" s="341"/>
      <c r="E1210" s="341"/>
      <c r="F1210" s="341"/>
      <c r="G1210" s="341"/>
      <c r="H1210" s="341"/>
      <c r="I1210" s="341"/>
      <c r="J1210" s="341"/>
      <c r="K1210" s="341"/>
      <c r="L1210" s="223"/>
      <c r="M1210" s="221"/>
      <c r="N1210" s="224"/>
      <c r="O1210" s="235"/>
      <c r="P1210" s="235"/>
      <c r="Q1210" s="235"/>
      <c r="FO1210" s="169"/>
      <c r="FP1210" s="172" t="s">
        <v>415</v>
      </c>
    </row>
    <row r="1211" spans="1:172" s="123" customFormat="1" ht="16.5" x14ac:dyDescent="0.3">
      <c r="A1211" s="219"/>
      <c r="B1211" s="174"/>
      <c r="C1211" s="341" t="s">
        <v>416</v>
      </c>
      <c r="D1211" s="341"/>
      <c r="E1211" s="341"/>
      <c r="F1211" s="341"/>
      <c r="G1211" s="341"/>
      <c r="H1211" s="341"/>
      <c r="I1211" s="341"/>
      <c r="J1211" s="341"/>
      <c r="K1211" s="341"/>
      <c r="L1211" s="220">
        <v>33207.9</v>
      </c>
      <c r="M1211" s="221"/>
      <c r="N1211" s="222">
        <v>1903808.89</v>
      </c>
      <c r="O1211" s="235"/>
      <c r="P1211" s="235"/>
      <c r="Q1211" s="235"/>
      <c r="FO1211" s="169"/>
      <c r="FP1211" s="172" t="s">
        <v>416</v>
      </c>
    </row>
    <row r="1212" spans="1:172" s="123" customFormat="1" ht="16.5" x14ac:dyDescent="0.3">
      <c r="A1212" s="219"/>
      <c r="B1212" s="174"/>
      <c r="C1212" s="341" t="s">
        <v>417</v>
      </c>
      <c r="D1212" s="341"/>
      <c r="E1212" s="341"/>
      <c r="F1212" s="341"/>
      <c r="G1212" s="341"/>
      <c r="H1212" s="341"/>
      <c r="I1212" s="341"/>
      <c r="J1212" s="341"/>
      <c r="K1212" s="341"/>
      <c r="L1212" s="220">
        <v>56506.64</v>
      </c>
      <c r="M1212" s="221"/>
      <c r="N1212" s="222">
        <v>793353.23</v>
      </c>
      <c r="O1212" s="235"/>
      <c r="P1212" s="235"/>
      <c r="Q1212" s="235"/>
      <c r="FO1212" s="169"/>
      <c r="FP1212" s="172" t="s">
        <v>417</v>
      </c>
    </row>
    <row r="1213" spans="1:172" s="123" customFormat="1" ht="16.5" x14ac:dyDescent="0.3">
      <c r="A1213" s="219"/>
      <c r="B1213" s="174"/>
      <c r="C1213" s="341" t="s">
        <v>418</v>
      </c>
      <c r="D1213" s="341"/>
      <c r="E1213" s="341"/>
      <c r="F1213" s="341"/>
      <c r="G1213" s="341"/>
      <c r="H1213" s="341"/>
      <c r="I1213" s="341"/>
      <c r="J1213" s="341"/>
      <c r="K1213" s="341"/>
      <c r="L1213" s="220">
        <v>5278.57</v>
      </c>
      <c r="M1213" s="221"/>
      <c r="N1213" s="222">
        <v>302620.44</v>
      </c>
      <c r="O1213" s="235"/>
      <c r="P1213" s="235"/>
      <c r="Q1213" s="235"/>
      <c r="FO1213" s="169"/>
      <c r="FP1213" s="172" t="s">
        <v>418</v>
      </c>
    </row>
    <row r="1214" spans="1:172" s="123" customFormat="1" ht="16.5" x14ac:dyDescent="0.3">
      <c r="A1214" s="219"/>
      <c r="B1214" s="174"/>
      <c r="C1214" s="341" t="s">
        <v>419</v>
      </c>
      <c r="D1214" s="341"/>
      <c r="E1214" s="341"/>
      <c r="F1214" s="341"/>
      <c r="G1214" s="341"/>
      <c r="H1214" s="341"/>
      <c r="I1214" s="341"/>
      <c r="J1214" s="341"/>
      <c r="K1214" s="341"/>
      <c r="L1214" s="220">
        <v>966388.16</v>
      </c>
      <c r="M1214" s="221"/>
      <c r="N1214" s="222">
        <v>8794132.2400000002</v>
      </c>
      <c r="O1214" s="235"/>
      <c r="P1214" s="235"/>
      <c r="Q1214" s="235"/>
      <c r="FO1214" s="169"/>
      <c r="FP1214" s="172" t="s">
        <v>419</v>
      </c>
    </row>
    <row r="1215" spans="1:172" s="123" customFormat="1" ht="16.5" x14ac:dyDescent="0.3">
      <c r="A1215" s="219"/>
      <c r="B1215" s="174"/>
      <c r="C1215" s="341" t="s">
        <v>420</v>
      </c>
      <c r="D1215" s="341"/>
      <c r="E1215" s="341"/>
      <c r="F1215" s="341"/>
      <c r="G1215" s="341"/>
      <c r="H1215" s="341"/>
      <c r="I1215" s="341"/>
      <c r="J1215" s="341"/>
      <c r="K1215" s="341"/>
      <c r="L1215" s="220">
        <v>1117584.44</v>
      </c>
      <c r="M1215" s="221"/>
      <c r="N1215" s="222">
        <v>15016043.84</v>
      </c>
      <c r="O1215" s="235"/>
      <c r="P1215" s="235"/>
      <c r="Q1215" s="235"/>
      <c r="FO1215" s="169"/>
      <c r="FP1215" s="172" t="s">
        <v>420</v>
      </c>
    </row>
    <row r="1216" spans="1:172" s="123" customFormat="1" ht="16.5" x14ac:dyDescent="0.3">
      <c r="A1216" s="219"/>
      <c r="B1216" s="174"/>
      <c r="C1216" s="341" t="s">
        <v>415</v>
      </c>
      <c r="D1216" s="341"/>
      <c r="E1216" s="341"/>
      <c r="F1216" s="341"/>
      <c r="G1216" s="341"/>
      <c r="H1216" s="341"/>
      <c r="I1216" s="341"/>
      <c r="J1216" s="341"/>
      <c r="K1216" s="341"/>
      <c r="L1216" s="223"/>
      <c r="M1216" s="221"/>
      <c r="N1216" s="224"/>
      <c r="O1216" s="235"/>
      <c r="P1216" s="235"/>
      <c r="Q1216" s="235"/>
      <c r="FO1216" s="169"/>
      <c r="FP1216" s="172" t="s">
        <v>415</v>
      </c>
    </row>
    <row r="1217" spans="1:174" s="123" customFormat="1" ht="16.5" x14ac:dyDescent="0.3">
      <c r="A1217" s="219"/>
      <c r="B1217" s="174"/>
      <c r="C1217" s="341" t="s">
        <v>421</v>
      </c>
      <c r="D1217" s="341"/>
      <c r="E1217" s="341"/>
      <c r="F1217" s="341"/>
      <c r="G1217" s="341"/>
      <c r="H1217" s="341"/>
      <c r="I1217" s="341"/>
      <c r="J1217" s="341"/>
      <c r="K1217" s="341"/>
      <c r="L1217" s="220">
        <v>33207.9</v>
      </c>
      <c r="M1217" s="221"/>
      <c r="N1217" s="222">
        <v>1903808.89</v>
      </c>
      <c r="O1217" s="235"/>
      <c r="P1217" s="235"/>
      <c r="Q1217" s="235"/>
      <c r="FO1217" s="169"/>
      <c r="FP1217" s="172" t="s">
        <v>421</v>
      </c>
    </row>
    <row r="1218" spans="1:174" s="123" customFormat="1" ht="16.5" x14ac:dyDescent="0.3">
      <c r="A1218" s="219"/>
      <c r="B1218" s="174"/>
      <c r="C1218" s="341" t="s">
        <v>422</v>
      </c>
      <c r="D1218" s="341"/>
      <c r="E1218" s="341"/>
      <c r="F1218" s="341"/>
      <c r="G1218" s="341"/>
      <c r="H1218" s="341"/>
      <c r="I1218" s="341"/>
      <c r="J1218" s="341"/>
      <c r="K1218" s="341"/>
      <c r="L1218" s="220">
        <v>56506.64</v>
      </c>
      <c r="M1218" s="221"/>
      <c r="N1218" s="222">
        <v>793353.23</v>
      </c>
      <c r="O1218" s="235"/>
      <c r="P1218" s="235"/>
      <c r="Q1218" s="235"/>
      <c r="FO1218" s="169"/>
      <c r="FP1218" s="172" t="s">
        <v>422</v>
      </c>
    </row>
    <row r="1219" spans="1:174" s="123" customFormat="1" ht="16.5" x14ac:dyDescent="0.3">
      <c r="A1219" s="219"/>
      <c r="B1219" s="174"/>
      <c r="C1219" s="341" t="s">
        <v>423</v>
      </c>
      <c r="D1219" s="341"/>
      <c r="E1219" s="341"/>
      <c r="F1219" s="341"/>
      <c r="G1219" s="341"/>
      <c r="H1219" s="341"/>
      <c r="I1219" s="341"/>
      <c r="J1219" s="341"/>
      <c r="K1219" s="341"/>
      <c r="L1219" s="220">
        <v>5278.57</v>
      </c>
      <c r="M1219" s="221"/>
      <c r="N1219" s="222">
        <v>302620.44</v>
      </c>
      <c r="O1219" s="235"/>
      <c r="P1219" s="235"/>
      <c r="Q1219" s="235"/>
      <c r="FO1219" s="169"/>
      <c r="FP1219" s="172" t="s">
        <v>423</v>
      </c>
    </row>
    <row r="1220" spans="1:174" s="123" customFormat="1" ht="16.5" x14ac:dyDescent="0.3">
      <c r="A1220" s="219"/>
      <c r="B1220" s="174"/>
      <c r="C1220" s="341" t="s">
        <v>424</v>
      </c>
      <c r="D1220" s="341"/>
      <c r="E1220" s="341"/>
      <c r="F1220" s="341"/>
      <c r="G1220" s="341"/>
      <c r="H1220" s="341"/>
      <c r="I1220" s="341"/>
      <c r="J1220" s="341"/>
      <c r="K1220" s="341"/>
      <c r="L1220" s="220">
        <v>966388.16</v>
      </c>
      <c r="M1220" s="221"/>
      <c r="N1220" s="222">
        <v>8794132.2400000002</v>
      </c>
      <c r="O1220" s="235"/>
      <c r="P1220" s="235"/>
      <c r="Q1220" s="235"/>
      <c r="FO1220" s="169"/>
      <c r="FP1220" s="172" t="s">
        <v>424</v>
      </c>
    </row>
    <row r="1221" spans="1:174" s="123" customFormat="1" ht="16.5" x14ac:dyDescent="0.3">
      <c r="A1221" s="219"/>
      <c r="B1221" s="174"/>
      <c r="C1221" s="341" t="s">
        <v>425</v>
      </c>
      <c r="D1221" s="341"/>
      <c r="E1221" s="341"/>
      <c r="F1221" s="341"/>
      <c r="G1221" s="341"/>
      <c r="H1221" s="341"/>
      <c r="I1221" s="341"/>
      <c r="J1221" s="341"/>
      <c r="K1221" s="341"/>
      <c r="L1221" s="220">
        <v>37880.31</v>
      </c>
      <c r="M1221" s="221"/>
      <c r="N1221" s="222">
        <v>2171679.7400000002</v>
      </c>
      <c r="O1221" s="235"/>
      <c r="P1221" s="235"/>
      <c r="Q1221" s="235"/>
      <c r="FO1221" s="169"/>
      <c r="FP1221" s="172" t="s">
        <v>425</v>
      </c>
    </row>
    <row r="1222" spans="1:174" s="123" customFormat="1" ht="16.5" x14ac:dyDescent="0.3">
      <c r="A1222" s="219"/>
      <c r="B1222" s="174"/>
      <c r="C1222" s="341" t="s">
        <v>426</v>
      </c>
      <c r="D1222" s="341"/>
      <c r="E1222" s="341"/>
      <c r="F1222" s="341"/>
      <c r="G1222" s="341"/>
      <c r="H1222" s="341"/>
      <c r="I1222" s="341"/>
      <c r="J1222" s="341"/>
      <c r="K1222" s="341"/>
      <c r="L1222" s="220">
        <v>23601.43</v>
      </c>
      <c r="M1222" s="221"/>
      <c r="N1222" s="222">
        <v>1353069.74</v>
      </c>
      <c r="O1222" s="235"/>
      <c r="P1222" s="235"/>
      <c r="Q1222" s="235"/>
      <c r="FO1222" s="169"/>
      <c r="FP1222" s="172" t="s">
        <v>426</v>
      </c>
    </row>
    <row r="1223" spans="1:174" s="123" customFormat="1" ht="16.5" x14ac:dyDescent="0.3">
      <c r="A1223" s="219"/>
      <c r="B1223" s="174"/>
      <c r="C1223" s="341" t="s">
        <v>427</v>
      </c>
      <c r="D1223" s="341"/>
      <c r="E1223" s="341"/>
      <c r="F1223" s="341"/>
      <c r="G1223" s="341"/>
      <c r="H1223" s="341"/>
      <c r="I1223" s="341"/>
      <c r="J1223" s="341"/>
      <c r="K1223" s="341"/>
      <c r="L1223" s="220">
        <v>38486.47</v>
      </c>
      <c r="M1223" s="221"/>
      <c r="N1223" s="222">
        <v>2206429.33</v>
      </c>
      <c r="O1223" s="235"/>
      <c r="P1223" s="235"/>
      <c r="Q1223" s="235"/>
      <c r="FO1223" s="169"/>
      <c r="FP1223" s="172" t="s">
        <v>427</v>
      </c>
    </row>
    <row r="1224" spans="1:174" s="123" customFormat="1" ht="16.5" x14ac:dyDescent="0.3">
      <c r="A1224" s="219"/>
      <c r="B1224" s="174"/>
      <c r="C1224" s="341" t="s">
        <v>428</v>
      </c>
      <c r="D1224" s="341"/>
      <c r="E1224" s="341"/>
      <c r="F1224" s="341"/>
      <c r="G1224" s="341"/>
      <c r="H1224" s="341"/>
      <c r="I1224" s="341"/>
      <c r="J1224" s="341"/>
      <c r="K1224" s="341"/>
      <c r="L1224" s="220">
        <v>37880.31</v>
      </c>
      <c r="M1224" s="221"/>
      <c r="N1224" s="222">
        <v>2171679.7400000002</v>
      </c>
      <c r="O1224" s="235"/>
      <c r="P1224" s="235"/>
      <c r="Q1224" s="235"/>
      <c r="FO1224" s="169"/>
      <c r="FP1224" s="172" t="s">
        <v>428</v>
      </c>
    </row>
    <row r="1225" spans="1:174" s="123" customFormat="1" ht="16.5" x14ac:dyDescent="0.3">
      <c r="A1225" s="219"/>
      <c r="B1225" s="174"/>
      <c r="C1225" s="341" t="s">
        <v>429</v>
      </c>
      <c r="D1225" s="341"/>
      <c r="E1225" s="341"/>
      <c r="F1225" s="341"/>
      <c r="G1225" s="341"/>
      <c r="H1225" s="341"/>
      <c r="I1225" s="341"/>
      <c r="J1225" s="341"/>
      <c r="K1225" s="341"/>
      <c r="L1225" s="220">
        <v>23601.43</v>
      </c>
      <c r="M1225" s="221"/>
      <c r="N1225" s="222">
        <v>1353069.74</v>
      </c>
      <c r="O1225" s="235"/>
      <c r="P1225" s="235"/>
      <c r="Q1225" s="235"/>
      <c r="FO1225" s="169"/>
      <c r="FP1225" s="172" t="s">
        <v>429</v>
      </c>
    </row>
    <row r="1226" spans="1:174" s="123" customFormat="1" ht="16.5" x14ac:dyDescent="0.3">
      <c r="A1226" s="219"/>
      <c r="B1226" s="174"/>
      <c r="C1226" s="341" t="s">
        <v>813</v>
      </c>
      <c r="D1226" s="341"/>
      <c r="E1226" s="341"/>
      <c r="F1226" s="341"/>
      <c r="G1226" s="341"/>
      <c r="H1226" s="341"/>
      <c r="I1226" s="341"/>
      <c r="J1226" s="341"/>
      <c r="K1226" s="341"/>
      <c r="L1226" s="220">
        <v>58114.39</v>
      </c>
      <c r="M1226" s="221"/>
      <c r="N1226" s="222">
        <v>780834.28</v>
      </c>
      <c r="O1226" s="235"/>
      <c r="P1226" s="235"/>
      <c r="Q1226" s="235"/>
      <c r="FO1226" s="169"/>
      <c r="FP1226" s="172" t="s">
        <v>813</v>
      </c>
    </row>
    <row r="1227" spans="1:174" s="123" customFormat="1" ht="16.5" x14ac:dyDescent="0.3">
      <c r="A1227" s="219"/>
      <c r="B1227" s="226"/>
      <c r="C1227" s="342" t="s">
        <v>814</v>
      </c>
      <c r="D1227" s="342"/>
      <c r="E1227" s="342"/>
      <c r="F1227" s="342"/>
      <c r="G1227" s="342"/>
      <c r="H1227" s="342"/>
      <c r="I1227" s="342"/>
      <c r="J1227" s="342"/>
      <c r="K1227" s="342"/>
      <c r="L1227" s="227">
        <v>1175698.83</v>
      </c>
      <c r="M1227" s="228"/>
      <c r="N1227" s="229">
        <v>15796878.119999999</v>
      </c>
      <c r="O1227" s="235"/>
      <c r="P1227" s="235"/>
      <c r="Q1227" s="235"/>
      <c r="FO1227" s="169"/>
      <c r="FQ1227" s="169" t="s">
        <v>814</v>
      </c>
    </row>
    <row r="1228" spans="1:174" s="123" customFormat="1" ht="16.5" x14ac:dyDescent="0.3">
      <c r="A1228" s="219"/>
      <c r="B1228" s="174"/>
      <c r="C1228" s="341" t="s">
        <v>815</v>
      </c>
      <c r="D1228" s="341"/>
      <c r="E1228" s="341"/>
      <c r="F1228" s="341"/>
      <c r="G1228" s="341"/>
      <c r="H1228" s="341"/>
      <c r="I1228" s="341"/>
      <c r="J1228" s="341"/>
      <c r="K1228" s="341"/>
      <c r="L1228" s="220">
        <v>24689.68</v>
      </c>
      <c r="M1228" s="221"/>
      <c r="N1228" s="222">
        <v>331734.44</v>
      </c>
      <c r="O1228" s="235"/>
      <c r="P1228" s="235"/>
      <c r="Q1228" s="235"/>
      <c r="FO1228" s="169"/>
      <c r="FP1228" s="172" t="s">
        <v>815</v>
      </c>
      <c r="FQ1228" s="169"/>
    </row>
    <row r="1229" spans="1:174" s="123" customFormat="1" ht="16.5" x14ac:dyDescent="0.3">
      <c r="A1229" s="219"/>
      <c r="B1229" s="226"/>
      <c r="C1229" s="342" t="s">
        <v>814</v>
      </c>
      <c r="D1229" s="342"/>
      <c r="E1229" s="342"/>
      <c r="F1229" s="342"/>
      <c r="G1229" s="342"/>
      <c r="H1229" s="342"/>
      <c r="I1229" s="342"/>
      <c r="J1229" s="342"/>
      <c r="K1229" s="342"/>
      <c r="L1229" s="227">
        <v>1200388.51</v>
      </c>
      <c r="M1229" s="228"/>
      <c r="N1229" s="229">
        <v>16128612.560000001</v>
      </c>
      <c r="O1229" s="235"/>
      <c r="P1229" s="235"/>
      <c r="Q1229" s="235"/>
      <c r="FO1229" s="169"/>
      <c r="FQ1229" s="169" t="s">
        <v>814</v>
      </c>
    </row>
    <row r="1230" spans="1:174" s="123" customFormat="1" ht="16.5" x14ac:dyDescent="0.3">
      <c r="A1230" s="219"/>
      <c r="B1230" s="174"/>
      <c r="C1230" s="341" t="s">
        <v>816</v>
      </c>
      <c r="D1230" s="341"/>
      <c r="E1230" s="341"/>
      <c r="F1230" s="341"/>
      <c r="G1230" s="341"/>
      <c r="H1230" s="341"/>
      <c r="I1230" s="341"/>
      <c r="J1230" s="341"/>
      <c r="K1230" s="341"/>
      <c r="L1230" s="220">
        <v>36011.660000000003</v>
      </c>
      <c r="M1230" s="221"/>
      <c r="N1230" s="222">
        <v>483858.38</v>
      </c>
      <c r="O1230" s="235"/>
      <c r="P1230" s="235"/>
      <c r="Q1230" s="235"/>
      <c r="FO1230" s="169"/>
      <c r="FP1230" s="172" t="s">
        <v>816</v>
      </c>
      <c r="FQ1230" s="169"/>
    </row>
    <row r="1231" spans="1:174" s="123" customFormat="1" ht="16.5" x14ac:dyDescent="0.3">
      <c r="A1231" s="219"/>
      <c r="B1231" s="226"/>
      <c r="C1231" s="342" t="s">
        <v>817</v>
      </c>
      <c r="D1231" s="342"/>
      <c r="E1231" s="342"/>
      <c r="F1231" s="342"/>
      <c r="G1231" s="342"/>
      <c r="H1231" s="342"/>
      <c r="I1231" s="342"/>
      <c r="J1231" s="342"/>
      <c r="K1231" s="342"/>
      <c r="L1231" s="227">
        <v>1236400.17</v>
      </c>
      <c r="M1231" s="228"/>
      <c r="N1231" s="229">
        <v>16612470.939999999</v>
      </c>
      <c r="O1231" s="235"/>
      <c r="P1231" s="235"/>
      <c r="Q1231" s="235"/>
      <c r="FO1231" s="169"/>
      <c r="FQ1231" s="169" t="s">
        <v>817</v>
      </c>
    </row>
    <row r="1232" spans="1:174" s="123" customFormat="1" ht="16.5" x14ac:dyDescent="0.3">
      <c r="A1232" s="219"/>
      <c r="B1232" s="174"/>
      <c r="C1232" s="341" t="s">
        <v>818</v>
      </c>
      <c r="D1232" s="341"/>
      <c r="E1232" s="341"/>
      <c r="F1232" s="341"/>
      <c r="G1232" s="341"/>
      <c r="H1232" s="341"/>
      <c r="I1232" s="341"/>
      <c r="J1232" s="341"/>
      <c r="K1232" s="341"/>
      <c r="L1232" s="220">
        <v>247280.03</v>
      </c>
      <c r="M1232" s="221"/>
      <c r="N1232" s="222">
        <v>3322494.19</v>
      </c>
      <c r="O1232" s="235"/>
      <c r="P1232" s="235"/>
      <c r="Q1232" s="235"/>
      <c r="FO1232" s="169"/>
      <c r="FQ1232" s="169"/>
      <c r="FR1232" s="172" t="s">
        <v>818</v>
      </c>
    </row>
    <row r="1233" spans="1:237" s="123" customFormat="1" ht="16.5" x14ac:dyDescent="0.3">
      <c r="A1233" s="219"/>
      <c r="B1233" s="226"/>
      <c r="C1233" s="342" t="s">
        <v>819</v>
      </c>
      <c r="D1233" s="342"/>
      <c r="E1233" s="342"/>
      <c r="F1233" s="342"/>
      <c r="G1233" s="342"/>
      <c r="H1233" s="342"/>
      <c r="I1233" s="342"/>
      <c r="J1233" s="342"/>
      <c r="K1233" s="342"/>
      <c r="L1233" s="227">
        <v>1483680.2</v>
      </c>
      <c r="M1233" s="228"/>
      <c r="N1233" s="229">
        <v>19934965.129999999</v>
      </c>
      <c r="O1233" s="235"/>
      <c r="P1233" s="235"/>
      <c r="Q1233" s="235"/>
      <c r="FO1233" s="169"/>
      <c r="FQ1233" s="169"/>
      <c r="FS1233" s="169" t="s">
        <v>819</v>
      </c>
    </row>
    <row r="1234" spans="1:237" s="123" customFormat="1" ht="16.5" x14ac:dyDescent="0.3">
      <c r="A1234" s="219"/>
      <c r="B1234" s="174"/>
      <c r="C1234" s="341" t="s">
        <v>431</v>
      </c>
      <c r="D1234" s="341"/>
      <c r="E1234" s="341"/>
      <c r="F1234" s="341"/>
      <c r="G1234" s="341"/>
      <c r="H1234" s="341"/>
      <c r="I1234" s="341"/>
      <c r="J1234" s="341"/>
      <c r="K1234" s="341"/>
      <c r="L1234" s="223"/>
      <c r="M1234" s="221"/>
      <c r="N1234" s="224"/>
      <c r="O1234" s="235"/>
      <c r="P1234" s="235"/>
      <c r="Q1234" s="235"/>
      <c r="FO1234" s="169"/>
      <c r="FP1234" s="172" t="s">
        <v>431</v>
      </c>
      <c r="FQ1234" s="169"/>
      <c r="FS1234" s="169"/>
    </row>
    <row r="1235" spans="1:237" s="123" customFormat="1" ht="16.5" x14ac:dyDescent="0.3">
      <c r="A1235" s="219"/>
      <c r="B1235" s="174"/>
      <c r="C1235" s="341" t="s">
        <v>432</v>
      </c>
      <c r="D1235" s="341"/>
      <c r="E1235" s="341"/>
      <c r="F1235" s="341"/>
      <c r="G1235" s="341"/>
      <c r="H1235" s="341"/>
      <c r="I1235" s="341"/>
      <c r="J1235" s="341"/>
      <c r="K1235" s="341"/>
      <c r="L1235" s="223"/>
      <c r="M1235" s="221"/>
      <c r="N1235" s="224"/>
      <c r="O1235" s="235"/>
      <c r="P1235" s="235"/>
      <c r="Q1235" s="235"/>
      <c r="FO1235" s="169"/>
      <c r="FP1235" s="172" t="s">
        <v>432</v>
      </c>
      <c r="FQ1235" s="169"/>
      <c r="FS1235" s="169"/>
    </row>
    <row r="1236" spans="1:237" s="123" customFormat="1" ht="16.5" x14ac:dyDescent="0.3">
      <c r="A1236" s="219"/>
      <c r="B1236" s="174"/>
      <c r="C1236" s="341" t="s">
        <v>433</v>
      </c>
      <c r="D1236" s="341"/>
      <c r="E1236" s="341"/>
      <c r="F1236" s="341"/>
      <c r="G1236" s="341"/>
      <c r="H1236" s="341"/>
      <c r="I1236" s="341"/>
      <c r="J1236" s="341"/>
      <c r="K1236" s="341"/>
      <c r="L1236" s="223"/>
      <c r="M1236" s="221"/>
      <c r="N1236" s="224"/>
      <c r="O1236" s="235"/>
      <c r="P1236" s="235"/>
      <c r="Q1236" s="235"/>
      <c r="FO1236" s="169"/>
      <c r="FP1236" s="172" t="s">
        <v>433</v>
      </c>
      <c r="FQ1236" s="169"/>
      <c r="FS1236" s="169"/>
    </row>
    <row r="1237" spans="1:237" s="123" customFormat="1" ht="1.5" customHeight="1" x14ac:dyDescent="0.25">
      <c r="B1237" s="213"/>
      <c r="C1237" s="211"/>
      <c r="D1237" s="211"/>
      <c r="E1237" s="211"/>
      <c r="F1237" s="211"/>
      <c r="G1237" s="211"/>
      <c r="H1237" s="211"/>
      <c r="I1237" s="211"/>
      <c r="J1237" s="211"/>
      <c r="K1237" s="211"/>
      <c r="L1237" s="227"/>
      <c r="M1237" s="236"/>
      <c r="N1237" s="237"/>
    </row>
    <row r="1238" spans="1:237" s="123" customFormat="1" ht="26.25" customHeight="1" x14ac:dyDescent="0.25">
      <c r="A1238" s="238"/>
      <c r="B1238" s="239"/>
      <c r="C1238" s="239"/>
      <c r="D1238" s="239"/>
      <c r="E1238" s="239"/>
      <c r="F1238" s="239"/>
      <c r="G1238" s="239"/>
      <c r="H1238" s="239"/>
      <c r="I1238" s="239"/>
      <c r="J1238" s="239"/>
      <c r="K1238" s="239"/>
      <c r="L1238" s="239"/>
      <c r="M1238" s="239"/>
      <c r="N1238" s="239"/>
    </row>
    <row r="1239" spans="1:237" s="143" customFormat="1" ht="15" x14ac:dyDescent="0.25">
      <c r="A1239" s="126"/>
      <c r="B1239" s="240" t="s">
        <v>298</v>
      </c>
      <c r="C1239" s="337"/>
      <c r="D1239" s="337"/>
      <c r="E1239" s="337"/>
      <c r="F1239" s="337"/>
      <c r="G1239" s="337"/>
      <c r="H1239" s="338" t="s">
        <v>820</v>
      </c>
      <c r="I1239" s="338"/>
      <c r="J1239" s="338"/>
      <c r="K1239" s="338"/>
      <c r="L1239" s="338"/>
      <c r="M1239" s="123"/>
      <c r="N1239" s="123"/>
      <c r="O1239" s="123"/>
      <c r="P1239" s="123"/>
      <c r="Q1239" s="123"/>
      <c r="R1239" s="123"/>
      <c r="S1239" s="123"/>
      <c r="T1239" s="123"/>
      <c r="U1239" s="123"/>
      <c r="V1239" s="123"/>
      <c r="W1239" s="123"/>
      <c r="X1239" s="123"/>
      <c r="Y1239" s="129"/>
      <c r="Z1239" s="129"/>
      <c r="AA1239" s="129"/>
      <c r="AB1239" s="129"/>
      <c r="AC1239" s="129"/>
      <c r="AD1239" s="129"/>
      <c r="AE1239" s="129"/>
      <c r="AF1239" s="129"/>
      <c r="AG1239" s="129"/>
      <c r="AH1239" s="129"/>
      <c r="AI1239" s="129"/>
      <c r="AJ1239" s="129"/>
      <c r="AK1239" s="129"/>
      <c r="AL1239" s="129"/>
      <c r="AM1239" s="129"/>
      <c r="AN1239" s="129"/>
      <c r="AO1239" s="129"/>
      <c r="AP1239" s="129"/>
      <c r="AQ1239" s="129"/>
      <c r="AR1239" s="129"/>
      <c r="AS1239" s="129"/>
      <c r="AT1239" s="129"/>
      <c r="AU1239" s="129"/>
      <c r="AV1239" s="129"/>
      <c r="AW1239" s="129"/>
      <c r="AX1239" s="129"/>
      <c r="AY1239" s="129"/>
      <c r="AZ1239" s="129"/>
      <c r="BA1239" s="129"/>
      <c r="BB1239" s="129"/>
      <c r="BC1239" s="129"/>
      <c r="BD1239" s="129"/>
      <c r="BE1239" s="129"/>
      <c r="BF1239" s="129"/>
      <c r="BG1239" s="129"/>
      <c r="BH1239" s="129"/>
      <c r="BI1239" s="129"/>
      <c r="BJ1239" s="129"/>
      <c r="BK1239" s="129"/>
      <c r="BL1239" s="129"/>
      <c r="BM1239" s="129"/>
      <c r="BN1239" s="129"/>
      <c r="BO1239" s="129"/>
      <c r="BP1239" s="129"/>
      <c r="BQ1239" s="129"/>
      <c r="BR1239" s="129"/>
      <c r="BS1239" s="129"/>
      <c r="BT1239" s="129"/>
      <c r="BU1239" s="129"/>
      <c r="BV1239" s="129"/>
      <c r="BW1239" s="129"/>
      <c r="BX1239" s="129"/>
      <c r="BY1239" s="129"/>
      <c r="BZ1239" s="129"/>
      <c r="CA1239" s="129"/>
      <c r="CB1239" s="129"/>
      <c r="CC1239" s="129"/>
      <c r="CD1239" s="129"/>
      <c r="CE1239" s="129"/>
      <c r="CF1239" s="129"/>
      <c r="CG1239" s="129"/>
      <c r="CH1239" s="129"/>
      <c r="CI1239" s="129"/>
      <c r="CJ1239" s="129"/>
      <c r="CK1239" s="129"/>
      <c r="CL1239" s="129"/>
      <c r="CM1239" s="129"/>
      <c r="CN1239" s="129"/>
      <c r="CO1239" s="129"/>
      <c r="CP1239" s="129"/>
      <c r="CQ1239" s="129"/>
      <c r="CR1239" s="129"/>
      <c r="CS1239" s="129"/>
      <c r="CT1239" s="129"/>
      <c r="CU1239" s="129"/>
      <c r="CV1239" s="129"/>
      <c r="CW1239" s="129"/>
      <c r="CX1239" s="129"/>
      <c r="CY1239" s="129"/>
      <c r="CZ1239" s="129"/>
      <c r="DA1239" s="129"/>
      <c r="DB1239" s="129"/>
      <c r="DC1239" s="129"/>
      <c r="DD1239" s="129"/>
      <c r="DE1239" s="129"/>
      <c r="DF1239" s="129"/>
      <c r="DG1239" s="129"/>
      <c r="DH1239" s="129"/>
      <c r="DI1239" s="129"/>
      <c r="DJ1239" s="129"/>
      <c r="DK1239" s="129"/>
      <c r="DL1239" s="129"/>
      <c r="DM1239" s="129"/>
      <c r="DN1239" s="129"/>
      <c r="DO1239" s="129"/>
      <c r="DP1239" s="129"/>
      <c r="DQ1239" s="129"/>
      <c r="DR1239" s="129"/>
      <c r="DS1239" s="129"/>
      <c r="DT1239" s="129"/>
      <c r="DU1239" s="129"/>
      <c r="DV1239" s="129"/>
      <c r="DW1239" s="129"/>
      <c r="DX1239" s="129"/>
      <c r="DY1239" s="129"/>
      <c r="DZ1239" s="129"/>
      <c r="EA1239" s="129"/>
      <c r="EB1239" s="129"/>
      <c r="EC1239" s="129"/>
      <c r="ED1239" s="129"/>
      <c r="EE1239" s="129"/>
      <c r="EF1239" s="129"/>
      <c r="EG1239" s="129"/>
      <c r="EH1239" s="129"/>
      <c r="EI1239" s="129"/>
      <c r="EJ1239" s="129"/>
      <c r="EK1239" s="129"/>
      <c r="EL1239" s="129"/>
      <c r="EM1239" s="129"/>
      <c r="EN1239" s="129"/>
      <c r="EO1239" s="129"/>
      <c r="EP1239" s="129"/>
      <c r="EQ1239" s="129"/>
      <c r="ER1239" s="129"/>
      <c r="ES1239" s="129"/>
      <c r="ET1239" s="129"/>
      <c r="EU1239" s="129"/>
      <c r="EV1239" s="129"/>
      <c r="EW1239" s="129"/>
      <c r="EX1239" s="129"/>
      <c r="EY1239" s="129"/>
      <c r="EZ1239" s="129"/>
      <c r="FA1239" s="129"/>
      <c r="FB1239" s="129"/>
      <c r="FC1239" s="129"/>
      <c r="FD1239" s="129"/>
      <c r="FE1239" s="129"/>
      <c r="FF1239" s="129"/>
      <c r="FG1239" s="129"/>
      <c r="FH1239" s="129"/>
      <c r="FI1239" s="129"/>
      <c r="FJ1239" s="129"/>
      <c r="FK1239" s="129"/>
      <c r="FL1239" s="129"/>
      <c r="FM1239" s="129"/>
      <c r="FN1239" s="129"/>
      <c r="FO1239" s="129"/>
      <c r="FP1239" s="129"/>
      <c r="FQ1239" s="129"/>
      <c r="FR1239" s="129"/>
      <c r="FS1239" s="129"/>
      <c r="FT1239" s="129" t="s">
        <v>259</v>
      </c>
      <c r="FU1239" s="129" t="s">
        <v>259</v>
      </c>
      <c r="FV1239" s="129" t="s">
        <v>259</v>
      </c>
      <c r="FW1239" s="129" t="s">
        <v>259</v>
      </c>
      <c r="FX1239" s="129" t="s">
        <v>259</v>
      </c>
      <c r="FY1239" s="129" t="s">
        <v>820</v>
      </c>
      <c r="FZ1239" s="129" t="s">
        <v>259</v>
      </c>
      <c r="GA1239" s="129" t="s">
        <v>259</v>
      </c>
      <c r="GB1239" s="129" t="s">
        <v>259</v>
      </c>
      <c r="GC1239" s="129" t="s">
        <v>259</v>
      </c>
      <c r="GD1239" s="129"/>
      <c r="GE1239" s="129"/>
      <c r="GF1239" s="129"/>
      <c r="GG1239" s="129"/>
      <c r="GH1239" s="129"/>
      <c r="GI1239" s="129"/>
      <c r="GJ1239" s="129"/>
      <c r="GK1239" s="129"/>
      <c r="GL1239" s="129"/>
      <c r="GM1239" s="129"/>
      <c r="GN1239" s="129"/>
      <c r="GO1239" s="129"/>
      <c r="GP1239" s="129"/>
      <c r="GQ1239" s="129"/>
      <c r="GR1239" s="129"/>
      <c r="GS1239" s="129"/>
      <c r="GT1239" s="129"/>
      <c r="GU1239" s="129"/>
      <c r="GV1239" s="129"/>
      <c r="GW1239" s="129"/>
      <c r="GX1239" s="129"/>
      <c r="GY1239" s="129"/>
      <c r="GZ1239" s="129"/>
      <c r="HA1239" s="129"/>
      <c r="HB1239" s="129"/>
      <c r="HC1239" s="129"/>
      <c r="HD1239" s="129"/>
      <c r="HE1239" s="129"/>
      <c r="HF1239" s="129"/>
      <c r="HG1239" s="129"/>
      <c r="HH1239" s="129"/>
      <c r="HI1239" s="129"/>
      <c r="HJ1239" s="129"/>
      <c r="HK1239" s="129"/>
      <c r="HL1239" s="129"/>
      <c r="HM1239" s="129"/>
      <c r="HN1239" s="129"/>
      <c r="HO1239" s="129"/>
      <c r="HP1239" s="129"/>
      <c r="HQ1239" s="129"/>
      <c r="HR1239" s="129"/>
      <c r="HS1239" s="129"/>
      <c r="HT1239" s="129"/>
      <c r="HU1239" s="129"/>
      <c r="HV1239" s="129"/>
      <c r="HW1239" s="129"/>
      <c r="HX1239" s="129"/>
      <c r="HY1239" s="129"/>
      <c r="HZ1239" s="129"/>
      <c r="IA1239" s="129"/>
      <c r="IB1239" s="129"/>
      <c r="IC1239" s="129"/>
    </row>
    <row r="1240" spans="1:237" s="241" customFormat="1" ht="16.5" customHeight="1" x14ac:dyDescent="0.2">
      <c r="A1240" s="128"/>
      <c r="B1240" s="240"/>
      <c r="C1240" s="339" t="s">
        <v>821</v>
      </c>
      <c r="D1240" s="339"/>
      <c r="E1240" s="339"/>
      <c r="F1240" s="339"/>
      <c r="G1240" s="339"/>
      <c r="H1240" s="339"/>
      <c r="I1240" s="339"/>
      <c r="J1240" s="339"/>
      <c r="K1240" s="339"/>
      <c r="L1240" s="339"/>
      <c r="Y1240" s="242"/>
      <c r="Z1240" s="242"/>
      <c r="AA1240" s="242"/>
      <c r="AB1240" s="242"/>
      <c r="AC1240" s="242"/>
      <c r="AD1240" s="242"/>
      <c r="AE1240" s="242"/>
      <c r="AF1240" s="242"/>
      <c r="AG1240" s="242"/>
      <c r="AH1240" s="242"/>
      <c r="AI1240" s="242"/>
      <c r="AJ1240" s="242"/>
      <c r="AK1240" s="242"/>
      <c r="AL1240" s="242"/>
      <c r="AM1240" s="242"/>
      <c r="AN1240" s="242"/>
      <c r="AO1240" s="242"/>
      <c r="AP1240" s="242"/>
      <c r="AQ1240" s="242"/>
      <c r="AR1240" s="242"/>
      <c r="AS1240" s="242"/>
      <c r="AT1240" s="242"/>
      <c r="AU1240" s="242"/>
      <c r="AV1240" s="242"/>
      <c r="AW1240" s="242"/>
      <c r="AX1240" s="242"/>
      <c r="AY1240" s="242"/>
      <c r="AZ1240" s="242"/>
      <c r="BA1240" s="242"/>
      <c r="BB1240" s="242"/>
      <c r="BC1240" s="242"/>
      <c r="BD1240" s="242"/>
      <c r="BE1240" s="242"/>
      <c r="BF1240" s="242"/>
      <c r="BG1240" s="242"/>
      <c r="BH1240" s="242"/>
      <c r="BI1240" s="242"/>
      <c r="BJ1240" s="242"/>
      <c r="BK1240" s="242"/>
      <c r="BL1240" s="242"/>
      <c r="BM1240" s="242"/>
      <c r="BN1240" s="242"/>
      <c r="BO1240" s="242"/>
      <c r="BP1240" s="242"/>
      <c r="BQ1240" s="242"/>
      <c r="BR1240" s="242"/>
      <c r="BS1240" s="242"/>
      <c r="BT1240" s="242"/>
      <c r="BU1240" s="242"/>
      <c r="BV1240" s="242"/>
      <c r="BW1240" s="242"/>
      <c r="BX1240" s="242"/>
      <c r="BY1240" s="242"/>
      <c r="BZ1240" s="242"/>
      <c r="CA1240" s="242"/>
      <c r="CB1240" s="242"/>
      <c r="CC1240" s="242"/>
      <c r="CD1240" s="242"/>
      <c r="CE1240" s="242"/>
      <c r="CF1240" s="242"/>
      <c r="CG1240" s="242"/>
      <c r="CH1240" s="242"/>
      <c r="CI1240" s="242"/>
      <c r="CJ1240" s="242"/>
      <c r="CK1240" s="242"/>
      <c r="CL1240" s="242"/>
      <c r="CM1240" s="242"/>
      <c r="CN1240" s="242"/>
      <c r="CO1240" s="242"/>
      <c r="CP1240" s="242"/>
      <c r="CQ1240" s="242"/>
      <c r="CR1240" s="242"/>
      <c r="CS1240" s="242"/>
      <c r="CT1240" s="242"/>
      <c r="CU1240" s="242"/>
      <c r="CV1240" s="242"/>
      <c r="CW1240" s="242"/>
      <c r="CX1240" s="242"/>
      <c r="CY1240" s="242"/>
      <c r="CZ1240" s="242"/>
      <c r="DA1240" s="242"/>
      <c r="DB1240" s="242"/>
      <c r="DC1240" s="242"/>
      <c r="DD1240" s="242"/>
      <c r="DE1240" s="242"/>
      <c r="DF1240" s="242"/>
      <c r="DG1240" s="242"/>
      <c r="DH1240" s="242"/>
      <c r="DI1240" s="242"/>
      <c r="DJ1240" s="242"/>
      <c r="DK1240" s="242"/>
      <c r="DL1240" s="242"/>
      <c r="DM1240" s="242"/>
      <c r="DN1240" s="242"/>
      <c r="DO1240" s="242"/>
      <c r="DP1240" s="242"/>
      <c r="DQ1240" s="242"/>
      <c r="DR1240" s="242"/>
      <c r="DS1240" s="242"/>
      <c r="DT1240" s="242"/>
      <c r="DU1240" s="242"/>
      <c r="DV1240" s="242"/>
      <c r="DW1240" s="242"/>
      <c r="DX1240" s="242"/>
      <c r="DY1240" s="242"/>
      <c r="DZ1240" s="242"/>
      <c r="EA1240" s="242"/>
      <c r="EB1240" s="242"/>
      <c r="EC1240" s="242"/>
      <c r="ED1240" s="242"/>
      <c r="EE1240" s="242"/>
      <c r="EF1240" s="242"/>
      <c r="EG1240" s="242"/>
      <c r="EH1240" s="242"/>
      <c r="EI1240" s="242"/>
      <c r="EJ1240" s="242"/>
      <c r="EK1240" s="242"/>
      <c r="EL1240" s="242"/>
      <c r="EM1240" s="242"/>
      <c r="EN1240" s="242"/>
      <c r="EO1240" s="242"/>
      <c r="EP1240" s="242"/>
      <c r="EQ1240" s="242"/>
      <c r="ER1240" s="242"/>
      <c r="ES1240" s="242"/>
      <c r="ET1240" s="242"/>
      <c r="EU1240" s="242"/>
      <c r="EV1240" s="242"/>
      <c r="EW1240" s="242"/>
      <c r="EX1240" s="242"/>
      <c r="EY1240" s="242"/>
      <c r="EZ1240" s="242"/>
      <c r="FA1240" s="242"/>
      <c r="FB1240" s="242"/>
      <c r="FC1240" s="242"/>
      <c r="FD1240" s="242"/>
      <c r="FE1240" s="242"/>
      <c r="FF1240" s="242"/>
      <c r="FG1240" s="242"/>
      <c r="FH1240" s="242"/>
      <c r="FI1240" s="242"/>
      <c r="FJ1240" s="242"/>
      <c r="FK1240" s="242"/>
      <c r="FL1240" s="242"/>
      <c r="FM1240" s="242"/>
      <c r="FN1240" s="242"/>
      <c r="FO1240" s="242"/>
      <c r="FP1240" s="242"/>
      <c r="FQ1240" s="242"/>
      <c r="FR1240" s="242"/>
      <c r="FS1240" s="242"/>
      <c r="FT1240" s="242"/>
      <c r="FU1240" s="242"/>
      <c r="FV1240" s="242"/>
      <c r="FW1240" s="242"/>
      <c r="FX1240" s="242"/>
      <c r="FY1240" s="242"/>
      <c r="FZ1240" s="242"/>
      <c r="GA1240" s="242"/>
      <c r="GB1240" s="242"/>
      <c r="GC1240" s="242"/>
      <c r="GD1240" s="242"/>
      <c r="GE1240" s="242"/>
      <c r="GF1240" s="242"/>
      <c r="GG1240" s="242"/>
      <c r="GH1240" s="242"/>
      <c r="GI1240" s="242"/>
      <c r="GJ1240" s="242"/>
      <c r="GK1240" s="242"/>
      <c r="GL1240" s="242"/>
      <c r="GM1240" s="242"/>
      <c r="GN1240" s="242"/>
      <c r="GO1240" s="242"/>
      <c r="GP1240" s="242"/>
      <c r="GQ1240" s="242"/>
      <c r="GR1240" s="242"/>
      <c r="GS1240" s="242"/>
      <c r="GT1240" s="242"/>
      <c r="GU1240" s="242"/>
      <c r="GV1240" s="242"/>
      <c r="GW1240" s="242"/>
      <c r="GX1240" s="242"/>
      <c r="GY1240" s="242"/>
      <c r="GZ1240" s="242"/>
      <c r="HA1240" s="242"/>
      <c r="HB1240" s="242"/>
      <c r="HC1240" s="242"/>
      <c r="HD1240" s="242"/>
      <c r="HE1240" s="242"/>
      <c r="HF1240" s="242"/>
      <c r="HG1240" s="242"/>
      <c r="HH1240" s="242"/>
      <c r="HI1240" s="242"/>
      <c r="HJ1240" s="242"/>
      <c r="HK1240" s="242"/>
      <c r="HL1240" s="242"/>
      <c r="HM1240" s="242"/>
      <c r="HN1240" s="242"/>
      <c r="HO1240" s="242"/>
      <c r="HP1240" s="242"/>
      <c r="HQ1240" s="242"/>
      <c r="HR1240" s="242"/>
      <c r="HS1240" s="242"/>
      <c r="HT1240" s="242"/>
      <c r="HU1240" s="242"/>
      <c r="HV1240" s="242"/>
      <c r="HW1240" s="242"/>
      <c r="HX1240" s="242"/>
      <c r="HY1240" s="242"/>
      <c r="HZ1240" s="242"/>
      <c r="IA1240" s="242"/>
      <c r="IB1240" s="242"/>
      <c r="IC1240" s="242"/>
    </row>
    <row r="1241" spans="1:237" s="143" customFormat="1" ht="15" x14ac:dyDescent="0.25">
      <c r="A1241" s="126"/>
      <c r="B1241" s="240" t="s">
        <v>302</v>
      </c>
      <c r="C1241" s="337"/>
      <c r="D1241" s="337"/>
      <c r="E1241" s="337"/>
      <c r="F1241" s="337"/>
      <c r="G1241" s="337"/>
      <c r="H1241" s="338" t="s">
        <v>822</v>
      </c>
      <c r="I1241" s="338"/>
      <c r="J1241" s="338"/>
      <c r="K1241" s="338"/>
      <c r="L1241" s="338"/>
      <c r="M1241" s="123"/>
      <c r="N1241" s="123"/>
      <c r="O1241" s="123"/>
      <c r="P1241" s="123"/>
      <c r="Q1241" s="123"/>
      <c r="R1241" s="123"/>
      <c r="S1241" s="123"/>
      <c r="T1241" s="123"/>
      <c r="U1241" s="123"/>
      <c r="V1241" s="123"/>
      <c r="W1241" s="123"/>
      <c r="X1241" s="123"/>
      <c r="Y1241" s="129"/>
      <c r="Z1241" s="129"/>
      <c r="AA1241" s="129"/>
      <c r="AB1241" s="129"/>
      <c r="AC1241" s="129"/>
      <c r="AD1241" s="129"/>
      <c r="AE1241" s="129"/>
      <c r="AF1241" s="129"/>
      <c r="AG1241" s="129"/>
      <c r="AH1241" s="129"/>
      <c r="AI1241" s="129"/>
      <c r="AJ1241" s="129"/>
      <c r="AK1241" s="129"/>
      <c r="AL1241" s="129"/>
      <c r="AM1241" s="129"/>
      <c r="AN1241" s="129"/>
      <c r="AO1241" s="129"/>
      <c r="AP1241" s="129"/>
      <c r="AQ1241" s="129"/>
      <c r="AR1241" s="129"/>
      <c r="AS1241" s="129"/>
      <c r="AT1241" s="129"/>
      <c r="AU1241" s="129"/>
      <c r="AV1241" s="129"/>
      <c r="AW1241" s="129"/>
      <c r="AX1241" s="129"/>
      <c r="AY1241" s="129"/>
      <c r="AZ1241" s="129"/>
      <c r="BA1241" s="129"/>
      <c r="BB1241" s="129"/>
      <c r="BC1241" s="129"/>
      <c r="BD1241" s="129"/>
      <c r="BE1241" s="129"/>
      <c r="BF1241" s="129"/>
      <c r="BG1241" s="129"/>
      <c r="BH1241" s="129"/>
      <c r="BI1241" s="129"/>
      <c r="BJ1241" s="129"/>
      <c r="BK1241" s="129"/>
      <c r="BL1241" s="129"/>
      <c r="BM1241" s="129"/>
      <c r="BN1241" s="129"/>
      <c r="BO1241" s="129"/>
      <c r="BP1241" s="129"/>
      <c r="BQ1241" s="129"/>
      <c r="BR1241" s="129"/>
      <c r="BS1241" s="129"/>
      <c r="BT1241" s="129"/>
      <c r="BU1241" s="129"/>
      <c r="BV1241" s="129"/>
      <c r="BW1241" s="129"/>
      <c r="BX1241" s="129"/>
      <c r="BY1241" s="129"/>
      <c r="BZ1241" s="129"/>
      <c r="CA1241" s="129"/>
      <c r="CB1241" s="129"/>
      <c r="CC1241" s="129"/>
      <c r="CD1241" s="129"/>
      <c r="CE1241" s="129"/>
      <c r="CF1241" s="129"/>
      <c r="CG1241" s="129"/>
      <c r="CH1241" s="129"/>
      <c r="CI1241" s="129"/>
      <c r="CJ1241" s="129"/>
      <c r="CK1241" s="129"/>
      <c r="CL1241" s="129"/>
      <c r="CM1241" s="129"/>
      <c r="CN1241" s="129"/>
      <c r="CO1241" s="129"/>
      <c r="CP1241" s="129"/>
      <c r="CQ1241" s="129"/>
      <c r="CR1241" s="129"/>
      <c r="CS1241" s="129"/>
      <c r="CT1241" s="129"/>
      <c r="CU1241" s="129"/>
      <c r="CV1241" s="129"/>
      <c r="CW1241" s="129"/>
      <c r="CX1241" s="129"/>
      <c r="CY1241" s="129"/>
      <c r="CZ1241" s="129"/>
      <c r="DA1241" s="129"/>
      <c r="DB1241" s="129"/>
      <c r="DC1241" s="129"/>
      <c r="DD1241" s="129"/>
      <c r="DE1241" s="129"/>
      <c r="DF1241" s="129"/>
      <c r="DG1241" s="129"/>
      <c r="DH1241" s="129"/>
      <c r="DI1241" s="129"/>
      <c r="DJ1241" s="129"/>
      <c r="DK1241" s="129"/>
      <c r="DL1241" s="129"/>
      <c r="DM1241" s="129"/>
      <c r="DN1241" s="129"/>
      <c r="DO1241" s="129"/>
      <c r="DP1241" s="129"/>
      <c r="DQ1241" s="129"/>
      <c r="DR1241" s="129"/>
      <c r="DS1241" s="129"/>
      <c r="DT1241" s="129"/>
      <c r="DU1241" s="129"/>
      <c r="DV1241" s="129"/>
      <c r="DW1241" s="129"/>
      <c r="DX1241" s="129"/>
      <c r="DY1241" s="129"/>
      <c r="DZ1241" s="129"/>
      <c r="EA1241" s="129"/>
      <c r="EB1241" s="129"/>
      <c r="EC1241" s="129"/>
      <c r="ED1241" s="129"/>
      <c r="EE1241" s="129"/>
      <c r="EF1241" s="129"/>
      <c r="EG1241" s="129"/>
      <c r="EH1241" s="129"/>
      <c r="EI1241" s="129"/>
      <c r="EJ1241" s="129"/>
      <c r="EK1241" s="129"/>
      <c r="EL1241" s="129"/>
      <c r="EM1241" s="129"/>
      <c r="EN1241" s="129"/>
      <c r="EO1241" s="129"/>
      <c r="EP1241" s="129"/>
      <c r="EQ1241" s="129"/>
      <c r="ER1241" s="129"/>
      <c r="ES1241" s="129"/>
      <c r="ET1241" s="129"/>
      <c r="EU1241" s="129"/>
      <c r="EV1241" s="129"/>
      <c r="EW1241" s="129"/>
      <c r="EX1241" s="129"/>
      <c r="EY1241" s="129"/>
      <c r="EZ1241" s="129"/>
      <c r="FA1241" s="129"/>
      <c r="FB1241" s="129"/>
      <c r="FC1241" s="129"/>
      <c r="FD1241" s="129"/>
      <c r="FE1241" s="129"/>
      <c r="FF1241" s="129"/>
      <c r="FG1241" s="129"/>
      <c r="FH1241" s="129"/>
      <c r="FI1241" s="129"/>
      <c r="FJ1241" s="129"/>
      <c r="FK1241" s="129"/>
      <c r="FL1241" s="129"/>
      <c r="FM1241" s="129"/>
      <c r="FN1241" s="129"/>
      <c r="FO1241" s="129"/>
      <c r="FP1241" s="129"/>
      <c r="FQ1241" s="129"/>
      <c r="FR1241" s="129"/>
      <c r="FS1241" s="129"/>
      <c r="FT1241" s="129"/>
      <c r="FU1241" s="129"/>
      <c r="FV1241" s="129"/>
      <c r="FW1241" s="129"/>
      <c r="FX1241" s="129"/>
      <c r="FY1241" s="129"/>
      <c r="FZ1241" s="129"/>
      <c r="GA1241" s="129"/>
      <c r="GB1241" s="129"/>
      <c r="GC1241" s="129"/>
      <c r="GD1241" s="129" t="s">
        <v>259</v>
      </c>
      <c r="GE1241" s="129" t="s">
        <v>259</v>
      </c>
      <c r="GF1241" s="129" t="s">
        <v>259</v>
      </c>
      <c r="GG1241" s="129" t="s">
        <v>259</v>
      </c>
      <c r="GH1241" s="129" t="s">
        <v>259</v>
      </c>
      <c r="GI1241" s="129" t="s">
        <v>822</v>
      </c>
      <c r="GJ1241" s="129" t="s">
        <v>259</v>
      </c>
      <c r="GK1241" s="129" t="s">
        <v>259</v>
      </c>
      <c r="GL1241" s="129" t="s">
        <v>259</v>
      </c>
      <c r="GM1241" s="129" t="s">
        <v>259</v>
      </c>
      <c r="GN1241" s="129"/>
      <c r="GO1241" s="129"/>
      <c r="GP1241" s="129"/>
      <c r="GQ1241" s="129"/>
      <c r="GR1241" s="129"/>
      <c r="GS1241" s="129"/>
      <c r="GT1241" s="129"/>
      <c r="GU1241" s="129"/>
      <c r="GV1241" s="129"/>
      <c r="GW1241" s="129"/>
      <c r="GX1241" s="129"/>
      <c r="GY1241" s="129"/>
      <c r="GZ1241" s="129"/>
      <c r="HA1241" s="129"/>
      <c r="HB1241" s="129"/>
      <c r="HC1241" s="129"/>
      <c r="HD1241" s="129"/>
      <c r="HE1241" s="129"/>
      <c r="HF1241" s="129"/>
      <c r="HG1241" s="129"/>
      <c r="HH1241" s="129"/>
      <c r="HI1241" s="129"/>
      <c r="HJ1241" s="129"/>
      <c r="HK1241" s="129"/>
      <c r="HL1241" s="129"/>
      <c r="HM1241" s="129"/>
      <c r="HN1241" s="129"/>
      <c r="HO1241" s="129"/>
      <c r="HP1241" s="129"/>
      <c r="HQ1241" s="129"/>
      <c r="HR1241" s="129"/>
      <c r="HS1241" s="129"/>
      <c r="HT1241" s="129"/>
      <c r="HU1241" s="129"/>
      <c r="HV1241" s="129"/>
      <c r="HW1241" s="129"/>
      <c r="HX1241" s="129"/>
      <c r="HY1241" s="129"/>
      <c r="HZ1241" s="129"/>
      <c r="IA1241" s="129"/>
      <c r="IB1241" s="129"/>
      <c r="IC1241" s="129"/>
    </row>
    <row r="1242" spans="1:237" s="241" customFormat="1" ht="16.5" customHeight="1" x14ac:dyDescent="0.2">
      <c r="A1242" s="128"/>
      <c r="C1242" s="339" t="s">
        <v>821</v>
      </c>
      <c r="D1242" s="339"/>
      <c r="E1242" s="339"/>
      <c r="F1242" s="339"/>
      <c r="G1242" s="339"/>
      <c r="H1242" s="339"/>
      <c r="I1242" s="339"/>
      <c r="J1242" s="339"/>
      <c r="K1242" s="339"/>
      <c r="L1242" s="339"/>
      <c r="Y1242" s="242"/>
      <c r="Z1242" s="242"/>
      <c r="AA1242" s="242"/>
      <c r="AB1242" s="242"/>
      <c r="AC1242" s="242"/>
      <c r="AD1242" s="242"/>
      <c r="AE1242" s="242"/>
      <c r="AF1242" s="242"/>
      <c r="AG1242" s="242"/>
      <c r="AH1242" s="242"/>
      <c r="AI1242" s="242"/>
      <c r="AJ1242" s="242"/>
      <c r="AK1242" s="242"/>
      <c r="AL1242" s="242"/>
      <c r="AM1242" s="242"/>
      <c r="AN1242" s="242"/>
      <c r="AO1242" s="242"/>
      <c r="AP1242" s="242"/>
      <c r="AQ1242" s="242"/>
      <c r="AR1242" s="242"/>
      <c r="AS1242" s="242"/>
      <c r="AT1242" s="242"/>
      <c r="AU1242" s="242"/>
      <c r="AV1242" s="242"/>
      <c r="AW1242" s="242"/>
      <c r="AX1242" s="242"/>
      <c r="AY1242" s="242"/>
      <c r="AZ1242" s="242"/>
      <c r="BA1242" s="242"/>
      <c r="BB1242" s="242"/>
      <c r="BC1242" s="242"/>
      <c r="BD1242" s="242"/>
      <c r="BE1242" s="242"/>
      <c r="BF1242" s="242"/>
      <c r="BG1242" s="242"/>
      <c r="BH1242" s="242"/>
      <c r="BI1242" s="242"/>
      <c r="BJ1242" s="242"/>
      <c r="BK1242" s="242"/>
      <c r="BL1242" s="242"/>
      <c r="BM1242" s="242"/>
      <c r="BN1242" s="242"/>
      <c r="BO1242" s="242"/>
      <c r="BP1242" s="242"/>
      <c r="BQ1242" s="242"/>
      <c r="BR1242" s="242"/>
      <c r="BS1242" s="242"/>
      <c r="BT1242" s="242"/>
      <c r="BU1242" s="242"/>
      <c r="BV1242" s="242"/>
      <c r="BW1242" s="242"/>
      <c r="BX1242" s="242"/>
      <c r="BY1242" s="242"/>
      <c r="BZ1242" s="242"/>
      <c r="CA1242" s="242"/>
      <c r="CB1242" s="242"/>
      <c r="CC1242" s="242"/>
      <c r="CD1242" s="242"/>
      <c r="CE1242" s="242"/>
      <c r="CF1242" s="242"/>
      <c r="CG1242" s="242"/>
      <c r="CH1242" s="242"/>
      <c r="CI1242" s="242"/>
      <c r="CJ1242" s="242"/>
      <c r="CK1242" s="242"/>
      <c r="CL1242" s="242"/>
      <c r="CM1242" s="242"/>
      <c r="CN1242" s="242"/>
      <c r="CO1242" s="242"/>
      <c r="CP1242" s="242"/>
      <c r="CQ1242" s="242"/>
      <c r="CR1242" s="242"/>
      <c r="CS1242" s="242"/>
      <c r="CT1242" s="242"/>
      <c r="CU1242" s="242"/>
      <c r="CV1242" s="242"/>
      <c r="CW1242" s="242"/>
      <c r="CX1242" s="242"/>
      <c r="CY1242" s="242"/>
      <c r="CZ1242" s="242"/>
      <c r="DA1242" s="242"/>
      <c r="DB1242" s="242"/>
      <c r="DC1242" s="242"/>
      <c r="DD1242" s="242"/>
      <c r="DE1242" s="242"/>
      <c r="DF1242" s="242"/>
      <c r="DG1242" s="242"/>
      <c r="DH1242" s="242"/>
      <c r="DI1242" s="242"/>
      <c r="DJ1242" s="242"/>
      <c r="DK1242" s="242"/>
      <c r="DL1242" s="242"/>
      <c r="DM1242" s="242"/>
      <c r="DN1242" s="242"/>
      <c r="DO1242" s="242"/>
      <c r="DP1242" s="242"/>
      <c r="DQ1242" s="242"/>
      <c r="DR1242" s="242"/>
      <c r="DS1242" s="242"/>
      <c r="DT1242" s="242"/>
      <c r="DU1242" s="242"/>
      <c r="DV1242" s="242"/>
      <c r="DW1242" s="242"/>
      <c r="DX1242" s="242"/>
      <c r="DY1242" s="242"/>
      <c r="DZ1242" s="242"/>
      <c r="EA1242" s="242"/>
      <c r="EB1242" s="242"/>
      <c r="EC1242" s="242"/>
      <c r="ED1242" s="242"/>
      <c r="EE1242" s="242"/>
      <c r="EF1242" s="242"/>
      <c r="EG1242" s="242"/>
      <c r="EH1242" s="242"/>
      <c r="EI1242" s="242"/>
      <c r="EJ1242" s="242"/>
      <c r="EK1242" s="242"/>
      <c r="EL1242" s="242"/>
      <c r="EM1242" s="242"/>
      <c r="EN1242" s="242"/>
      <c r="EO1242" s="242"/>
      <c r="EP1242" s="242"/>
      <c r="EQ1242" s="242"/>
      <c r="ER1242" s="242"/>
      <c r="ES1242" s="242"/>
      <c r="ET1242" s="242"/>
      <c r="EU1242" s="242"/>
      <c r="EV1242" s="242"/>
      <c r="EW1242" s="242"/>
      <c r="EX1242" s="242"/>
      <c r="EY1242" s="242"/>
      <c r="EZ1242" s="242"/>
      <c r="FA1242" s="242"/>
      <c r="FB1242" s="242"/>
      <c r="FC1242" s="242"/>
      <c r="FD1242" s="242"/>
      <c r="FE1242" s="242"/>
      <c r="FF1242" s="242"/>
      <c r="FG1242" s="242"/>
      <c r="FH1242" s="242"/>
      <c r="FI1242" s="242"/>
      <c r="FJ1242" s="242"/>
      <c r="FK1242" s="242"/>
      <c r="FL1242" s="242"/>
      <c r="FM1242" s="242"/>
      <c r="FN1242" s="242"/>
      <c r="FO1242" s="242"/>
      <c r="FP1242" s="242"/>
      <c r="FQ1242" s="242"/>
      <c r="FR1242" s="242"/>
      <c r="FS1242" s="242"/>
      <c r="FT1242" s="242"/>
      <c r="FU1242" s="242"/>
      <c r="FV1242" s="242"/>
      <c r="FW1242" s="242"/>
      <c r="FX1242" s="242"/>
      <c r="FY1242" s="242"/>
      <c r="FZ1242" s="242"/>
      <c r="GA1242" s="242"/>
      <c r="GB1242" s="242"/>
      <c r="GC1242" s="242"/>
      <c r="GD1242" s="242"/>
      <c r="GE1242" s="242"/>
      <c r="GF1242" s="242"/>
      <c r="GG1242" s="242"/>
      <c r="GH1242" s="242"/>
      <c r="GI1242" s="242"/>
      <c r="GJ1242" s="242"/>
      <c r="GK1242" s="242"/>
      <c r="GL1242" s="242"/>
      <c r="GM1242" s="242"/>
      <c r="GN1242" s="242"/>
      <c r="GO1242" s="242"/>
      <c r="GP1242" s="242"/>
      <c r="GQ1242" s="242"/>
      <c r="GR1242" s="242"/>
      <c r="GS1242" s="242"/>
      <c r="GT1242" s="242"/>
      <c r="GU1242" s="242"/>
      <c r="GV1242" s="242"/>
      <c r="GW1242" s="242"/>
      <c r="GX1242" s="242"/>
      <c r="GY1242" s="242"/>
      <c r="GZ1242" s="242"/>
      <c r="HA1242" s="242"/>
      <c r="HB1242" s="242"/>
      <c r="HC1242" s="242"/>
      <c r="HD1242" s="242"/>
      <c r="HE1242" s="242"/>
      <c r="HF1242" s="242"/>
      <c r="HG1242" s="242"/>
      <c r="HH1242" s="242"/>
      <c r="HI1242" s="242"/>
      <c r="HJ1242" s="242"/>
      <c r="HK1242" s="242"/>
      <c r="HL1242" s="242"/>
      <c r="HM1242" s="242"/>
      <c r="HN1242" s="242"/>
      <c r="HO1242" s="242"/>
      <c r="HP1242" s="242"/>
      <c r="HQ1242" s="242"/>
      <c r="HR1242" s="242"/>
      <c r="HS1242" s="242"/>
      <c r="HT1242" s="242"/>
      <c r="HU1242" s="242"/>
      <c r="HV1242" s="242"/>
      <c r="HW1242" s="242"/>
      <c r="HX1242" s="242"/>
      <c r="HY1242" s="242"/>
      <c r="HZ1242" s="242"/>
      <c r="IA1242" s="242"/>
      <c r="IB1242" s="242"/>
      <c r="IC1242" s="242"/>
    </row>
    <row r="1243" spans="1:237" s="123" customFormat="1" ht="21" customHeight="1" x14ac:dyDescent="0.25"/>
    <row r="1244" spans="1:237" s="143" customFormat="1" ht="22.5" customHeight="1" x14ac:dyDescent="0.25">
      <c r="A1244" s="340" t="s">
        <v>823</v>
      </c>
      <c r="B1244" s="340"/>
      <c r="C1244" s="340"/>
      <c r="D1244" s="340"/>
      <c r="E1244" s="340"/>
      <c r="F1244" s="340"/>
      <c r="G1244" s="340"/>
      <c r="H1244" s="340"/>
      <c r="I1244" s="340"/>
      <c r="J1244" s="340"/>
      <c r="K1244" s="340"/>
      <c r="L1244" s="340"/>
      <c r="M1244" s="340"/>
      <c r="N1244" s="340"/>
      <c r="O1244" s="233"/>
      <c r="P1244" s="233"/>
      <c r="Q1244" s="123"/>
      <c r="R1244" s="123"/>
      <c r="S1244" s="123"/>
      <c r="T1244" s="123"/>
      <c r="U1244" s="123"/>
      <c r="V1244" s="123"/>
      <c r="W1244" s="123"/>
      <c r="X1244" s="123"/>
      <c r="Y1244" s="129"/>
      <c r="Z1244" s="129"/>
      <c r="AA1244" s="129"/>
      <c r="AB1244" s="129"/>
      <c r="AC1244" s="129"/>
      <c r="AD1244" s="129"/>
      <c r="AE1244" s="129"/>
      <c r="AF1244" s="129"/>
      <c r="AG1244" s="129"/>
      <c r="AH1244" s="129"/>
      <c r="AI1244" s="129"/>
      <c r="AJ1244" s="129"/>
      <c r="AK1244" s="129"/>
      <c r="AL1244" s="129"/>
      <c r="AM1244" s="129"/>
      <c r="AN1244" s="129"/>
      <c r="AO1244" s="129"/>
      <c r="AP1244" s="129"/>
      <c r="AQ1244" s="129"/>
      <c r="AR1244" s="129"/>
      <c r="AS1244" s="129"/>
      <c r="AT1244" s="129"/>
      <c r="AU1244" s="129"/>
      <c r="AV1244" s="129"/>
      <c r="AW1244" s="129"/>
      <c r="AX1244" s="129"/>
      <c r="AY1244" s="129"/>
      <c r="AZ1244" s="129"/>
      <c r="BA1244" s="129"/>
      <c r="BB1244" s="129"/>
      <c r="BC1244" s="129"/>
      <c r="BD1244" s="129"/>
      <c r="BE1244" s="129"/>
      <c r="BF1244" s="129"/>
      <c r="BG1244" s="129"/>
      <c r="BH1244" s="129"/>
      <c r="BI1244" s="129"/>
      <c r="BJ1244" s="129"/>
      <c r="BK1244" s="129"/>
      <c r="BL1244" s="129"/>
      <c r="BM1244" s="129"/>
      <c r="BN1244" s="129"/>
      <c r="BO1244" s="129"/>
      <c r="BP1244" s="129"/>
      <c r="BQ1244" s="129"/>
      <c r="BR1244" s="129"/>
      <c r="BS1244" s="129"/>
      <c r="BT1244" s="129"/>
      <c r="BU1244" s="129"/>
      <c r="BV1244" s="129"/>
      <c r="BW1244" s="129"/>
      <c r="BX1244" s="129"/>
      <c r="BY1244" s="129"/>
      <c r="BZ1244" s="129"/>
      <c r="CA1244" s="129"/>
      <c r="CB1244" s="129"/>
      <c r="CC1244" s="129"/>
      <c r="CD1244" s="129"/>
      <c r="CE1244" s="129"/>
      <c r="CF1244" s="129"/>
      <c r="CG1244" s="129"/>
      <c r="CH1244" s="129"/>
      <c r="CI1244" s="129"/>
      <c r="CJ1244" s="129"/>
      <c r="CK1244" s="129"/>
      <c r="CL1244" s="129"/>
      <c r="CM1244" s="129"/>
      <c r="CN1244" s="129"/>
      <c r="CO1244" s="129"/>
      <c r="CP1244" s="129"/>
      <c r="CQ1244" s="129"/>
      <c r="CR1244" s="129"/>
      <c r="CS1244" s="129"/>
      <c r="CT1244" s="129"/>
      <c r="CU1244" s="129"/>
      <c r="CV1244" s="129"/>
      <c r="CW1244" s="129"/>
      <c r="CX1244" s="129"/>
      <c r="CY1244" s="129"/>
      <c r="CZ1244" s="129"/>
      <c r="DA1244" s="129"/>
      <c r="DB1244" s="129"/>
      <c r="DC1244" s="129"/>
      <c r="DD1244" s="129"/>
      <c r="DE1244" s="129"/>
      <c r="DF1244" s="129"/>
      <c r="DG1244" s="129"/>
      <c r="DH1244" s="129"/>
      <c r="DI1244" s="129"/>
      <c r="DJ1244" s="129"/>
      <c r="DK1244" s="129"/>
      <c r="DL1244" s="129"/>
      <c r="DM1244" s="129"/>
      <c r="DN1244" s="129"/>
      <c r="DO1244" s="129"/>
      <c r="DP1244" s="129"/>
      <c r="DQ1244" s="129"/>
      <c r="DR1244" s="129"/>
      <c r="DS1244" s="129"/>
      <c r="DT1244" s="129"/>
      <c r="DU1244" s="129"/>
      <c r="DV1244" s="129"/>
      <c r="DW1244" s="129"/>
      <c r="DX1244" s="129"/>
      <c r="DY1244" s="129"/>
      <c r="DZ1244" s="129"/>
      <c r="EA1244" s="129"/>
      <c r="EB1244" s="129"/>
      <c r="EC1244" s="129"/>
      <c r="ED1244" s="129"/>
      <c r="EE1244" s="129"/>
      <c r="EF1244" s="129"/>
      <c r="EG1244" s="129"/>
      <c r="EH1244" s="129"/>
      <c r="EI1244" s="129"/>
      <c r="EJ1244" s="129"/>
      <c r="EK1244" s="129"/>
      <c r="EL1244" s="129"/>
      <c r="EM1244" s="129"/>
      <c r="EN1244" s="129"/>
      <c r="EO1244" s="129"/>
      <c r="EP1244" s="129"/>
      <c r="EQ1244" s="129"/>
      <c r="ER1244" s="129"/>
      <c r="ES1244" s="129"/>
      <c r="ET1244" s="129"/>
      <c r="EU1244" s="129"/>
      <c r="EV1244" s="129"/>
      <c r="EW1244" s="129"/>
      <c r="EX1244" s="129"/>
      <c r="EY1244" s="129"/>
      <c r="EZ1244" s="129"/>
      <c r="FA1244" s="129"/>
      <c r="FB1244" s="129"/>
      <c r="FC1244" s="129"/>
      <c r="FD1244" s="129"/>
      <c r="FE1244" s="129"/>
      <c r="FF1244" s="129"/>
      <c r="FG1244" s="129"/>
      <c r="FH1244" s="129"/>
      <c r="FI1244" s="129"/>
      <c r="FJ1244" s="129"/>
      <c r="FK1244" s="129"/>
      <c r="FL1244" s="129"/>
      <c r="FM1244" s="129"/>
      <c r="FN1244" s="129"/>
      <c r="FO1244" s="129"/>
      <c r="FP1244" s="129"/>
      <c r="FQ1244" s="129"/>
      <c r="FR1244" s="129"/>
      <c r="FS1244" s="129"/>
      <c r="FT1244" s="129"/>
      <c r="FU1244" s="129"/>
      <c r="FV1244" s="129"/>
      <c r="FW1244" s="129"/>
      <c r="FX1244" s="129"/>
      <c r="FY1244" s="129"/>
      <c r="FZ1244" s="129"/>
      <c r="GA1244" s="129"/>
      <c r="GB1244" s="129"/>
      <c r="GC1244" s="129"/>
      <c r="GD1244" s="129"/>
      <c r="GE1244" s="129"/>
      <c r="GF1244" s="129"/>
      <c r="GG1244" s="129"/>
      <c r="GH1244" s="129"/>
      <c r="GI1244" s="129"/>
      <c r="GJ1244" s="129"/>
      <c r="GK1244" s="129"/>
      <c r="GL1244" s="129"/>
      <c r="GM1244" s="129"/>
      <c r="GN1244" s="172" t="s">
        <v>823</v>
      </c>
      <c r="GO1244" s="172" t="s">
        <v>259</v>
      </c>
      <c r="GP1244" s="172" t="s">
        <v>259</v>
      </c>
      <c r="GQ1244" s="172" t="s">
        <v>259</v>
      </c>
      <c r="GR1244" s="172" t="s">
        <v>259</v>
      </c>
      <c r="GS1244" s="172" t="s">
        <v>259</v>
      </c>
      <c r="GT1244" s="172" t="s">
        <v>259</v>
      </c>
      <c r="GU1244" s="172" t="s">
        <v>259</v>
      </c>
      <c r="GV1244" s="172" t="s">
        <v>259</v>
      </c>
      <c r="GW1244" s="172" t="s">
        <v>259</v>
      </c>
      <c r="GX1244" s="172" t="s">
        <v>259</v>
      </c>
      <c r="GY1244" s="172" t="s">
        <v>259</v>
      </c>
      <c r="GZ1244" s="172" t="s">
        <v>259</v>
      </c>
      <c r="HA1244" s="172" t="s">
        <v>259</v>
      </c>
      <c r="HB1244" s="129"/>
      <c r="HC1244" s="129"/>
      <c r="HD1244" s="129"/>
      <c r="HE1244" s="129"/>
      <c r="HF1244" s="129"/>
      <c r="HG1244" s="129"/>
      <c r="HH1244" s="129"/>
      <c r="HI1244" s="129"/>
      <c r="HJ1244" s="129"/>
      <c r="HK1244" s="129"/>
      <c r="HL1244" s="129"/>
      <c r="HM1244" s="129"/>
      <c r="HN1244" s="129"/>
      <c r="HO1244" s="129"/>
      <c r="HP1244" s="129"/>
      <c r="HQ1244" s="129"/>
      <c r="HR1244" s="129"/>
      <c r="HS1244" s="129"/>
      <c r="HT1244" s="129"/>
      <c r="HU1244" s="129"/>
      <c r="HV1244" s="129"/>
      <c r="HW1244" s="129"/>
      <c r="HX1244" s="129"/>
      <c r="HY1244" s="129"/>
      <c r="HZ1244" s="129"/>
      <c r="IA1244" s="129"/>
      <c r="IB1244" s="129"/>
      <c r="IC1244" s="129"/>
    </row>
    <row r="1245" spans="1:237" s="143" customFormat="1" ht="11.25" customHeight="1" x14ac:dyDescent="0.25">
      <c r="A1245" s="340" t="s">
        <v>824</v>
      </c>
      <c r="B1245" s="340"/>
      <c r="C1245" s="340"/>
      <c r="D1245" s="340"/>
      <c r="E1245" s="340"/>
      <c r="F1245" s="340"/>
      <c r="G1245" s="340"/>
      <c r="H1245" s="340"/>
      <c r="I1245" s="340"/>
      <c r="J1245" s="340"/>
      <c r="K1245" s="340"/>
      <c r="L1245" s="340"/>
      <c r="M1245" s="340"/>
      <c r="N1245" s="340"/>
      <c r="O1245" s="233"/>
      <c r="P1245" s="233"/>
      <c r="Q1245" s="123"/>
      <c r="R1245" s="123"/>
      <c r="S1245" s="123"/>
      <c r="T1245" s="123"/>
      <c r="U1245" s="123"/>
      <c r="V1245" s="123"/>
      <c r="W1245" s="123"/>
      <c r="X1245" s="123"/>
      <c r="Y1245" s="129"/>
      <c r="Z1245" s="129"/>
      <c r="AA1245" s="129"/>
      <c r="AB1245" s="129"/>
      <c r="AC1245" s="129"/>
      <c r="AD1245" s="129"/>
      <c r="AE1245" s="129"/>
      <c r="AF1245" s="129"/>
      <c r="AG1245" s="129"/>
      <c r="AH1245" s="129"/>
      <c r="AI1245" s="129"/>
      <c r="AJ1245" s="129"/>
      <c r="AK1245" s="129"/>
      <c r="AL1245" s="129"/>
      <c r="AM1245" s="129"/>
      <c r="AN1245" s="129"/>
      <c r="AO1245" s="129"/>
      <c r="AP1245" s="129"/>
      <c r="AQ1245" s="129"/>
      <c r="AR1245" s="129"/>
      <c r="AS1245" s="129"/>
      <c r="AT1245" s="129"/>
      <c r="AU1245" s="129"/>
      <c r="AV1245" s="129"/>
      <c r="AW1245" s="129"/>
      <c r="AX1245" s="129"/>
      <c r="AY1245" s="129"/>
      <c r="AZ1245" s="129"/>
      <c r="BA1245" s="129"/>
      <c r="BB1245" s="129"/>
      <c r="BC1245" s="129"/>
      <c r="BD1245" s="129"/>
      <c r="BE1245" s="129"/>
      <c r="BF1245" s="129"/>
      <c r="BG1245" s="129"/>
      <c r="BH1245" s="129"/>
      <c r="BI1245" s="129"/>
      <c r="BJ1245" s="129"/>
      <c r="BK1245" s="129"/>
      <c r="BL1245" s="129"/>
      <c r="BM1245" s="129"/>
      <c r="BN1245" s="129"/>
      <c r="BO1245" s="129"/>
      <c r="BP1245" s="129"/>
      <c r="BQ1245" s="129"/>
      <c r="BR1245" s="129"/>
      <c r="BS1245" s="129"/>
      <c r="BT1245" s="129"/>
      <c r="BU1245" s="129"/>
      <c r="BV1245" s="129"/>
      <c r="BW1245" s="129"/>
      <c r="BX1245" s="129"/>
      <c r="BY1245" s="129"/>
      <c r="BZ1245" s="129"/>
      <c r="CA1245" s="129"/>
      <c r="CB1245" s="129"/>
      <c r="CC1245" s="129"/>
      <c r="CD1245" s="129"/>
      <c r="CE1245" s="129"/>
      <c r="CF1245" s="129"/>
      <c r="CG1245" s="129"/>
      <c r="CH1245" s="129"/>
      <c r="CI1245" s="129"/>
      <c r="CJ1245" s="129"/>
      <c r="CK1245" s="129"/>
      <c r="CL1245" s="129"/>
      <c r="CM1245" s="129"/>
      <c r="CN1245" s="129"/>
      <c r="CO1245" s="129"/>
      <c r="CP1245" s="129"/>
      <c r="CQ1245" s="129"/>
      <c r="CR1245" s="129"/>
      <c r="CS1245" s="129"/>
      <c r="CT1245" s="129"/>
      <c r="CU1245" s="129"/>
      <c r="CV1245" s="129"/>
      <c r="CW1245" s="129"/>
      <c r="CX1245" s="129"/>
      <c r="CY1245" s="129"/>
      <c r="CZ1245" s="129"/>
      <c r="DA1245" s="129"/>
      <c r="DB1245" s="129"/>
      <c r="DC1245" s="129"/>
      <c r="DD1245" s="129"/>
      <c r="DE1245" s="129"/>
      <c r="DF1245" s="129"/>
      <c r="DG1245" s="129"/>
      <c r="DH1245" s="129"/>
      <c r="DI1245" s="129"/>
      <c r="DJ1245" s="129"/>
      <c r="DK1245" s="129"/>
      <c r="DL1245" s="129"/>
      <c r="DM1245" s="129"/>
      <c r="DN1245" s="129"/>
      <c r="DO1245" s="129"/>
      <c r="DP1245" s="129"/>
      <c r="DQ1245" s="129"/>
      <c r="DR1245" s="129"/>
      <c r="DS1245" s="129"/>
      <c r="DT1245" s="129"/>
      <c r="DU1245" s="129"/>
      <c r="DV1245" s="129"/>
      <c r="DW1245" s="129"/>
      <c r="DX1245" s="129"/>
      <c r="DY1245" s="129"/>
      <c r="DZ1245" s="129"/>
      <c r="EA1245" s="129"/>
      <c r="EB1245" s="129"/>
      <c r="EC1245" s="129"/>
      <c r="ED1245" s="129"/>
      <c r="EE1245" s="129"/>
      <c r="EF1245" s="129"/>
      <c r="EG1245" s="129"/>
      <c r="EH1245" s="129"/>
      <c r="EI1245" s="129"/>
      <c r="EJ1245" s="129"/>
      <c r="EK1245" s="129"/>
      <c r="EL1245" s="129"/>
      <c r="EM1245" s="129"/>
      <c r="EN1245" s="129"/>
      <c r="EO1245" s="129"/>
      <c r="EP1245" s="129"/>
      <c r="EQ1245" s="129"/>
      <c r="ER1245" s="129"/>
      <c r="ES1245" s="129"/>
      <c r="ET1245" s="129"/>
      <c r="EU1245" s="129"/>
      <c r="EV1245" s="129"/>
      <c r="EW1245" s="129"/>
      <c r="EX1245" s="129"/>
      <c r="EY1245" s="129"/>
      <c r="EZ1245" s="129"/>
      <c r="FA1245" s="129"/>
      <c r="FB1245" s="129"/>
      <c r="FC1245" s="129"/>
      <c r="FD1245" s="129"/>
      <c r="FE1245" s="129"/>
      <c r="FF1245" s="129"/>
      <c r="FG1245" s="129"/>
      <c r="FH1245" s="129"/>
      <c r="FI1245" s="129"/>
      <c r="FJ1245" s="129"/>
      <c r="FK1245" s="129"/>
      <c r="FL1245" s="129"/>
      <c r="FM1245" s="129"/>
      <c r="FN1245" s="129"/>
      <c r="FO1245" s="129"/>
      <c r="FP1245" s="129"/>
      <c r="FQ1245" s="129"/>
      <c r="FR1245" s="129"/>
      <c r="FS1245" s="129"/>
      <c r="FT1245" s="129"/>
      <c r="FU1245" s="129"/>
      <c r="FV1245" s="129"/>
      <c r="FW1245" s="129"/>
      <c r="FX1245" s="129"/>
      <c r="FY1245" s="129"/>
      <c r="FZ1245" s="129"/>
      <c r="GA1245" s="129"/>
      <c r="GB1245" s="129"/>
      <c r="GC1245" s="129"/>
      <c r="GD1245" s="129"/>
      <c r="GE1245" s="129"/>
      <c r="GF1245" s="129"/>
      <c r="GG1245" s="129"/>
      <c r="GH1245" s="129"/>
      <c r="GI1245" s="129"/>
      <c r="GJ1245" s="129"/>
      <c r="GK1245" s="129"/>
      <c r="GL1245" s="129"/>
      <c r="GM1245" s="129"/>
      <c r="GN1245" s="129"/>
      <c r="GO1245" s="129"/>
      <c r="GP1245" s="129"/>
      <c r="GQ1245" s="129"/>
      <c r="GR1245" s="129"/>
      <c r="GS1245" s="129"/>
      <c r="GT1245" s="129"/>
      <c r="GU1245" s="129"/>
      <c r="GV1245" s="129"/>
      <c r="GW1245" s="129"/>
      <c r="GX1245" s="129"/>
      <c r="GY1245" s="129"/>
      <c r="GZ1245" s="129"/>
      <c r="HA1245" s="129"/>
      <c r="HB1245" s="172" t="s">
        <v>824</v>
      </c>
      <c r="HC1245" s="172" t="s">
        <v>259</v>
      </c>
      <c r="HD1245" s="172" t="s">
        <v>259</v>
      </c>
      <c r="HE1245" s="172" t="s">
        <v>259</v>
      </c>
      <c r="HF1245" s="172" t="s">
        <v>259</v>
      </c>
      <c r="HG1245" s="172" t="s">
        <v>259</v>
      </c>
      <c r="HH1245" s="172" t="s">
        <v>259</v>
      </c>
      <c r="HI1245" s="172" t="s">
        <v>259</v>
      </c>
      <c r="HJ1245" s="172" t="s">
        <v>259</v>
      </c>
      <c r="HK1245" s="172" t="s">
        <v>259</v>
      </c>
      <c r="HL1245" s="172" t="s">
        <v>259</v>
      </c>
      <c r="HM1245" s="172" t="s">
        <v>259</v>
      </c>
      <c r="HN1245" s="172" t="s">
        <v>259</v>
      </c>
      <c r="HO1245" s="172" t="s">
        <v>259</v>
      </c>
      <c r="HP1245" s="129"/>
      <c r="HQ1245" s="129"/>
      <c r="HR1245" s="129"/>
      <c r="HS1245" s="129"/>
      <c r="HT1245" s="129"/>
      <c r="HU1245" s="129"/>
      <c r="HV1245" s="129"/>
      <c r="HW1245" s="129"/>
      <c r="HX1245" s="129"/>
      <c r="HY1245" s="129"/>
      <c r="HZ1245" s="129"/>
      <c r="IA1245" s="129"/>
      <c r="IB1245" s="129"/>
      <c r="IC1245" s="129"/>
    </row>
    <row r="1246" spans="1:237" s="143" customFormat="1" ht="15" x14ac:dyDescent="0.25">
      <c r="A1246" s="340" t="s">
        <v>825</v>
      </c>
      <c r="B1246" s="340"/>
      <c r="C1246" s="340"/>
      <c r="D1246" s="340"/>
      <c r="E1246" s="340"/>
      <c r="F1246" s="340"/>
      <c r="G1246" s="340"/>
      <c r="H1246" s="340"/>
      <c r="I1246" s="340"/>
      <c r="J1246" s="340"/>
      <c r="K1246" s="340"/>
      <c r="L1246" s="340"/>
      <c r="M1246" s="340"/>
      <c r="N1246" s="340"/>
      <c r="O1246" s="233"/>
      <c r="P1246" s="233"/>
      <c r="Q1246" s="123"/>
      <c r="R1246" s="123"/>
      <c r="S1246" s="123"/>
      <c r="T1246" s="123"/>
      <c r="U1246" s="123"/>
      <c r="V1246" s="123"/>
      <c r="W1246" s="123"/>
      <c r="X1246" s="123"/>
      <c r="Y1246" s="129"/>
      <c r="Z1246" s="129"/>
      <c r="AA1246" s="129"/>
      <c r="AB1246" s="129"/>
      <c r="AC1246" s="129"/>
      <c r="AD1246" s="129"/>
      <c r="AE1246" s="129"/>
      <c r="AF1246" s="129"/>
      <c r="AG1246" s="129"/>
      <c r="AH1246" s="129"/>
      <c r="AI1246" s="129"/>
      <c r="AJ1246" s="129"/>
      <c r="AK1246" s="129"/>
      <c r="AL1246" s="129"/>
      <c r="AM1246" s="129"/>
      <c r="AN1246" s="129"/>
      <c r="AO1246" s="129"/>
      <c r="AP1246" s="129"/>
      <c r="AQ1246" s="129"/>
      <c r="AR1246" s="129"/>
      <c r="AS1246" s="129"/>
      <c r="AT1246" s="129"/>
      <c r="AU1246" s="129"/>
      <c r="AV1246" s="129"/>
      <c r="AW1246" s="129"/>
      <c r="AX1246" s="129"/>
      <c r="AY1246" s="129"/>
      <c r="AZ1246" s="129"/>
      <c r="BA1246" s="129"/>
      <c r="BB1246" s="129"/>
      <c r="BC1246" s="129"/>
      <c r="BD1246" s="129"/>
      <c r="BE1246" s="129"/>
      <c r="BF1246" s="129"/>
      <c r="BG1246" s="129"/>
      <c r="BH1246" s="129"/>
      <c r="BI1246" s="129"/>
      <c r="BJ1246" s="129"/>
      <c r="BK1246" s="129"/>
      <c r="BL1246" s="129"/>
      <c r="BM1246" s="129"/>
      <c r="BN1246" s="129"/>
      <c r="BO1246" s="129"/>
      <c r="BP1246" s="129"/>
      <c r="BQ1246" s="129"/>
      <c r="BR1246" s="129"/>
      <c r="BS1246" s="129"/>
      <c r="BT1246" s="129"/>
      <c r="BU1246" s="129"/>
      <c r="BV1246" s="129"/>
      <c r="BW1246" s="129"/>
      <c r="BX1246" s="129"/>
      <c r="BY1246" s="129"/>
      <c r="BZ1246" s="129"/>
      <c r="CA1246" s="129"/>
      <c r="CB1246" s="129"/>
      <c r="CC1246" s="129"/>
      <c r="CD1246" s="129"/>
      <c r="CE1246" s="129"/>
      <c r="CF1246" s="129"/>
      <c r="CG1246" s="129"/>
      <c r="CH1246" s="129"/>
      <c r="CI1246" s="129"/>
      <c r="CJ1246" s="129"/>
      <c r="CK1246" s="129"/>
      <c r="CL1246" s="129"/>
      <c r="CM1246" s="129"/>
      <c r="CN1246" s="129"/>
      <c r="CO1246" s="129"/>
      <c r="CP1246" s="129"/>
      <c r="CQ1246" s="129"/>
      <c r="CR1246" s="129"/>
      <c r="CS1246" s="129"/>
      <c r="CT1246" s="129"/>
      <c r="CU1246" s="129"/>
      <c r="CV1246" s="129"/>
      <c r="CW1246" s="129"/>
      <c r="CX1246" s="129"/>
      <c r="CY1246" s="129"/>
      <c r="CZ1246" s="129"/>
      <c r="DA1246" s="129"/>
      <c r="DB1246" s="129"/>
      <c r="DC1246" s="129"/>
      <c r="DD1246" s="129"/>
      <c r="DE1246" s="129"/>
      <c r="DF1246" s="129"/>
      <c r="DG1246" s="129"/>
      <c r="DH1246" s="129"/>
      <c r="DI1246" s="129"/>
      <c r="DJ1246" s="129"/>
      <c r="DK1246" s="129"/>
      <c r="DL1246" s="129"/>
      <c r="DM1246" s="129"/>
      <c r="DN1246" s="129"/>
      <c r="DO1246" s="129"/>
      <c r="DP1246" s="129"/>
      <c r="DQ1246" s="129"/>
      <c r="DR1246" s="129"/>
      <c r="DS1246" s="129"/>
      <c r="DT1246" s="129"/>
      <c r="DU1246" s="129"/>
      <c r="DV1246" s="129"/>
      <c r="DW1246" s="129"/>
      <c r="DX1246" s="129"/>
      <c r="DY1246" s="129"/>
      <c r="DZ1246" s="129"/>
      <c r="EA1246" s="129"/>
      <c r="EB1246" s="129"/>
      <c r="EC1246" s="129"/>
      <c r="ED1246" s="129"/>
      <c r="EE1246" s="129"/>
      <c r="EF1246" s="129"/>
      <c r="EG1246" s="129"/>
      <c r="EH1246" s="129"/>
      <c r="EI1246" s="129"/>
      <c r="EJ1246" s="129"/>
      <c r="EK1246" s="129"/>
      <c r="EL1246" s="129"/>
      <c r="EM1246" s="129"/>
      <c r="EN1246" s="129"/>
      <c r="EO1246" s="129"/>
      <c r="EP1246" s="129"/>
      <c r="EQ1246" s="129"/>
      <c r="ER1246" s="129"/>
      <c r="ES1246" s="129"/>
      <c r="ET1246" s="129"/>
      <c r="EU1246" s="129"/>
      <c r="EV1246" s="129"/>
      <c r="EW1246" s="129"/>
      <c r="EX1246" s="129"/>
      <c r="EY1246" s="129"/>
      <c r="EZ1246" s="129"/>
      <c r="FA1246" s="129"/>
      <c r="FB1246" s="129"/>
      <c r="FC1246" s="129"/>
      <c r="FD1246" s="129"/>
      <c r="FE1246" s="129"/>
      <c r="FF1246" s="129"/>
      <c r="FG1246" s="129"/>
      <c r="FH1246" s="129"/>
      <c r="FI1246" s="129"/>
      <c r="FJ1246" s="129"/>
      <c r="FK1246" s="129"/>
      <c r="FL1246" s="129"/>
      <c r="FM1246" s="129"/>
      <c r="FN1246" s="129"/>
      <c r="FO1246" s="129"/>
      <c r="FP1246" s="129"/>
      <c r="FQ1246" s="129"/>
      <c r="FR1246" s="129"/>
      <c r="FS1246" s="129"/>
      <c r="FT1246" s="129"/>
      <c r="FU1246" s="129"/>
      <c r="FV1246" s="129"/>
      <c r="FW1246" s="129"/>
      <c r="FX1246" s="129"/>
      <c r="FY1246" s="129"/>
      <c r="FZ1246" s="129"/>
      <c r="GA1246" s="129"/>
      <c r="GB1246" s="129"/>
      <c r="GC1246" s="129"/>
      <c r="GD1246" s="129"/>
      <c r="GE1246" s="129"/>
      <c r="GF1246" s="129"/>
      <c r="GG1246" s="129"/>
      <c r="GH1246" s="129"/>
      <c r="GI1246" s="129"/>
      <c r="GJ1246" s="129"/>
      <c r="GK1246" s="129"/>
      <c r="GL1246" s="129"/>
      <c r="GM1246" s="129"/>
      <c r="GN1246" s="129"/>
      <c r="GO1246" s="129"/>
      <c r="GP1246" s="129"/>
      <c r="GQ1246" s="129"/>
      <c r="GR1246" s="129"/>
      <c r="GS1246" s="129"/>
      <c r="GT1246" s="129"/>
      <c r="GU1246" s="129"/>
      <c r="GV1246" s="129"/>
      <c r="GW1246" s="129"/>
      <c r="GX1246" s="129"/>
      <c r="GY1246" s="129"/>
      <c r="GZ1246" s="129"/>
      <c r="HA1246" s="129"/>
      <c r="HB1246" s="129"/>
      <c r="HC1246" s="129"/>
      <c r="HD1246" s="129"/>
      <c r="HE1246" s="129"/>
      <c r="HF1246" s="129"/>
      <c r="HG1246" s="129"/>
      <c r="HH1246" s="129"/>
      <c r="HI1246" s="129"/>
      <c r="HJ1246" s="129"/>
      <c r="HK1246" s="129"/>
      <c r="HL1246" s="129"/>
      <c r="HM1246" s="129"/>
      <c r="HN1246" s="129"/>
      <c r="HO1246" s="129"/>
      <c r="HP1246" s="172" t="s">
        <v>825</v>
      </c>
      <c r="HQ1246" s="172" t="s">
        <v>259</v>
      </c>
      <c r="HR1246" s="172" t="s">
        <v>259</v>
      </c>
      <c r="HS1246" s="172" t="s">
        <v>259</v>
      </c>
      <c r="HT1246" s="172" t="s">
        <v>259</v>
      </c>
      <c r="HU1246" s="172" t="s">
        <v>259</v>
      </c>
      <c r="HV1246" s="172" t="s">
        <v>259</v>
      </c>
      <c r="HW1246" s="172" t="s">
        <v>259</v>
      </c>
      <c r="HX1246" s="172" t="s">
        <v>259</v>
      </c>
      <c r="HY1246" s="172" t="s">
        <v>259</v>
      </c>
      <c r="HZ1246" s="172" t="s">
        <v>259</v>
      </c>
      <c r="IA1246" s="172" t="s">
        <v>259</v>
      </c>
      <c r="IB1246" s="172" t="s">
        <v>259</v>
      </c>
      <c r="IC1246" s="172" t="s">
        <v>259</v>
      </c>
    </row>
    <row r="1247" spans="1:237" s="143" customFormat="1" ht="20.25" customHeight="1" x14ac:dyDescent="0.25">
      <c r="A1247" s="171"/>
      <c r="B1247" s="171"/>
      <c r="C1247" s="171"/>
      <c r="D1247" s="171"/>
      <c r="E1247" s="171"/>
      <c r="F1247" s="171"/>
      <c r="G1247" s="171"/>
      <c r="H1247" s="171"/>
      <c r="I1247" s="171"/>
      <c r="J1247" s="171"/>
      <c r="K1247" s="171"/>
      <c r="L1247" s="171"/>
      <c r="M1247" s="171"/>
      <c r="N1247" s="171"/>
      <c r="O1247" s="233"/>
      <c r="P1247" s="233"/>
      <c r="Q1247" s="123"/>
      <c r="R1247" s="123"/>
      <c r="S1247" s="123"/>
      <c r="T1247" s="123"/>
      <c r="U1247" s="123"/>
      <c r="V1247" s="123"/>
      <c r="W1247" s="123"/>
      <c r="X1247" s="123"/>
      <c r="Y1247" s="129"/>
      <c r="Z1247" s="129"/>
      <c r="AA1247" s="129"/>
      <c r="AB1247" s="129"/>
      <c r="AC1247" s="129"/>
      <c r="AD1247" s="129"/>
      <c r="AE1247" s="129"/>
      <c r="AF1247" s="129"/>
      <c r="AG1247" s="129"/>
      <c r="AH1247" s="129"/>
      <c r="AI1247" s="129"/>
      <c r="AJ1247" s="129"/>
      <c r="AK1247" s="129"/>
      <c r="AL1247" s="129"/>
      <c r="AM1247" s="129"/>
      <c r="AN1247" s="129"/>
      <c r="AO1247" s="129"/>
      <c r="AP1247" s="129"/>
      <c r="AQ1247" s="129"/>
      <c r="AR1247" s="129"/>
      <c r="AS1247" s="129"/>
      <c r="AT1247" s="129"/>
      <c r="AU1247" s="129"/>
      <c r="AV1247" s="129"/>
      <c r="AW1247" s="129"/>
      <c r="AX1247" s="129"/>
      <c r="AY1247" s="129"/>
      <c r="AZ1247" s="129"/>
      <c r="BA1247" s="129"/>
      <c r="BB1247" s="129"/>
      <c r="BC1247" s="129"/>
      <c r="BD1247" s="129"/>
      <c r="BE1247" s="129"/>
      <c r="BF1247" s="129"/>
      <c r="BG1247" s="129"/>
      <c r="BH1247" s="129"/>
      <c r="BI1247" s="129"/>
      <c r="BJ1247" s="129"/>
      <c r="BK1247" s="129"/>
      <c r="BL1247" s="129"/>
      <c r="BM1247" s="129"/>
      <c r="BN1247" s="129"/>
      <c r="BO1247" s="129"/>
      <c r="BP1247" s="129"/>
      <c r="BQ1247" s="129"/>
      <c r="BR1247" s="129"/>
      <c r="BS1247" s="129"/>
      <c r="BT1247" s="129"/>
      <c r="BU1247" s="129"/>
      <c r="BV1247" s="129"/>
      <c r="BW1247" s="129"/>
      <c r="BX1247" s="129"/>
      <c r="BY1247" s="129"/>
      <c r="BZ1247" s="129"/>
      <c r="CA1247" s="129"/>
      <c r="CB1247" s="129"/>
      <c r="CC1247" s="129"/>
      <c r="CD1247" s="129"/>
      <c r="CE1247" s="129"/>
      <c r="CF1247" s="129"/>
      <c r="CG1247" s="129"/>
      <c r="CH1247" s="129"/>
      <c r="CI1247" s="129"/>
      <c r="CJ1247" s="129"/>
      <c r="CK1247" s="129"/>
      <c r="CL1247" s="129"/>
      <c r="CM1247" s="129"/>
      <c r="CN1247" s="129"/>
      <c r="CO1247" s="129"/>
      <c r="CP1247" s="129"/>
      <c r="CQ1247" s="129"/>
      <c r="CR1247" s="129"/>
      <c r="CS1247" s="129"/>
      <c r="CT1247" s="129"/>
      <c r="CU1247" s="129"/>
      <c r="CV1247" s="129"/>
      <c r="CW1247" s="129"/>
      <c r="CX1247" s="129"/>
      <c r="CY1247" s="129"/>
      <c r="CZ1247" s="129"/>
      <c r="DA1247" s="129"/>
      <c r="DB1247" s="129"/>
      <c r="DC1247" s="129"/>
      <c r="DD1247" s="129"/>
      <c r="DE1247" s="129"/>
      <c r="DF1247" s="129"/>
      <c r="DG1247" s="129"/>
      <c r="DH1247" s="129"/>
      <c r="DI1247" s="129"/>
      <c r="DJ1247" s="129"/>
      <c r="DK1247" s="129"/>
      <c r="DL1247" s="129"/>
      <c r="DM1247" s="129"/>
      <c r="DN1247" s="129"/>
      <c r="DO1247" s="129"/>
      <c r="DP1247" s="129"/>
      <c r="DQ1247" s="129"/>
      <c r="DR1247" s="129"/>
      <c r="DS1247" s="129"/>
      <c r="DT1247" s="129"/>
      <c r="DU1247" s="129"/>
      <c r="DV1247" s="129"/>
      <c r="DW1247" s="129"/>
      <c r="DX1247" s="129"/>
      <c r="DY1247" s="129"/>
      <c r="DZ1247" s="129"/>
      <c r="EA1247" s="129"/>
      <c r="EB1247" s="129"/>
      <c r="EC1247" s="129"/>
      <c r="ED1247" s="129"/>
      <c r="EE1247" s="129"/>
      <c r="EF1247" s="129"/>
      <c r="EG1247" s="129"/>
      <c r="EH1247" s="129"/>
      <c r="EI1247" s="129"/>
      <c r="EJ1247" s="129"/>
      <c r="EK1247" s="129"/>
      <c r="EL1247" s="129"/>
      <c r="EM1247" s="129"/>
      <c r="EN1247" s="129"/>
      <c r="EO1247" s="129"/>
      <c r="EP1247" s="129"/>
      <c r="EQ1247" s="129"/>
      <c r="ER1247" s="129"/>
      <c r="ES1247" s="129"/>
      <c r="ET1247" s="129"/>
      <c r="EU1247" s="129"/>
      <c r="EV1247" s="129"/>
      <c r="EW1247" s="129"/>
      <c r="EX1247" s="129"/>
      <c r="EY1247" s="129"/>
      <c r="EZ1247" s="129"/>
      <c r="FA1247" s="129"/>
      <c r="FB1247" s="129"/>
      <c r="FC1247" s="129"/>
      <c r="FD1247" s="129"/>
      <c r="FE1247" s="129"/>
      <c r="FF1247" s="129"/>
      <c r="FG1247" s="129"/>
      <c r="FH1247" s="129"/>
      <c r="FI1247" s="129"/>
      <c r="FJ1247" s="129"/>
      <c r="FK1247" s="129"/>
      <c r="FL1247" s="129"/>
      <c r="FM1247" s="129"/>
      <c r="FN1247" s="129"/>
      <c r="FO1247" s="129"/>
      <c r="FP1247" s="129"/>
      <c r="FQ1247" s="129"/>
      <c r="FR1247" s="129"/>
      <c r="FS1247" s="129"/>
      <c r="FT1247" s="129"/>
      <c r="FU1247" s="129"/>
      <c r="FV1247" s="129"/>
      <c r="FW1247" s="129"/>
      <c r="FX1247" s="129"/>
      <c r="FY1247" s="129"/>
      <c r="FZ1247" s="129"/>
      <c r="GA1247" s="129"/>
      <c r="GB1247" s="129"/>
      <c r="GC1247" s="129"/>
      <c r="GD1247" s="129"/>
      <c r="GE1247" s="129"/>
      <c r="GF1247" s="129"/>
      <c r="GG1247" s="129"/>
      <c r="GH1247" s="129"/>
      <c r="GI1247" s="129"/>
      <c r="GJ1247" s="129"/>
      <c r="GK1247" s="129"/>
      <c r="GL1247" s="129"/>
      <c r="GM1247" s="129"/>
      <c r="GN1247" s="129"/>
      <c r="GO1247" s="129"/>
      <c r="GP1247" s="129"/>
      <c r="GQ1247" s="129"/>
      <c r="GR1247" s="129"/>
      <c r="GS1247" s="129"/>
      <c r="GT1247" s="129"/>
      <c r="GU1247" s="129"/>
      <c r="GV1247" s="129"/>
      <c r="GW1247" s="129"/>
      <c r="GX1247" s="129"/>
      <c r="GY1247" s="129"/>
      <c r="GZ1247" s="129"/>
      <c r="HA1247" s="129"/>
      <c r="HB1247" s="129"/>
      <c r="HC1247" s="129"/>
      <c r="HD1247" s="129"/>
      <c r="HE1247" s="129"/>
      <c r="HF1247" s="129"/>
      <c r="HG1247" s="129"/>
      <c r="HH1247" s="129"/>
      <c r="HI1247" s="129"/>
      <c r="HJ1247" s="129"/>
      <c r="HK1247" s="129"/>
      <c r="HL1247" s="129"/>
      <c r="HM1247" s="129"/>
      <c r="HN1247" s="129"/>
      <c r="HO1247" s="129"/>
      <c r="HP1247" s="129"/>
      <c r="HQ1247" s="129"/>
      <c r="HR1247" s="129"/>
      <c r="HS1247" s="129"/>
      <c r="HT1247" s="129"/>
      <c r="HU1247" s="129"/>
      <c r="HV1247" s="129"/>
      <c r="HW1247" s="129"/>
      <c r="HX1247" s="129"/>
      <c r="HY1247" s="129"/>
      <c r="HZ1247" s="129"/>
      <c r="IA1247" s="129"/>
      <c r="IB1247" s="129"/>
      <c r="IC1247" s="129"/>
    </row>
    <row r="1248" spans="1:237" s="123" customFormat="1" ht="15" x14ac:dyDescent="0.25">
      <c r="B1248" s="243"/>
      <c r="D1248" s="243"/>
      <c r="F1248" s="243"/>
    </row>
  </sheetData>
  <mergeCells count="123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79:E79"/>
    <mergeCell ref="C80:E80"/>
    <mergeCell ref="C81:E81"/>
    <mergeCell ref="C82:E82"/>
    <mergeCell ref="C83:E83"/>
    <mergeCell ref="C84:E84"/>
    <mergeCell ref="C73:E73"/>
    <mergeCell ref="C74:E74"/>
    <mergeCell ref="C75:N75"/>
    <mergeCell ref="C76:N76"/>
    <mergeCell ref="C77:E77"/>
    <mergeCell ref="C78:E78"/>
    <mergeCell ref="C67:E67"/>
    <mergeCell ref="C68:E68"/>
    <mergeCell ref="C69:E69"/>
    <mergeCell ref="C70:E70"/>
    <mergeCell ref="C71:E71"/>
    <mergeCell ref="C72:N72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N106"/>
    <mergeCell ref="C107:N107"/>
    <mergeCell ref="C108:E108"/>
    <mergeCell ref="C133:E133"/>
    <mergeCell ref="C134:E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E123"/>
    <mergeCell ref="C124:E124"/>
    <mergeCell ref="C125:E125"/>
    <mergeCell ref="C126:E126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N150"/>
    <mergeCell ref="C139:E139"/>
    <mergeCell ref="C140:E140"/>
    <mergeCell ref="C141:E141"/>
    <mergeCell ref="C142:E142"/>
    <mergeCell ref="C143:E143"/>
    <mergeCell ref="C144:E144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57:E157"/>
    <mergeCell ref="C158:E158"/>
    <mergeCell ref="C159:E159"/>
    <mergeCell ref="C160:E160"/>
    <mergeCell ref="C161:E161"/>
    <mergeCell ref="C162:E162"/>
    <mergeCell ref="C188:N188"/>
    <mergeCell ref="C189:N189"/>
    <mergeCell ref="C190:E190"/>
    <mergeCell ref="C191:E191"/>
    <mergeCell ref="C192:E192"/>
    <mergeCell ref="C193:E193"/>
    <mergeCell ref="C182:K182"/>
    <mergeCell ref="C183:K183"/>
    <mergeCell ref="C184:K184"/>
    <mergeCell ref="C185:K185"/>
    <mergeCell ref="A186:N186"/>
    <mergeCell ref="C187:E187"/>
    <mergeCell ref="C176:K176"/>
    <mergeCell ref="C177:K177"/>
    <mergeCell ref="C178:K178"/>
    <mergeCell ref="C179:K179"/>
    <mergeCell ref="C180:K180"/>
    <mergeCell ref="C181:K181"/>
    <mergeCell ref="C206:N206"/>
    <mergeCell ref="C207:E207"/>
    <mergeCell ref="C208:E208"/>
    <mergeCell ref="C209:N209"/>
    <mergeCell ref="C210:E210"/>
    <mergeCell ref="C211:E211"/>
    <mergeCell ref="C200:E200"/>
    <mergeCell ref="C201:E201"/>
    <mergeCell ref="C202:N202"/>
    <mergeCell ref="C203:N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224:E224"/>
    <mergeCell ref="C225:N225"/>
    <mergeCell ref="C226:E226"/>
    <mergeCell ref="C227:E227"/>
    <mergeCell ref="C228:E228"/>
    <mergeCell ref="A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42:E242"/>
    <mergeCell ref="C243:E243"/>
    <mergeCell ref="C244:N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E233"/>
    <mergeCell ref="C234:E234"/>
    <mergeCell ref="C235:E235"/>
    <mergeCell ref="C260:E260"/>
    <mergeCell ref="C261:E261"/>
    <mergeCell ref="C262:E262"/>
    <mergeCell ref="C263:E263"/>
    <mergeCell ref="C264:E264"/>
    <mergeCell ref="C265:E265"/>
    <mergeCell ref="C254:N254"/>
    <mergeCell ref="C255:E255"/>
    <mergeCell ref="C256:E256"/>
    <mergeCell ref="C257:E257"/>
    <mergeCell ref="C258:E258"/>
    <mergeCell ref="C259:E259"/>
    <mergeCell ref="C248:E248"/>
    <mergeCell ref="C249:E249"/>
    <mergeCell ref="C250:N250"/>
    <mergeCell ref="C251:E251"/>
    <mergeCell ref="C252:E252"/>
    <mergeCell ref="C253:N253"/>
    <mergeCell ref="C278:E278"/>
    <mergeCell ref="C279:E279"/>
    <mergeCell ref="C280:E280"/>
    <mergeCell ref="C281:E281"/>
    <mergeCell ref="C282:N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A267:N267"/>
    <mergeCell ref="C268:E268"/>
    <mergeCell ref="C269:N269"/>
    <mergeCell ref="C270:N270"/>
    <mergeCell ref="C271:E271"/>
    <mergeCell ref="C296:E296"/>
    <mergeCell ref="C297:E297"/>
    <mergeCell ref="C298:E298"/>
    <mergeCell ref="C299:E299"/>
    <mergeCell ref="C300:E300"/>
    <mergeCell ref="C301:N301"/>
    <mergeCell ref="C290:E290"/>
    <mergeCell ref="C291:E291"/>
    <mergeCell ref="C292:E292"/>
    <mergeCell ref="C293:E293"/>
    <mergeCell ref="C294:E294"/>
    <mergeCell ref="C295:E295"/>
    <mergeCell ref="C284:E284"/>
    <mergeCell ref="C285:N285"/>
    <mergeCell ref="C286:E286"/>
    <mergeCell ref="C287:E287"/>
    <mergeCell ref="C288:N288"/>
    <mergeCell ref="C289:N289"/>
    <mergeCell ref="C314:E314"/>
    <mergeCell ref="C315:E315"/>
    <mergeCell ref="C316:E316"/>
    <mergeCell ref="A317:N317"/>
    <mergeCell ref="C318:E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N304"/>
    <mergeCell ref="C305:N305"/>
    <mergeCell ref="C306:E306"/>
    <mergeCell ref="C307:E307"/>
    <mergeCell ref="C332:N332"/>
    <mergeCell ref="C333:E333"/>
    <mergeCell ref="C334:E334"/>
    <mergeCell ref="C335:N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N354"/>
    <mergeCell ref="C355:E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E343"/>
    <mergeCell ref="C368:N368"/>
    <mergeCell ref="C369:E369"/>
    <mergeCell ref="C370:E370"/>
    <mergeCell ref="C371:E371"/>
    <mergeCell ref="C372:E372"/>
    <mergeCell ref="C373:E373"/>
    <mergeCell ref="C362:E362"/>
    <mergeCell ref="C363:E363"/>
    <mergeCell ref="C364:N364"/>
    <mergeCell ref="C365:E365"/>
    <mergeCell ref="C366:E366"/>
    <mergeCell ref="C367:N367"/>
    <mergeCell ref="C356:E356"/>
    <mergeCell ref="C357:N357"/>
    <mergeCell ref="C358:E358"/>
    <mergeCell ref="A359:N359"/>
    <mergeCell ref="C360:E360"/>
    <mergeCell ref="C361:N361"/>
    <mergeCell ref="C386:N386"/>
    <mergeCell ref="C387:N387"/>
    <mergeCell ref="C388:E388"/>
    <mergeCell ref="C389:E389"/>
    <mergeCell ref="C390:E390"/>
    <mergeCell ref="C391:E391"/>
    <mergeCell ref="C380:N380"/>
    <mergeCell ref="C381:E381"/>
    <mergeCell ref="C382:E382"/>
    <mergeCell ref="C383:N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E404"/>
    <mergeCell ref="C405:N405"/>
    <mergeCell ref="C406:E406"/>
    <mergeCell ref="C407:E407"/>
    <mergeCell ref="C408:E408"/>
    <mergeCell ref="C409:E409"/>
    <mergeCell ref="C398:E398"/>
    <mergeCell ref="C399:N399"/>
    <mergeCell ref="C400:E400"/>
    <mergeCell ref="C401:E401"/>
    <mergeCell ref="C402:N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C419:E419"/>
    <mergeCell ref="C420:N420"/>
    <mergeCell ref="C421:N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N449"/>
    <mergeCell ref="C450:N450"/>
    <mergeCell ref="C451:E451"/>
    <mergeCell ref="C477:K477"/>
    <mergeCell ref="C478:K478"/>
    <mergeCell ref="C479:K479"/>
    <mergeCell ref="C480:K480"/>
    <mergeCell ref="C481:K481"/>
    <mergeCell ref="C482:K482"/>
    <mergeCell ref="C470:E470"/>
    <mergeCell ref="C472:K472"/>
    <mergeCell ref="C473:K473"/>
    <mergeCell ref="C474:K474"/>
    <mergeCell ref="C475:K475"/>
    <mergeCell ref="C476:K476"/>
    <mergeCell ref="C464:E464"/>
    <mergeCell ref="C465:E465"/>
    <mergeCell ref="C466:N466"/>
    <mergeCell ref="C467:E467"/>
    <mergeCell ref="C468:E468"/>
    <mergeCell ref="C469:N469"/>
    <mergeCell ref="C495:E495"/>
    <mergeCell ref="C496:N496"/>
    <mergeCell ref="C497:N497"/>
    <mergeCell ref="C498:E498"/>
    <mergeCell ref="C499:E499"/>
    <mergeCell ref="C500:E500"/>
    <mergeCell ref="C489:K489"/>
    <mergeCell ref="C490:K490"/>
    <mergeCell ref="C491:K491"/>
    <mergeCell ref="C492:K492"/>
    <mergeCell ref="C493:K493"/>
    <mergeCell ref="A494:N494"/>
    <mergeCell ref="C483:K483"/>
    <mergeCell ref="C484:K484"/>
    <mergeCell ref="C485:K485"/>
    <mergeCell ref="C486:K486"/>
    <mergeCell ref="C487:K487"/>
    <mergeCell ref="C488:K488"/>
    <mergeCell ref="C513:E513"/>
    <mergeCell ref="C514:N514"/>
    <mergeCell ref="C515:E515"/>
    <mergeCell ref="C516:E516"/>
    <mergeCell ref="C517:N517"/>
    <mergeCell ref="C518:E518"/>
    <mergeCell ref="C507:E507"/>
    <mergeCell ref="C508:E508"/>
    <mergeCell ref="C509:E509"/>
    <mergeCell ref="C510:N510"/>
    <mergeCell ref="C511:N511"/>
    <mergeCell ref="C512:E512"/>
    <mergeCell ref="C501:E501"/>
    <mergeCell ref="C502:E502"/>
    <mergeCell ref="C503:E503"/>
    <mergeCell ref="C504:E504"/>
    <mergeCell ref="C505:E505"/>
    <mergeCell ref="C506:E506"/>
    <mergeCell ref="C531:N531"/>
    <mergeCell ref="C532:N532"/>
    <mergeCell ref="C533:E533"/>
    <mergeCell ref="C534:E534"/>
    <mergeCell ref="C535:E535"/>
    <mergeCell ref="C536:E536"/>
    <mergeCell ref="C525:E525"/>
    <mergeCell ref="C526:E526"/>
    <mergeCell ref="C527:E527"/>
    <mergeCell ref="C528:E528"/>
    <mergeCell ref="A529:N529"/>
    <mergeCell ref="C530:E530"/>
    <mergeCell ref="C519:E519"/>
    <mergeCell ref="C520:N520"/>
    <mergeCell ref="C521:N521"/>
    <mergeCell ref="C522:E522"/>
    <mergeCell ref="C523:E523"/>
    <mergeCell ref="C524:E524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N548"/>
    <mergeCell ref="C537:E537"/>
    <mergeCell ref="C538:E538"/>
    <mergeCell ref="C539:E539"/>
    <mergeCell ref="C540:E540"/>
    <mergeCell ref="C541:E541"/>
    <mergeCell ref="C542:E542"/>
    <mergeCell ref="C567:E567"/>
    <mergeCell ref="C568:E568"/>
    <mergeCell ref="C569:N569"/>
    <mergeCell ref="C570:E570"/>
    <mergeCell ref="C571:E571"/>
    <mergeCell ref="C572:E572"/>
    <mergeCell ref="C561:E561"/>
    <mergeCell ref="C562:E562"/>
    <mergeCell ref="C563:N563"/>
    <mergeCell ref="C564:E564"/>
    <mergeCell ref="C565:E565"/>
    <mergeCell ref="C566:N566"/>
    <mergeCell ref="C555:E555"/>
    <mergeCell ref="C556:E556"/>
    <mergeCell ref="C557:E557"/>
    <mergeCell ref="C558:E558"/>
    <mergeCell ref="C559:E559"/>
    <mergeCell ref="C560:N560"/>
    <mergeCell ref="C586:K586"/>
    <mergeCell ref="C587:K587"/>
    <mergeCell ref="C588:K588"/>
    <mergeCell ref="C589:K589"/>
    <mergeCell ref="C590:K590"/>
    <mergeCell ref="C591:K591"/>
    <mergeCell ref="C580:K580"/>
    <mergeCell ref="C581:K581"/>
    <mergeCell ref="C582:K582"/>
    <mergeCell ref="C583:K583"/>
    <mergeCell ref="C584:K584"/>
    <mergeCell ref="C585:K585"/>
    <mergeCell ref="C573:E573"/>
    <mergeCell ref="C574:N574"/>
    <mergeCell ref="C575:E575"/>
    <mergeCell ref="C576:E576"/>
    <mergeCell ref="C577:N577"/>
    <mergeCell ref="C578:E578"/>
    <mergeCell ref="C604:E604"/>
    <mergeCell ref="C605:N605"/>
    <mergeCell ref="C606:N606"/>
    <mergeCell ref="C607:E607"/>
    <mergeCell ref="C608:E608"/>
    <mergeCell ref="C609:E609"/>
    <mergeCell ref="C598:K598"/>
    <mergeCell ref="C599:K599"/>
    <mergeCell ref="C600:K600"/>
    <mergeCell ref="C601:K601"/>
    <mergeCell ref="A602:N602"/>
    <mergeCell ref="A603:N603"/>
    <mergeCell ref="C592:K592"/>
    <mergeCell ref="C593:K593"/>
    <mergeCell ref="C594:K594"/>
    <mergeCell ref="C595:K595"/>
    <mergeCell ref="C596:K596"/>
    <mergeCell ref="C597:K597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C618:E618"/>
    <mergeCell ref="C619:N619"/>
    <mergeCell ref="C620:N620"/>
    <mergeCell ref="C621:E621"/>
    <mergeCell ref="C610:E610"/>
    <mergeCell ref="C611:E611"/>
    <mergeCell ref="C612:E612"/>
    <mergeCell ref="C613:E613"/>
    <mergeCell ref="C614:E614"/>
    <mergeCell ref="C615:E615"/>
    <mergeCell ref="C640:E640"/>
    <mergeCell ref="C641:E641"/>
    <mergeCell ref="C642:E642"/>
    <mergeCell ref="C643:E643"/>
    <mergeCell ref="C644:E644"/>
    <mergeCell ref="C645:E645"/>
    <mergeCell ref="C634:E634"/>
    <mergeCell ref="C635:N635"/>
    <mergeCell ref="C636:N636"/>
    <mergeCell ref="C637:E637"/>
    <mergeCell ref="C638:E638"/>
    <mergeCell ref="C639:E639"/>
    <mergeCell ref="C628:E628"/>
    <mergeCell ref="C629:E629"/>
    <mergeCell ref="C630:E630"/>
    <mergeCell ref="C631:E631"/>
    <mergeCell ref="C632:N632"/>
    <mergeCell ref="C633:E633"/>
    <mergeCell ref="C658:E658"/>
    <mergeCell ref="C659:E659"/>
    <mergeCell ref="C660:E660"/>
    <mergeCell ref="C661:E661"/>
    <mergeCell ref="C662:E662"/>
    <mergeCell ref="C663:E663"/>
    <mergeCell ref="C652:N652"/>
    <mergeCell ref="C653:E653"/>
    <mergeCell ref="C654:E654"/>
    <mergeCell ref="C655:E655"/>
    <mergeCell ref="C656:E656"/>
    <mergeCell ref="C657:E657"/>
    <mergeCell ref="C646:E646"/>
    <mergeCell ref="C647:E647"/>
    <mergeCell ref="C648:E648"/>
    <mergeCell ref="C649:N649"/>
    <mergeCell ref="C650:E650"/>
    <mergeCell ref="C651:E651"/>
    <mergeCell ref="C676:E676"/>
    <mergeCell ref="C677:E677"/>
    <mergeCell ref="C678:E678"/>
    <mergeCell ref="C679:E679"/>
    <mergeCell ref="C680:N680"/>
    <mergeCell ref="C681:E681"/>
    <mergeCell ref="C670:E670"/>
    <mergeCell ref="C671:E671"/>
    <mergeCell ref="C672:E672"/>
    <mergeCell ref="C673:E673"/>
    <mergeCell ref="C674:E674"/>
    <mergeCell ref="C675:E675"/>
    <mergeCell ref="A664:N664"/>
    <mergeCell ref="C665:E665"/>
    <mergeCell ref="C666:N666"/>
    <mergeCell ref="C667:N667"/>
    <mergeCell ref="C668:E668"/>
    <mergeCell ref="C669:E669"/>
    <mergeCell ref="C694:E694"/>
    <mergeCell ref="C695:E695"/>
    <mergeCell ref="C696:E696"/>
    <mergeCell ref="C697:E697"/>
    <mergeCell ref="C698:E698"/>
    <mergeCell ref="C699:E699"/>
    <mergeCell ref="C688:N688"/>
    <mergeCell ref="C689:E689"/>
    <mergeCell ref="C690:E690"/>
    <mergeCell ref="C691:E691"/>
    <mergeCell ref="C692:E692"/>
    <mergeCell ref="C693:E693"/>
    <mergeCell ref="C682:E682"/>
    <mergeCell ref="C683:N683"/>
    <mergeCell ref="C684:E684"/>
    <mergeCell ref="A685:N685"/>
    <mergeCell ref="C686:E686"/>
    <mergeCell ref="C687:N687"/>
    <mergeCell ref="C712:E712"/>
    <mergeCell ref="C713:E713"/>
    <mergeCell ref="C714:E714"/>
    <mergeCell ref="C715:E715"/>
    <mergeCell ref="C716:E716"/>
    <mergeCell ref="A717:N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N703"/>
    <mergeCell ref="C704:E704"/>
    <mergeCell ref="C705:E705"/>
    <mergeCell ref="C730:E730"/>
    <mergeCell ref="C731:E731"/>
    <mergeCell ref="C732:E732"/>
    <mergeCell ref="C733:N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N719"/>
    <mergeCell ref="C720:N720"/>
    <mergeCell ref="C721:E721"/>
    <mergeCell ref="C722:E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N746"/>
    <mergeCell ref="C747:N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802:E802"/>
    <mergeCell ref="C803:E803"/>
    <mergeCell ref="C804:E804"/>
    <mergeCell ref="C805:E805"/>
    <mergeCell ref="C806:E806"/>
    <mergeCell ref="C807:N807"/>
    <mergeCell ref="C796:E796"/>
    <mergeCell ref="C797:E797"/>
    <mergeCell ref="C798:E798"/>
    <mergeCell ref="C799:E799"/>
    <mergeCell ref="C800:E800"/>
    <mergeCell ref="C801:E801"/>
    <mergeCell ref="C790:E790"/>
    <mergeCell ref="A791:N791"/>
    <mergeCell ref="C792:E792"/>
    <mergeCell ref="C793:N793"/>
    <mergeCell ref="C794:N794"/>
    <mergeCell ref="C795:E795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E808"/>
    <mergeCell ref="A809:N809"/>
    <mergeCell ref="C810:E810"/>
    <mergeCell ref="C811:N811"/>
    <mergeCell ref="C812:N812"/>
    <mergeCell ref="C813:E813"/>
    <mergeCell ref="C838:N838"/>
    <mergeCell ref="C839:E839"/>
    <mergeCell ref="C840:E840"/>
    <mergeCell ref="C841:N841"/>
    <mergeCell ref="C842:N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E829"/>
    <mergeCell ref="C830:E830"/>
    <mergeCell ref="C831:E831"/>
    <mergeCell ref="C856:E856"/>
    <mergeCell ref="C857:E857"/>
    <mergeCell ref="C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N855"/>
    <mergeCell ref="C844:E844"/>
    <mergeCell ref="C845:E845"/>
    <mergeCell ref="C846:E846"/>
    <mergeCell ref="C847:E847"/>
    <mergeCell ref="C848:E848"/>
    <mergeCell ref="C849:E849"/>
    <mergeCell ref="C874:E874"/>
    <mergeCell ref="A875:N875"/>
    <mergeCell ref="C876:E876"/>
    <mergeCell ref="C877:N877"/>
    <mergeCell ref="C878:N878"/>
    <mergeCell ref="C879:E879"/>
    <mergeCell ref="C868:E868"/>
    <mergeCell ref="C869:E869"/>
    <mergeCell ref="C870:E870"/>
    <mergeCell ref="C871:N871"/>
    <mergeCell ref="C872:E872"/>
    <mergeCell ref="C873:E873"/>
    <mergeCell ref="C862:E862"/>
    <mergeCell ref="C863:E863"/>
    <mergeCell ref="C864:E864"/>
    <mergeCell ref="C865:E865"/>
    <mergeCell ref="C866:E866"/>
    <mergeCell ref="C867:E867"/>
    <mergeCell ref="C893:K893"/>
    <mergeCell ref="C894:K894"/>
    <mergeCell ref="C895:K895"/>
    <mergeCell ref="C896:K896"/>
    <mergeCell ref="C897:K897"/>
    <mergeCell ref="C898:K898"/>
    <mergeCell ref="C886:E886"/>
    <mergeCell ref="C887:E887"/>
    <mergeCell ref="C889:K889"/>
    <mergeCell ref="C890:K890"/>
    <mergeCell ref="C891:K891"/>
    <mergeCell ref="C892:K892"/>
    <mergeCell ref="C880:E880"/>
    <mergeCell ref="C881:E881"/>
    <mergeCell ref="C882:E882"/>
    <mergeCell ref="C883:E883"/>
    <mergeCell ref="C884:E884"/>
    <mergeCell ref="C885:E885"/>
    <mergeCell ref="A911:N911"/>
    <mergeCell ref="C912:E912"/>
    <mergeCell ref="C913:N913"/>
    <mergeCell ref="C914:N914"/>
    <mergeCell ref="C915:E915"/>
    <mergeCell ref="C916:E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929:N929"/>
    <mergeCell ref="C930:E930"/>
    <mergeCell ref="C931:E931"/>
    <mergeCell ref="C932:N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5:N935"/>
    <mergeCell ref="C936:E936"/>
    <mergeCell ref="C938:K938"/>
    <mergeCell ref="C939:K939"/>
    <mergeCell ref="C940:K940"/>
    <mergeCell ref="C941:K941"/>
    <mergeCell ref="C966:E966"/>
    <mergeCell ref="C967:E967"/>
    <mergeCell ref="C968:E968"/>
    <mergeCell ref="C969:E969"/>
    <mergeCell ref="C970:E970"/>
    <mergeCell ref="C971:E971"/>
    <mergeCell ref="A960:N960"/>
    <mergeCell ref="A961:N961"/>
    <mergeCell ref="C962:E962"/>
    <mergeCell ref="C963:N963"/>
    <mergeCell ref="C964:N964"/>
    <mergeCell ref="C965:E965"/>
    <mergeCell ref="C954:K954"/>
    <mergeCell ref="C955:K955"/>
    <mergeCell ref="C956:K956"/>
    <mergeCell ref="C957:K957"/>
    <mergeCell ref="C958:K958"/>
    <mergeCell ref="C959:K959"/>
    <mergeCell ref="C984:E984"/>
    <mergeCell ref="C985:E985"/>
    <mergeCell ref="C986:E986"/>
    <mergeCell ref="C987:E987"/>
    <mergeCell ref="C988:E988"/>
    <mergeCell ref="C989:E989"/>
    <mergeCell ref="C978:E978"/>
    <mergeCell ref="C979:E979"/>
    <mergeCell ref="C980:E980"/>
    <mergeCell ref="C981:E981"/>
    <mergeCell ref="C982:E982"/>
    <mergeCell ref="C983:E983"/>
    <mergeCell ref="A972:N972"/>
    <mergeCell ref="C973:E973"/>
    <mergeCell ref="C974:N974"/>
    <mergeCell ref="C975:N975"/>
    <mergeCell ref="C976:E976"/>
    <mergeCell ref="C977:E977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N1000"/>
    <mergeCell ref="C1001:N1001"/>
    <mergeCell ref="C990:N990"/>
    <mergeCell ref="C991:E991"/>
    <mergeCell ref="C992:E992"/>
    <mergeCell ref="C993:E993"/>
    <mergeCell ref="C994:E994"/>
    <mergeCell ref="C995:E995"/>
    <mergeCell ref="C1020:E1020"/>
    <mergeCell ref="C1021:N1021"/>
    <mergeCell ref="C1022:E1022"/>
    <mergeCell ref="C1023:E1023"/>
    <mergeCell ref="C1024:N1024"/>
    <mergeCell ref="C1025:E1025"/>
    <mergeCell ref="C1014:E1014"/>
    <mergeCell ref="C1015:E1015"/>
    <mergeCell ref="C1016:E1016"/>
    <mergeCell ref="C1017:E1017"/>
    <mergeCell ref="C1018:E1018"/>
    <mergeCell ref="C1019:E1019"/>
    <mergeCell ref="C1008:E1008"/>
    <mergeCell ref="C1009:E1009"/>
    <mergeCell ref="C1010:E1010"/>
    <mergeCell ref="C1011:N1011"/>
    <mergeCell ref="C1012:E1012"/>
    <mergeCell ref="C1013:E1013"/>
    <mergeCell ref="C1039:K1039"/>
    <mergeCell ref="C1040:K1040"/>
    <mergeCell ref="C1041:K1041"/>
    <mergeCell ref="C1042:K1042"/>
    <mergeCell ref="C1043:K1043"/>
    <mergeCell ref="C1044:K1044"/>
    <mergeCell ref="C1032:N1032"/>
    <mergeCell ref="C1033:E1033"/>
    <mergeCell ref="C1035:K1035"/>
    <mergeCell ref="C1036:K1036"/>
    <mergeCell ref="C1037:K1037"/>
    <mergeCell ref="C1038:K1038"/>
    <mergeCell ref="C1026:E1026"/>
    <mergeCell ref="C1027:N1027"/>
    <mergeCell ref="C1028:E1028"/>
    <mergeCell ref="C1029:E1029"/>
    <mergeCell ref="C1030:E1030"/>
    <mergeCell ref="C1031:E1031"/>
    <mergeCell ref="A1057:N1057"/>
    <mergeCell ref="A1058:N1058"/>
    <mergeCell ref="C1059:E1059"/>
    <mergeCell ref="C1060:N1060"/>
    <mergeCell ref="C1061:N1061"/>
    <mergeCell ref="C1062:E1062"/>
    <mergeCell ref="C1051:K1051"/>
    <mergeCell ref="C1052:K1052"/>
    <mergeCell ref="C1053:K1053"/>
    <mergeCell ref="C1054:K1054"/>
    <mergeCell ref="C1055:K1055"/>
    <mergeCell ref="C1056:K1056"/>
    <mergeCell ref="C1045:K1045"/>
    <mergeCell ref="C1046:K1046"/>
    <mergeCell ref="C1047:K1047"/>
    <mergeCell ref="C1048:K1048"/>
    <mergeCell ref="C1049:K1049"/>
    <mergeCell ref="C1050:K1050"/>
    <mergeCell ref="C1075:E1075"/>
    <mergeCell ref="C1076:E1076"/>
    <mergeCell ref="C1077:N1077"/>
    <mergeCell ref="C1078:N1078"/>
    <mergeCell ref="C1079:E1079"/>
    <mergeCell ref="C1080:E1080"/>
    <mergeCell ref="C1069:E1069"/>
    <mergeCell ref="C1070:E1070"/>
    <mergeCell ref="C1071:N1071"/>
    <mergeCell ref="C1072:E1072"/>
    <mergeCell ref="C1073:E1073"/>
    <mergeCell ref="C1074:N1074"/>
    <mergeCell ref="C1063:E1063"/>
    <mergeCell ref="C1064:E1064"/>
    <mergeCell ref="C1065:E1065"/>
    <mergeCell ref="C1066:E1066"/>
    <mergeCell ref="C1067:E1067"/>
    <mergeCell ref="C1068:E1068"/>
    <mergeCell ref="C1093:E1093"/>
    <mergeCell ref="C1094:E1094"/>
    <mergeCell ref="C1095:E1095"/>
    <mergeCell ref="C1096:E1096"/>
    <mergeCell ref="C1097:E1097"/>
    <mergeCell ref="C1098:E1098"/>
    <mergeCell ref="C1087:E1087"/>
    <mergeCell ref="C1088:E1088"/>
    <mergeCell ref="C1089:N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111:N1111"/>
    <mergeCell ref="C1112:N1112"/>
    <mergeCell ref="C1113:E1113"/>
    <mergeCell ref="C1114:E1114"/>
    <mergeCell ref="C1115:E1115"/>
    <mergeCell ref="C1116:E1116"/>
    <mergeCell ref="C1105:E1105"/>
    <mergeCell ref="C1106:E1106"/>
    <mergeCell ref="C1107:N1107"/>
    <mergeCell ref="C1108:E1108"/>
    <mergeCell ref="A1109:N1109"/>
    <mergeCell ref="C1110:E1110"/>
    <mergeCell ref="C1099:E1099"/>
    <mergeCell ref="C1100:E1100"/>
    <mergeCell ref="C1101:N1101"/>
    <mergeCell ref="C1102:E1102"/>
    <mergeCell ref="C1103:E1103"/>
    <mergeCell ref="C1104:N1104"/>
    <mergeCell ref="C1129:E1129"/>
    <mergeCell ref="C1130:E1130"/>
    <mergeCell ref="C1131:N1131"/>
    <mergeCell ref="C1132:E1132"/>
    <mergeCell ref="C1133:E1133"/>
    <mergeCell ref="C1134:N1134"/>
    <mergeCell ref="C1123:E1123"/>
    <mergeCell ref="C1124:E1124"/>
    <mergeCell ref="C1125:N1125"/>
    <mergeCell ref="C1126:E1126"/>
    <mergeCell ref="C1127:E1127"/>
    <mergeCell ref="C1128:N1128"/>
    <mergeCell ref="C1117:E1117"/>
    <mergeCell ref="C1118:E1118"/>
    <mergeCell ref="C1119:E1119"/>
    <mergeCell ref="C1120:E1120"/>
    <mergeCell ref="C1121:E1121"/>
    <mergeCell ref="C1122:E1122"/>
    <mergeCell ref="C1148:E1148"/>
    <mergeCell ref="C1149:E1149"/>
    <mergeCell ref="C1150:E1150"/>
    <mergeCell ref="C1151:E1151"/>
    <mergeCell ref="C1152:E1152"/>
    <mergeCell ref="C1153:E1153"/>
    <mergeCell ref="C1142:E1142"/>
    <mergeCell ref="C1143:N1143"/>
    <mergeCell ref="C1144:N1144"/>
    <mergeCell ref="C1145:E1145"/>
    <mergeCell ref="C1146:E1146"/>
    <mergeCell ref="C1147:E1147"/>
    <mergeCell ref="C1135:E1135"/>
    <mergeCell ref="C1136:E1136"/>
    <mergeCell ref="C1137:N1137"/>
    <mergeCell ref="C1138:E1138"/>
    <mergeCell ref="C1140:K1140"/>
    <mergeCell ref="A1141:N1141"/>
    <mergeCell ref="C1166:E1166"/>
    <mergeCell ref="C1167:E1167"/>
    <mergeCell ref="C1168:E1168"/>
    <mergeCell ref="C1169:E1169"/>
    <mergeCell ref="C1170:E1170"/>
    <mergeCell ref="C1171:E1171"/>
    <mergeCell ref="C1160:N1160"/>
    <mergeCell ref="C1161:E1161"/>
    <mergeCell ref="C1162:E1162"/>
    <mergeCell ref="C1163:N1163"/>
    <mergeCell ref="C1164:N1164"/>
    <mergeCell ref="C1165:E1165"/>
    <mergeCell ref="C1154:E1154"/>
    <mergeCell ref="C1155:E1155"/>
    <mergeCell ref="C1156:E1156"/>
    <mergeCell ref="C1157:N1157"/>
    <mergeCell ref="C1158:E1158"/>
    <mergeCell ref="C1159:E1159"/>
    <mergeCell ref="C1185:K1185"/>
    <mergeCell ref="C1186:K1186"/>
    <mergeCell ref="C1187:K1187"/>
    <mergeCell ref="C1188:K1188"/>
    <mergeCell ref="C1189:K1189"/>
    <mergeCell ref="C1190:K1190"/>
    <mergeCell ref="C1178:E1178"/>
    <mergeCell ref="C1179:N1179"/>
    <mergeCell ref="C1180:E1180"/>
    <mergeCell ref="C1181:E1181"/>
    <mergeCell ref="C1182:N1182"/>
    <mergeCell ref="C1183:E1183"/>
    <mergeCell ref="C1172:E1172"/>
    <mergeCell ref="C1173:E1173"/>
    <mergeCell ref="C1174:E1174"/>
    <mergeCell ref="C1175:E1175"/>
    <mergeCell ref="C1176:N1176"/>
    <mergeCell ref="C1177:E1177"/>
    <mergeCell ref="C1203:K1203"/>
    <mergeCell ref="C1204:K1204"/>
    <mergeCell ref="C1205:K1205"/>
    <mergeCell ref="C1206:K1206"/>
    <mergeCell ref="C1208:K1208"/>
    <mergeCell ref="C1209:K1209"/>
    <mergeCell ref="C1197:K1197"/>
    <mergeCell ref="C1198:K1198"/>
    <mergeCell ref="C1199:K1199"/>
    <mergeCell ref="C1200:K1200"/>
    <mergeCell ref="C1201:K1201"/>
    <mergeCell ref="C1202:K1202"/>
    <mergeCell ref="C1191:K1191"/>
    <mergeCell ref="C1192:K1192"/>
    <mergeCell ref="C1193:K1193"/>
    <mergeCell ref="C1194:K1194"/>
    <mergeCell ref="C1195:K1195"/>
    <mergeCell ref="C1196:K1196"/>
    <mergeCell ref="C1222:K1222"/>
    <mergeCell ref="C1223:K1223"/>
    <mergeCell ref="C1224:K1224"/>
    <mergeCell ref="C1225:K1225"/>
    <mergeCell ref="C1226:K1226"/>
    <mergeCell ref="C1227:K1227"/>
    <mergeCell ref="C1216:K1216"/>
    <mergeCell ref="C1217:K1217"/>
    <mergeCell ref="C1218:K1218"/>
    <mergeCell ref="C1219:K1219"/>
    <mergeCell ref="C1220:K1220"/>
    <mergeCell ref="C1221:K1221"/>
    <mergeCell ref="C1210:K1210"/>
    <mergeCell ref="C1211:K1211"/>
    <mergeCell ref="C1212:K1212"/>
    <mergeCell ref="C1213:K1213"/>
    <mergeCell ref="C1214:K1214"/>
    <mergeCell ref="C1215:K1215"/>
    <mergeCell ref="C1241:G1241"/>
    <mergeCell ref="H1241:L1241"/>
    <mergeCell ref="C1242:L1242"/>
    <mergeCell ref="A1244:N1244"/>
    <mergeCell ref="A1245:N1245"/>
    <mergeCell ref="A1246:N1246"/>
    <mergeCell ref="C1234:K1234"/>
    <mergeCell ref="C1235:K1235"/>
    <mergeCell ref="C1236:K1236"/>
    <mergeCell ref="C1239:G1239"/>
    <mergeCell ref="H1239:L1239"/>
    <mergeCell ref="C1240:L1240"/>
    <mergeCell ref="C1228:K1228"/>
    <mergeCell ref="C1229:K1229"/>
    <mergeCell ref="C1230:K1230"/>
    <mergeCell ref="C1231:K1231"/>
    <mergeCell ref="C1232:K1232"/>
    <mergeCell ref="C1233:K123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47C1-4123-45FB-B067-B2C46E34AFFA}">
  <sheetPr>
    <pageSetUpPr fitToPage="1"/>
  </sheetPr>
  <dimension ref="A1:HZ241"/>
  <sheetViews>
    <sheetView topLeftCell="A209" workbookViewId="0">
      <selection activeCell="B68" sqref="B68"/>
    </sheetView>
  </sheetViews>
  <sheetFormatPr defaultColWidth="9.140625" defaultRowHeight="11.25" customHeight="1" x14ac:dyDescent="0.2"/>
  <cols>
    <col min="1" max="1" width="8.85546875" style="124" customWidth="1"/>
    <col min="2" max="2" width="20.140625" style="244" customWidth="1"/>
    <col min="3" max="4" width="10.42578125" style="244" customWidth="1"/>
    <col min="5" max="5" width="13.28515625" style="244" customWidth="1"/>
    <col min="6" max="6" width="8.5703125" style="244" customWidth="1"/>
    <col min="7" max="7" width="10.7109375" style="244" customWidth="1"/>
    <col min="8" max="8" width="8.42578125" style="244" customWidth="1"/>
    <col min="9" max="9" width="13.140625" style="244" customWidth="1"/>
    <col min="10" max="10" width="12.28515625" style="244" customWidth="1"/>
    <col min="11" max="11" width="8.5703125" style="244" customWidth="1"/>
    <col min="12" max="12" width="13" style="244" customWidth="1"/>
    <col min="13" max="13" width="7.85546875" style="244" customWidth="1"/>
    <col min="14" max="14" width="13.28515625" style="244" customWidth="1"/>
    <col min="15" max="15" width="1.140625" style="244" hidden="1" customWidth="1"/>
    <col min="16" max="16" width="73.85546875" style="244" hidden="1" customWidth="1"/>
    <col min="17" max="17" width="83.42578125" style="244" hidden="1" customWidth="1"/>
    <col min="18" max="24" width="9.140625" style="244"/>
    <col min="25" max="40" width="87.28515625" style="172" hidden="1" customWidth="1"/>
    <col min="41" max="46" width="71.7109375" style="172" hidden="1" customWidth="1"/>
    <col min="47" max="54" width="87.28515625" style="172" hidden="1" customWidth="1"/>
    <col min="55" max="60" width="71.7109375" style="172" hidden="1" customWidth="1"/>
    <col min="61" max="68" width="87.28515625" style="172" hidden="1" customWidth="1"/>
    <col min="69" max="74" width="71.7109375" style="172" hidden="1" customWidth="1"/>
    <col min="75" max="82" width="87.28515625" style="172" hidden="1" customWidth="1"/>
    <col min="83" max="88" width="71.7109375" style="172" hidden="1" customWidth="1"/>
    <col min="89" max="96" width="87.28515625" style="172" hidden="1" customWidth="1"/>
    <col min="97" max="102" width="71.7109375" style="172" hidden="1" customWidth="1"/>
    <col min="103" max="110" width="87.28515625" style="172" hidden="1" customWidth="1"/>
    <col min="111" max="152" width="159" style="172" hidden="1" customWidth="1"/>
    <col min="153" max="155" width="32.28515625" style="172" hidden="1" customWidth="1"/>
    <col min="156" max="156" width="159" style="172" hidden="1" customWidth="1"/>
    <col min="157" max="159" width="34.140625" style="172" hidden="1" customWidth="1"/>
    <col min="160" max="161" width="130" style="172" hidden="1" customWidth="1"/>
    <col min="162" max="165" width="34.140625" style="172" hidden="1" customWidth="1"/>
    <col min="166" max="166" width="130" style="172" hidden="1" customWidth="1"/>
    <col min="167" max="167" width="159" style="172" hidden="1" customWidth="1"/>
    <col min="168" max="172" width="95.85546875" style="172" hidden="1" customWidth="1"/>
    <col min="173" max="177" width="53.42578125" style="172" hidden="1" customWidth="1"/>
    <col min="178" max="182" width="55.42578125" style="172" hidden="1" customWidth="1"/>
    <col min="183" max="187" width="53.42578125" style="172" hidden="1" customWidth="1"/>
    <col min="188" max="192" width="55.42578125" style="172" hidden="1" customWidth="1"/>
    <col min="193" max="234" width="159" style="172" hidden="1" customWidth="1"/>
    <col min="235" max="16384" width="9.140625" style="244"/>
  </cols>
  <sheetData>
    <row r="1" spans="1:138" s="123" customFormat="1" ht="15" x14ac:dyDescent="0.25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25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25">
      <c r="A5" s="127" t="s">
        <v>305</v>
      </c>
      <c r="B5" s="128"/>
      <c r="C5" s="126"/>
      <c r="E5" s="126"/>
      <c r="F5" s="126"/>
      <c r="G5" s="357" t="s">
        <v>306</v>
      </c>
      <c r="H5" s="357"/>
      <c r="I5" s="357"/>
      <c r="J5" s="357"/>
      <c r="K5" s="357"/>
      <c r="L5" s="357"/>
      <c r="M5" s="357"/>
      <c r="N5" s="357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25">
      <c r="A6" s="127" t="s">
        <v>307</v>
      </c>
      <c r="B6" s="128"/>
      <c r="C6" s="126"/>
      <c r="E6" s="130"/>
      <c r="F6" s="130"/>
      <c r="G6" s="358" t="s">
        <v>308</v>
      </c>
      <c r="H6" s="358"/>
      <c r="I6" s="358"/>
      <c r="J6" s="358"/>
      <c r="K6" s="358"/>
      <c r="L6" s="358"/>
      <c r="M6" s="358"/>
      <c r="N6" s="358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25">
      <c r="A7" s="359" t="s">
        <v>309</v>
      </c>
      <c r="B7" s="359"/>
      <c r="C7" s="359"/>
      <c r="D7" s="359"/>
      <c r="E7" s="359"/>
      <c r="F7" s="359"/>
      <c r="G7" s="358" t="s">
        <v>310</v>
      </c>
      <c r="H7" s="358"/>
      <c r="I7" s="358"/>
      <c r="J7" s="358"/>
      <c r="K7" s="358"/>
      <c r="L7" s="358"/>
      <c r="M7" s="358"/>
      <c r="N7" s="358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25">
      <c r="A8" s="360" t="s">
        <v>311</v>
      </c>
      <c r="B8" s="360"/>
      <c r="C8" s="360"/>
      <c r="D8" s="360"/>
      <c r="E8" s="360"/>
      <c r="F8" s="360"/>
      <c r="G8" s="358"/>
      <c r="H8" s="358"/>
      <c r="I8" s="358"/>
      <c r="J8" s="358"/>
      <c r="K8" s="358"/>
      <c r="L8" s="358"/>
      <c r="M8" s="358"/>
      <c r="N8" s="358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25">
      <c r="A9" s="359" t="s">
        <v>312</v>
      </c>
      <c r="B9" s="359"/>
      <c r="C9" s="359"/>
      <c r="D9" s="359"/>
      <c r="E9" s="359"/>
      <c r="F9" s="359"/>
      <c r="G9" s="358"/>
      <c r="H9" s="358"/>
      <c r="I9" s="358"/>
      <c r="J9" s="358"/>
      <c r="K9" s="358"/>
      <c r="L9" s="358"/>
      <c r="M9" s="358"/>
      <c r="N9" s="358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25">
      <c r="A10" s="368" t="s">
        <v>313</v>
      </c>
      <c r="B10" s="368"/>
      <c r="C10" s="368"/>
      <c r="D10" s="368"/>
      <c r="E10" s="368"/>
      <c r="F10" s="368"/>
      <c r="G10" s="358" t="s">
        <v>314</v>
      </c>
      <c r="H10" s="358"/>
      <c r="I10" s="358"/>
      <c r="J10" s="358"/>
      <c r="K10" s="358"/>
      <c r="L10" s="358"/>
      <c r="M10" s="358"/>
      <c r="N10" s="358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5" x14ac:dyDescent="0.25">
      <c r="A11" s="368" t="s">
        <v>315</v>
      </c>
      <c r="B11" s="368"/>
      <c r="C11" s="368"/>
      <c r="D11" s="368"/>
      <c r="E11" s="368"/>
      <c r="F11" s="368"/>
      <c r="G11" s="358"/>
      <c r="H11" s="358"/>
      <c r="I11" s="358"/>
      <c r="J11" s="358"/>
      <c r="K11" s="358"/>
      <c r="L11" s="358"/>
      <c r="M11" s="358"/>
      <c r="N11" s="358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25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5" x14ac:dyDescent="0.25">
      <c r="A13" s="365" t="s">
        <v>316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5" x14ac:dyDescent="0.25">
      <c r="A14" s="361" t="s">
        <v>317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</row>
    <row r="15" spans="1:138" s="123" customFormat="1" ht="8.25" customHeight="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5" x14ac:dyDescent="0.25">
      <c r="A16" s="365" t="s">
        <v>318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5" x14ac:dyDescent="0.25">
      <c r="A17" s="361" t="s">
        <v>319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</row>
    <row r="18" spans="1:155" s="123" customFormat="1" ht="24" customHeight="1" x14ac:dyDescent="0.25">
      <c r="A18" s="366" t="s">
        <v>826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</row>
    <row r="19" spans="1:155" s="123" customFormat="1" ht="8.25" customHeight="1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5" x14ac:dyDescent="0.25">
      <c r="A20" s="367" t="s">
        <v>293</v>
      </c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EI20" s="129" t="s">
        <v>293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25">
      <c r="A21" s="361" t="s">
        <v>321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</row>
    <row r="22" spans="1:155" s="123" customFormat="1" ht="15" customHeight="1" x14ac:dyDescent="0.25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25">
      <c r="A23" s="126" t="s">
        <v>325</v>
      </c>
      <c r="B23" s="357" t="s">
        <v>827</v>
      </c>
      <c r="C23" s="357"/>
      <c r="D23" s="357"/>
      <c r="E23" s="357"/>
      <c r="F23" s="357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5" x14ac:dyDescent="0.25">
      <c r="A24" s="126"/>
      <c r="B24" s="362" t="s">
        <v>327</v>
      </c>
      <c r="C24" s="362"/>
      <c r="D24" s="362"/>
      <c r="E24" s="362"/>
      <c r="F24" s="362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25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5" x14ac:dyDescent="0.25">
      <c r="A26" s="141" t="s">
        <v>328</v>
      </c>
      <c r="B26" s="126"/>
      <c r="C26" s="126"/>
      <c r="D26" s="363" t="s">
        <v>329</v>
      </c>
      <c r="E26" s="363"/>
      <c r="F26" s="363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25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25">
      <c r="A28" s="141" t="s">
        <v>330</v>
      </c>
      <c r="B28" s="143"/>
      <c r="C28" s="145">
        <v>53141.46</v>
      </c>
      <c r="D28" s="146" t="s">
        <v>828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25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25">
      <c r="A30" s="126"/>
      <c r="B30" s="152" t="s">
        <v>334</v>
      </c>
      <c r="C30" s="145">
        <v>40028.89</v>
      </c>
      <c r="D30" s="146" t="s">
        <v>829</v>
      </c>
      <c r="E30" s="147" t="s">
        <v>332</v>
      </c>
      <c r="G30" s="143" t="s">
        <v>336</v>
      </c>
      <c r="I30" s="143"/>
      <c r="J30" s="143"/>
      <c r="K30" s="143"/>
      <c r="L30" s="145">
        <v>10719.71</v>
      </c>
      <c r="M30" s="153" t="s">
        <v>830</v>
      </c>
      <c r="N30" s="147" t="s">
        <v>332</v>
      </c>
    </row>
    <row r="31" spans="1:155" s="123" customFormat="1" ht="12.75" customHeight="1" x14ac:dyDescent="0.25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364">
        <v>16613.689999999999</v>
      </c>
      <c r="M31" s="364"/>
      <c r="N31" s="147" t="s">
        <v>341</v>
      </c>
    </row>
    <row r="32" spans="1:155" s="123" customFormat="1" ht="12.75" customHeight="1" x14ac:dyDescent="0.25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364">
        <v>525.49</v>
      </c>
      <c r="M32" s="364"/>
      <c r="N32" s="147" t="s">
        <v>341</v>
      </c>
    </row>
    <row r="33" spans="1:163" s="123" customFormat="1" ht="12.75" customHeight="1" x14ac:dyDescent="0.25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355" t="s">
        <v>345</v>
      </c>
      <c r="M33" s="355"/>
      <c r="N33" s="143"/>
    </row>
    <row r="34" spans="1:163" s="123" customFormat="1" ht="9.75" customHeight="1" x14ac:dyDescent="0.25">
      <c r="A34" s="155"/>
    </row>
    <row r="35" spans="1:163" s="123" customFormat="1" ht="36" customHeight="1" x14ac:dyDescent="0.25">
      <c r="A35" s="356" t="s">
        <v>0</v>
      </c>
      <c r="B35" s="353" t="s">
        <v>346</v>
      </c>
      <c r="C35" s="353" t="s">
        <v>266</v>
      </c>
      <c r="D35" s="353"/>
      <c r="E35" s="353"/>
      <c r="F35" s="353" t="s">
        <v>347</v>
      </c>
      <c r="G35" s="353" t="s">
        <v>348</v>
      </c>
      <c r="H35" s="353"/>
      <c r="I35" s="353"/>
      <c r="J35" s="353" t="s">
        <v>349</v>
      </c>
      <c r="K35" s="353"/>
      <c r="L35" s="353"/>
      <c r="M35" s="353" t="s">
        <v>350</v>
      </c>
      <c r="N35" s="353" t="s">
        <v>351</v>
      </c>
    </row>
    <row r="36" spans="1:163" s="123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23" customFormat="1" ht="34.5" customHeight="1" x14ac:dyDescent="0.25">
      <c r="A37" s="356"/>
      <c r="B37" s="353"/>
      <c r="C37" s="353"/>
      <c r="D37" s="353"/>
      <c r="E37" s="353"/>
      <c r="F37" s="353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353"/>
      <c r="N37" s="353"/>
    </row>
    <row r="38" spans="1:163" s="123" customFormat="1" ht="15" x14ac:dyDescent="0.25">
      <c r="A38" s="157">
        <v>1</v>
      </c>
      <c r="B38" s="158">
        <v>2</v>
      </c>
      <c r="C38" s="354">
        <v>3</v>
      </c>
      <c r="D38" s="354"/>
      <c r="E38" s="354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5" x14ac:dyDescent="0.25">
      <c r="A39" s="347" t="s">
        <v>831</v>
      </c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9"/>
      <c r="EZ39" s="160" t="s">
        <v>831</v>
      </c>
    </row>
    <row r="40" spans="1:163" s="123" customFormat="1" ht="23.25" x14ac:dyDescent="0.25">
      <c r="A40" s="161" t="s">
        <v>213</v>
      </c>
      <c r="B40" s="162" t="s">
        <v>832</v>
      </c>
      <c r="C40" s="343" t="s">
        <v>833</v>
      </c>
      <c r="D40" s="343"/>
      <c r="E40" s="343"/>
      <c r="F40" s="163" t="s">
        <v>59</v>
      </c>
      <c r="G40" s="164">
        <v>27.49</v>
      </c>
      <c r="H40" s="165">
        <v>1</v>
      </c>
      <c r="I40" s="204">
        <v>27.49</v>
      </c>
      <c r="J40" s="167"/>
      <c r="K40" s="164"/>
      <c r="L40" s="167"/>
      <c r="M40" s="164"/>
      <c r="N40" s="168"/>
      <c r="EZ40" s="160"/>
      <c r="FA40" s="169" t="s">
        <v>833</v>
      </c>
      <c r="FB40" s="169" t="s">
        <v>259</v>
      </c>
      <c r="FC40" s="169" t="s">
        <v>259</v>
      </c>
    </row>
    <row r="41" spans="1:163" s="123" customFormat="1" ht="15" x14ac:dyDescent="0.25">
      <c r="A41" s="170"/>
      <c r="B41" s="171"/>
      <c r="C41" s="341" t="s">
        <v>834</v>
      </c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4"/>
      <c r="EZ41" s="160"/>
      <c r="FA41" s="169"/>
      <c r="FB41" s="169"/>
      <c r="FC41" s="169"/>
      <c r="FD41" s="172" t="s">
        <v>834</v>
      </c>
    </row>
    <row r="42" spans="1:163" s="123" customFormat="1" ht="68.25" x14ac:dyDescent="0.25">
      <c r="A42" s="173"/>
      <c r="B42" s="174" t="s">
        <v>361</v>
      </c>
      <c r="C42" s="340" t="s">
        <v>362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6"/>
      <c r="EZ42" s="160"/>
      <c r="FA42" s="169"/>
      <c r="FB42" s="169"/>
      <c r="FC42" s="169"/>
      <c r="FE42" s="172" t="s">
        <v>362</v>
      </c>
    </row>
    <row r="43" spans="1:163" s="123" customFormat="1" ht="15" x14ac:dyDescent="0.25">
      <c r="A43" s="175"/>
      <c r="B43" s="174" t="s">
        <v>213</v>
      </c>
      <c r="C43" s="341" t="s">
        <v>363</v>
      </c>
      <c r="D43" s="341"/>
      <c r="E43" s="341"/>
      <c r="F43" s="176"/>
      <c r="G43" s="177"/>
      <c r="H43" s="177"/>
      <c r="I43" s="177"/>
      <c r="J43" s="180">
        <v>658.01</v>
      </c>
      <c r="K43" s="179">
        <v>1.1499999999999999</v>
      </c>
      <c r="L43" s="178">
        <v>20802</v>
      </c>
      <c r="M43" s="179">
        <v>57.33</v>
      </c>
      <c r="N43" s="181">
        <v>1192578.6599999999</v>
      </c>
      <c r="EZ43" s="160"/>
      <c r="FA43" s="169"/>
      <c r="FB43" s="169"/>
      <c r="FC43" s="169"/>
      <c r="FF43" s="172" t="s">
        <v>363</v>
      </c>
    </row>
    <row r="44" spans="1:163" s="123" customFormat="1" ht="15" x14ac:dyDescent="0.25">
      <c r="A44" s="175"/>
      <c r="B44" s="174" t="s">
        <v>214</v>
      </c>
      <c r="C44" s="341" t="s">
        <v>364</v>
      </c>
      <c r="D44" s="341"/>
      <c r="E44" s="341"/>
      <c r="F44" s="176"/>
      <c r="G44" s="177"/>
      <c r="H44" s="177"/>
      <c r="I44" s="177"/>
      <c r="J44" s="178">
        <v>2957.5</v>
      </c>
      <c r="K44" s="179">
        <v>1.1499999999999999</v>
      </c>
      <c r="L44" s="178">
        <v>93496.93</v>
      </c>
      <c r="M44" s="179">
        <v>14.04</v>
      </c>
      <c r="N44" s="181">
        <v>1312696.8999999999</v>
      </c>
      <c r="EZ44" s="160"/>
      <c r="FA44" s="169"/>
      <c r="FB44" s="169"/>
      <c r="FC44" s="169"/>
      <c r="FF44" s="172" t="s">
        <v>364</v>
      </c>
    </row>
    <row r="45" spans="1:163" s="123" customFormat="1" ht="15" x14ac:dyDescent="0.25">
      <c r="A45" s="175"/>
      <c r="B45" s="174" t="s">
        <v>215</v>
      </c>
      <c r="C45" s="341" t="s">
        <v>365</v>
      </c>
      <c r="D45" s="341"/>
      <c r="E45" s="341"/>
      <c r="F45" s="176"/>
      <c r="G45" s="177"/>
      <c r="H45" s="177"/>
      <c r="I45" s="177"/>
      <c r="J45" s="180">
        <v>214.79</v>
      </c>
      <c r="K45" s="179">
        <v>1.1499999999999999</v>
      </c>
      <c r="L45" s="178">
        <v>6790.26</v>
      </c>
      <c r="M45" s="179">
        <v>57.33</v>
      </c>
      <c r="N45" s="181">
        <v>389285.61</v>
      </c>
      <c r="EZ45" s="160"/>
      <c r="FA45" s="169"/>
      <c r="FB45" s="169"/>
      <c r="FC45" s="169"/>
      <c r="FF45" s="172" t="s">
        <v>365</v>
      </c>
    </row>
    <row r="46" spans="1:163" s="123" customFormat="1" ht="15" x14ac:dyDescent="0.25">
      <c r="A46" s="175"/>
      <c r="B46" s="174" t="s">
        <v>216</v>
      </c>
      <c r="C46" s="341" t="s">
        <v>366</v>
      </c>
      <c r="D46" s="341"/>
      <c r="E46" s="341"/>
      <c r="F46" s="176"/>
      <c r="G46" s="177"/>
      <c r="H46" s="177"/>
      <c r="I46" s="177"/>
      <c r="J46" s="180">
        <v>325.24</v>
      </c>
      <c r="K46" s="177"/>
      <c r="L46" s="178">
        <v>8940.85</v>
      </c>
      <c r="M46" s="183">
        <v>9.1</v>
      </c>
      <c r="N46" s="181">
        <v>81361.740000000005</v>
      </c>
      <c r="EZ46" s="160"/>
      <c r="FA46" s="169"/>
      <c r="FB46" s="169"/>
      <c r="FC46" s="169"/>
      <c r="FF46" s="172" t="s">
        <v>366</v>
      </c>
    </row>
    <row r="47" spans="1:163" s="123" customFormat="1" ht="15" x14ac:dyDescent="0.25">
      <c r="A47" s="184"/>
      <c r="B47" s="174"/>
      <c r="C47" s="341" t="s">
        <v>367</v>
      </c>
      <c r="D47" s="341"/>
      <c r="E47" s="341"/>
      <c r="F47" s="176" t="s">
        <v>368</v>
      </c>
      <c r="G47" s="183">
        <v>68.400000000000006</v>
      </c>
      <c r="H47" s="179">
        <v>1.1499999999999999</v>
      </c>
      <c r="I47" s="205">
        <v>2162.3634000000002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5" x14ac:dyDescent="0.25">
      <c r="A48" s="184"/>
      <c r="B48" s="174"/>
      <c r="C48" s="341" t="s">
        <v>369</v>
      </c>
      <c r="D48" s="341"/>
      <c r="E48" s="341"/>
      <c r="F48" s="176" t="s">
        <v>368</v>
      </c>
      <c r="G48" s="179">
        <v>15.91</v>
      </c>
      <c r="H48" s="179">
        <v>1.1499999999999999</v>
      </c>
      <c r="I48" s="202">
        <v>502.97078499999998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5" s="123" customFormat="1" ht="15" x14ac:dyDescent="0.25">
      <c r="A49" s="170"/>
      <c r="B49" s="174"/>
      <c r="C49" s="345" t="s">
        <v>370</v>
      </c>
      <c r="D49" s="345"/>
      <c r="E49" s="345"/>
      <c r="F49" s="188"/>
      <c r="G49" s="189"/>
      <c r="H49" s="189"/>
      <c r="I49" s="189"/>
      <c r="J49" s="190">
        <v>3940.75</v>
      </c>
      <c r="K49" s="189"/>
      <c r="L49" s="190">
        <v>123239.78</v>
      </c>
      <c r="M49" s="189"/>
      <c r="N49" s="192">
        <v>2586637.2999999998</v>
      </c>
      <c r="EZ49" s="160"/>
      <c r="FA49" s="169"/>
      <c r="FB49" s="169"/>
      <c r="FC49" s="169"/>
      <c r="FH49" s="172" t="s">
        <v>370</v>
      </c>
    </row>
    <row r="50" spans="1:165" s="123" customFormat="1" ht="15" x14ac:dyDescent="0.25">
      <c r="A50" s="184"/>
      <c r="B50" s="174"/>
      <c r="C50" s="341" t="s">
        <v>269</v>
      </c>
      <c r="D50" s="341"/>
      <c r="E50" s="341"/>
      <c r="F50" s="176"/>
      <c r="G50" s="177"/>
      <c r="H50" s="177"/>
      <c r="I50" s="177"/>
      <c r="J50" s="186"/>
      <c r="K50" s="177"/>
      <c r="L50" s="178">
        <v>27592.26</v>
      </c>
      <c r="M50" s="177"/>
      <c r="N50" s="181">
        <v>1581864.27</v>
      </c>
      <c r="EZ50" s="160"/>
      <c r="FA50" s="169"/>
      <c r="FB50" s="169"/>
      <c r="FC50" s="169"/>
      <c r="FG50" s="172" t="s">
        <v>269</v>
      </c>
    </row>
    <row r="51" spans="1:165" s="123" customFormat="1" ht="23.25" x14ac:dyDescent="0.25">
      <c r="A51" s="184"/>
      <c r="B51" s="174" t="s">
        <v>385</v>
      </c>
      <c r="C51" s="341" t="s">
        <v>386</v>
      </c>
      <c r="D51" s="341"/>
      <c r="E51" s="341"/>
      <c r="F51" s="176" t="s">
        <v>373</v>
      </c>
      <c r="G51" s="193">
        <v>93</v>
      </c>
      <c r="H51" s="177"/>
      <c r="I51" s="193">
        <v>93</v>
      </c>
      <c r="J51" s="186"/>
      <c r="K51" s="177"/>
      <c r="L51" s="178">
        <v>25660.799999999999</v>
      </c>
      <c r="M51" s="177"/>
      <c r="N51" s="181">
        <v>1471133.77</v>
      </c>
      <c r="EZ51" s="160"/>
      <c r="FA51" s="169"/>
      <c r="FB51" s="169"/>
      <c r="FC51" s="169"/>
      <c r="FG51" s="172" t="s">
        <v>386</v>
      </c>
    </row>
    <row r="52" spans="1:165" s="123" customFormat="1" ht="23.25" x14ac:dyDescent="0.25">
      <c r="A52" s="184"/>
      <c r="B52" s="174" t="s">
        <v>387</v>
      </c>
      <c r="C52" s="341" t="s">
        <v>388</v>
      </c>
      <c r="D52" s="341"/>
      <c r="E52" s="341"/>
      <c r="F52" s="176" t="s">
        <v>373</v>
      </c>
      <c r="G52" s="193">
        <v>62</v>
      </c>
      <c r="H52" s="177"/>
      <c r="I52" s="193">
        <v>62</v>
      </c>
      <c r="J52" s="186"/>
      <c r="K52" s="177"/>
      <c r="L52" s="178">
        <v>17107.2</v>
      </c>
      <c r="M52" s="177"/>
      <c r="N52" s="181">
        <v>980755.85</v>
      </c>
      <c r="EZ52" s="160"/>
      <c r="FA52" s="169"/>
      <c r="FB52" s="169"/>
      <c r="FC52" s="169"/>
      <c r="FG52" s="172" t="s">
        <v>388</v>
      </c>
    </row>
    <row r="53" spans="1:165" s="123" customFormat="1" ht="15" x14ac:dyDescent="0.25">
      <c r="A53" s="194"/>
      <c r="B53" s="195"/>
      <c r="C53" s="343" t="s">
        <v>376</v>
      </c>
      <c r="D53" s="343"/>
      <c r="E53" s="343"/>
      <c r="F53" s="163"/>
      <c r="G53" s="164"/>
      <c r="H53" s="164"/>
      <c r="I53" s="164"/>
      <c r="J53" s="167"/>
      <c r="K53" s="164"/>
      <c r="L53" s="199">
        <v>166007.78</v>
      </c>
      <c r="M53" s="189"/>
      <c r="N53" s="197">
        <v>5038526.92</v>
      </c>
      <c r="EZ53" s="160"/>
      <c r="FA53" s="169"/>
      <c r="FB53" s="169"/>
      <c r="FC53" s="169"/>
      <c r="FI53" s="169" t="s">
        <v>376</v>
      </c>
    </row>
    <row r="54" spans="1:165" s="123" customFormat="1" ht="34.5" x14ac:dyDescent="0.25">
      <c r="A54" s="161" t="s">
        <v>214</v>
      </c>
      <c r="B54" s="162" t="s">
        <v>835</v>
      </c>
      <c r="C54" s="343" t="s">
        <v>836</v>
      </c>
      <c r="D54" s="343"/>
      <c r="E54" s="343"/>
      <c r="F54" s="163" t="s">
        <v>59</v>
      </c>
      <c r="G54" s="164">
        <v>3.22</v>
      </c>
      <c r="H54" s="165">
        <v>1</v>
      </c>
      <c r="I54" s="204">
        <v>3.22</v>
      </c>
      <c r="J54" s="167"/>
      <c r="K54" s="164"/>
      <c r="L54" s="167"/>
      <c r="M54" s="164"/>
      <c r="N54" s="168"/>
      <c r="EZ54" s="160"/>
      <c r="FA54" s="169" t="s">
        <v>836</v>
      </c>
      <c r="FB54" s="169" t="s">
        <v>259</v>
      </c>
      <c r="FC54" s="169" t="s">
        <v>259</v>
      </c>
      <c r="FI54" s="169"/>
    </row>
    <row r="55" spans="1:165" s="123" customFormat="1" ht="15" x14ac:dyDescent="0.25">
      <c r="A55" s="170"/>
      <c r="B55" s="171"/>
      <c r="C55" s="341" t="s">
        <v>837</v>
      </c>
      <c r="D55" s="341"/>
      <c r="E55" s="341"/>
      <c r="F55" s="341"/>
      <c r="G55" s="341"/>
      <c r="H55" s="341"/>
      <c r="I55" s="341"/>
      <c r="J55" s="341"/>
      <c r="K55" s="341"/>
      <c r="L55" s="341"/>
      <c r="M55" s="341"/>
      <c r="N55" s="344"/>
      <c r="EZ55" s="160"/>
      <c r="FA55" s="169"/>
      <c r="FB55" s="169"/>
      <c r="FC55" s="169"/>
      <c r="FD55" s="172" t="s">
        <v>837</v>
      </c>
      <c r="FI55" s="169"/>
    </row>
    <row r="56" spans="1:165" s="123" customFormat="1" ht="68.25" x14ac:dyDescent="0.25">
      <c r="A56" s="173"/>
      <c r="B56" s="174" t="s">
        <v>361</v>
      </c>
      <c r="C56" s="340" t="s">
        <v>362</v>
      </c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6"/>
      <c r="EZ56" s="160"/>
      <c r="FA56" s="169"/>
      <c r="FB56" s="169"/>
      <c r="FC56" s="169"/>
      <c r="FE56" s="172" t="s">
        <v>362</v>
      </c>
      <c r="FI56" s="169"/>
    </row>
    <row r="57" spans="1:165" s="123" customFormat="1" ht="15" x14ac:dyDescent="0.25">
      <c r="A57" s="175"/>
      <c r="B57" s="174" t="s">
        <v>213</v>
      </c>
      <c r="C57" s="341" t="s">
        <v>363</v>
      </c>
      <c r="D57" s="341"/>
      <c r="E57" s="341"/>
      <c r="F57" s="176"/>
      <c r="G57" s="177"/>
      <c r="H57" s="177"/>
      <c r="I57" s="177"/>
      <c r="J57" s="180">
        <v>271.66000000000003</v>
      </c>
      <c r="K57" s="179">
        <v>1.1499999999999999</v>
      </c>
      <c r="L57" s="178">
        <v>1005.96</v>
      </c>
      <c r="M57" s="179">
        <v>57.33</v>
      </c>
      <c r="N57" s="181">
        <v>57671.69</v>
      </c>
      <c r="EZ57" s="160"/>
      <c r="FA57" s="169"/>
      <c r="FB57" s="169"/>
      <c r="FC57" s="169"/>
      <c r="FF57" s="172" t="s">
        <v>363</v>
      </c>
      <c r="FI57" s="169"/>
    </row>
    <row r="58" spans="1:165" s="123" customFormat="1" ht="15" x14ac:dyDescent="0.25">
      <c r="A58" s="175"/>
      <c r="B58" s="174" t="s">
        <v>214</v>
      </c>
      <c r="C58" s="341" t="s">
        <v>364</v>
      </c>
      <c r="D58" s="341"/>
      <c r="E58" s="341"/>
      <c r="F58" s="176"/>
      <c r="G58" s="177"/>
      <c r="H58" s="177"/>
      <c r="I58" s="177"/>
      <c r="J58" s="180">
        <v>671.33</v>
      </c>
      <c r="K58" s="179">
        <v>1.1499999999999999</v>
      </c>
      <c r="L58" s="178">
        <v>2485.9299999999998</v>
      </c>
      <c r="M58" s="179">
        <v>14.04</v>
      </c>
      <c r="N58" s="181">
        <v>34902.46</v>
      </c>
      <c r="EZ58" s="160"/>
      <c r="FA58" s="169"/>
      <c r="FB58" s="169"/>
      <c r="FC58" s="169"/>
      <c r="FF58" s="172" t="s">
        <v>364</v>
      </c>
      <c r="FI58" s="169"/>
    </row>
    <row r="59" spans="1:165" s="123" customFormat="1" ht="15" x14ac:dyDescent="0.25">
      <c r="A59" s="175"/>
      <c r="B59" s="174" t="s">
        <v>215</v>
      </c>
      <c r="C59" s="341" t="s">
        <v>365</v>
      </c>
      <c r="D59" s="341"/>
      <c r="E59" s="341"/>
      <c r="F59" s="176"/>
      <c r="G59" s="177"/>
      <c r="H59" s="177"/>
      <c r="I59" s="177"/>
      <c r="J59" s="180">
        <v>78.48</v>
      </c>
      <c r="K59" s="179">
        <v>1.1499999999999999</v>
      </c>
      <c r="L59" s="180">
        <v>290.61</v>
      </c>
      <c r="M59" s="179">
        <v>57.33</v>
      </c>
      <c r="N59" s="181">
        <v>16660.669999999998</v>
      </c>
      <c r="EZ59" s="160"/>
      <c r="FA59" s="169"/>
      <c r="FB59" s="169"/>
      <c r="FC59" s="169"/>
      <c r="FF59" s="172" t="s">
        <v>365</v>
      </c>
      <c r="FI59" s="169"/>
    </row>
    <row r="60" spans="1:165" s="123" customFormat="1" ht="15" x14ac:dyDescent="0.25">
      <c r="A60" s="175"/>
      <c r="B60" s="174" t="s">
        <v>216</v>
      </c>
      <c r="C60" s="341" t="s">
        <v>366</v>
      </c>
      <c r="D60" s="341"/>
      <c r="E60" s="341"/>
      <c r="F60" s="176"/>
      <c r="G60" s="177"/>
      <c r="H60" s="177"/>
      <c r="I60" s="177"/>
      <c r="J60" s="180">
        <v>88.49</v>
      </c>
      <c r="K60" s="177"/>
      <c r="L60" s="180">
        <v>284.94</v>
      </c>
      <c r="M60" s="183">
        <v>9.1</v>
      </c>
      <c r="N60" s="181">
        <v>2592.9499999999998</v>
      </c>
      <c r="EZ60" s="160"/>
      <c r="FA60" s="169"/>
      <c r="FB60" s="169"/>
      <c r="FC60" s="169"/>
      <c r="FF60" s="172" t="s">
        <v>366</v>
      </c>
      <c r="FI60" s="169"/>
    </row>
    <row r="61" spans="1:165" s="123" customFormat="1" ht="15" x14ac:dyDescent="0.25">
      <c r="A61" s="184"/>
      <c r="B61" s="174"/>
      <c r="C61" s="341" t="s">
        <v>367</v>
      </c>
      <c r="D61" s="341"/>
      <c r="E61" s="341"/>
      <c r="F61" s="176" t="s">
        <v>368</v>
      </c>
      <c r="G61" s="183">
        <v>28.9</v>
      </c>
      <c r="H61" s="179">
        <v>1.1499999999999999</v>
      </c>
      <c r="I61" s="205">
        <v>107.0167</v>
      </c>
      <c r="J61" s="186"/>
      <c r="K61" s="177"/>
      <c r="L61" s="186"/>
      <c r="M61" s="177"/>
      <c r="N61" s="187"/>
      <c r="EZ61" s="160"/>
      <c r="FA61" s="169"/>
      <c r="FB61" s="169"/>
      <c r="FC61" s="169"/>
      <c r="FG61" s="172" t="s">
        <v>367</v>
      </c>
      <c r="FI61" s="169"/>
    </row>
    <row r="62" spans="1:165" s="123" customFormat="1" ht="15" x14ac:dyDescent="0.25">
      <c r="A62" s="184"/>
      <c r="B62" s="174"/>
      <c r="C62" s="341" t="s">
        <v>369</v>
      </c>
      <c r="D62" s="341"/>
      <c r="E62" s="341"/>
      <c r="F62" s="176" t="s">
        <v>368</v>
      </c>
      <c r="G62" s="179">
        <v>5.83</v>
      </c>
      <c r="H62" s="179">
        <v>1.1499999999999999</v>
      </c>
      <c r="I62" s="206">
        <v>21.58849</v>
      </c>
      <c r="J62" s="186"/>
      <c r="K62" s="177"/>
      <c r="L62" s="186"/>
      <c r="M62" s="177"/>
      <c r="N62" s="187"/>
      <c r="EZ62" s="160"/>
      <c r="FA62" s="169"/>
      <c r="FB62" s="169"/>
      <c r="FC62" s="169"/>
      <c r="FG62" s="172" t="s">
        <v>369</v>
      </c>
      <c r="FI62" s="169"/>
    </row>
    <row r="63" spans="1:165" s="123" customFormat="1" ht="15" x14ac:dyDescent="0.25">
      <c r="A63" s="170"/>
      <c r="B63" s="174"/>
      <c r="C63" s="345" t="s">
        <v>370</v>
      </c>
      <c r="D63" s="345"/>
      <c r="E63" s="345"/>
      <c r="F63" s="188"/>
      <c r="G63" s="189"/>
      <c r="H63" s="189"/>
      <c r="I63" s="189"/>
      <c r="J63" s="190">
        <v>1031.48</v>
      </c>
      <c r="K63" s="189"/>
      <c r="L63" s="190">
        <v>3776.83</v>
      </c>
      <c r="M63" s="189"/>
      <c r="N63" s="192">
        <v>95167.1</v>
      </c>
      <c r="EZ63" s="160"/>
      <c r="FA63" s="169"/>
      <c r="FB63" s="169"/>
      <c r="FC63" s="169"/>
      <c r="FH63" s="172" t="s">
        <v>370</v>
      </c>
      <c r="FI63" s="169"/>
    </row>
    <row r="64" spans="1:165" s="123" customFormat="1" ht="15" x14ac:dyDescent="0.25">
      <c r="A64" s="184"/>
      <c r="B64" s="174"/>
      <c r="C64" s="341" t="s">
        <v>269</v>
      </c>
      <c r="D64" s="341"/>
      <c r="E64" s="341"/>
      <c r="F64" s="176"/>
      <c r="G64" s="177"/>
      <c r="H64" s="177"/>
      <c r="I64" s="177"/>
      <c r="J64" s="186"/>
      <c r="K64" s="177"/>
      <c r="L64" s="178">
        <v>1296.57</v>
      </c>
      <c r="M64" s="177"/>
      <c r="N64" s="181">
        <v>74332.36</v>
      </c>
      <c r="EZ64" s="160"/>
      <c r="FA64" s="169"/>
      <c r="FB64" s="169"/>
      <c r="FC64" s="169"/>
      <c r="FG64" s="172" t="s">
        <v>269</v>
      </c>
      <c r="FI64" s="169"/>
    </row>
    <row r="65" spans="1:166" s="123" customFormat="1" ht="23.25" x14ac:dyDescent="0.25">
      <c r="A65" s="184"/>
      <c r="B65" s="174" t="s">
        <v>385</v>
      </c>
      <c r="C65" s="341" t="s">
        <v>386</v>
      </c>
      <c r="D65" s="341"/>
      <c r="E65" s="341"/>
      <c r="F65" s="176" t="s">
        <v>373</v>
      </c>
      <c r="G65" s="193">
        <v>93</v>
      </c>
      <c r="H65" s="177"/>
      <c r="I65" s="193">
        <v>93</v>
      </c>
      <c r="J65" s="186"/>
      <c r="K65" s="177"/>
      <c r="L65" s="178">
        <v>1205.81</v>
      </c>
      <c r="M65" s="177"/>
      <c r="N65" s="181">
        <v>69129.09</v>
      </c>
      <c r="EZ65" s="160"/>
      <c r="FA65" s="169"/>
      <c r="FB65" s="169"/>
      <c r="FC65" s="169"/>
      <c r="FG65" s="172" t="s">
        <v>386</v>
      </c>
      <c r="FI65" s="169"/>
    </row>
    <row r="66" spans="1:166" s="123" customFormat="1" ht="23.25" x14ac:dyDescent="0.25">
      <c r="A66" s="184"/>
      <c r="B66" s="174" t="s">
        <v>387</v>
      </c>
      <c r="C66" s="341" t="s">
        <v>388</v>
      </c>
      <c r="D66" s="341"/>
      <c r="E66" s="341"/>
      <c r="F66" s="176" t="s">
        <v>373</v>
      </c>
      <c r="G66" s="193">
        <v>62</v>
      </c>
      <c r="H66" s="177"/>
      <c r="I66" s="193">
        <v>62</v>
      </c>
      <c r="J66" s="186"/>
      <c r="K66" s="177"/>
      <c r="L66" s="180">
        <v>803.87</v>
      </c>
      <c r="M66" s="177"/>
      <c r="N66" s="181">
        <v>46086.06</v>
      </c>
      <c r="EZ66" s="160"/>
      <c r="FA66" s="169"/>
      <c r="FB66" s="169"/>
      <c r="FC66" s="169"/>
      <c r="FG66" s="172" t="s">
        <v>388</v>
      </c>
      <c r="FI66" s="169"/>
    </row>
    <row r="67" spans="1:166" s="123" customFormat="1" ht="15" x14ac:dyDescent="0.25">
      <c r="A67" s="194"/>
      <c r="B67" s="195"/>
      <c r="C67" s="343" t="s">
        <v>376</v>
      </c>
      <c r="D67" s="343"/>
      <c r="E67" s="343"/>
      <c r="F67" s="163"/>
      <c r="G67" s="164"/>
      <c r="H67" s="164"/>
      <c r="I67" s="164"/>
      <c r="J67" s="167"/>
      <c r="K67" s="164"/>
      <c r="L67" s="199">
        <v>5786.51</v>
      </c>
      <c r="M67" s="189"/>
      <c r="N67" s="197">
        <v>210382.25</v>
      </c>
      <c r="EZ67" s="160"/>
      <c r="FA67" s="169"/>
      <c r="FB67" s="169"/>
      <c r="FC67" s="169"/>
      <c r="FI67" s="169" t="s">
        <v>376</v>
      </c>
    </row>
    <row r="68" spans="1:166" s="123" customFormat="1" ht="23.25" x14ac:dyDescent="0.25">
      <c r="A68" s="161" t="s">
        <v>215</v>
      </c>
      <c r="B68" s="162" t="s">
        <v>94</v>
      </c>
      <c r="C68" s="343" t="s">
        <v>76</v>
      </c>
      <c r="D68" s="343"/>
      <c r="E68" s="343"/>
      <c r="F68" s="163" t="s">
        <v>59</v>
      </c>
      <c r="G68" s="164">
        <v>30.71</v>
      </c>
      <c r="H68" s="165">
        <v>1</v>
      </c>
      <c r="I68" s="204">
        <v>30.71</v>
      </c>
      <c r="J68" s="199">
        <v>29785.79</v>
      </c>
      <c r="K68" s="164"/>
      <c r="L68" s="199">
        <v>914721.61</v>
      </c>
      <c r="M68" s="200">
        <v>9.1</v>
      </c>
      <c r="N68" s="197">
        <v>8323966.6500000004</v>
      </c>
      <c r="EZ68" s="160"/>
      <c r="FA68" s="169" t="s">
        <v>76</v>
      </c>
      <c r="FB68" s="169" t="s">
        <v>259</v>
      </c>
      <c r="FC68" s="169" t="s">
        <v>259</v>
      </c>
      <c r="FI68" s="169"/>
    </row>
    <row r="69" spans="1:166" s="123" customFormat="1" ht="15" x14ac:dyDescent="0.25">
      <c r="A69" s="170"/>
      <c r="B69" s="171"/>
      <c r="C69" s="341" t="s">
        <v>838</v>
      </c>
      <c r="D69" s="341"/>
      <c r="E69" s="341"/>
      <c r="F69" s="341"/>
      <c r="G69" s="341"/>
      <c r="H69" s="341"/>
      <c r="I69" s="341"/>
      <c r="J69" s="341"/>
      <c r="K69" s="341"/>
      <c r="L69" s="341"/>
      <c r="M69" s="341"/>
      <c r="N69" s="344"/>
      <c r="EZ69" s="160"/>
      <c r="FA69" s="169"/>
      <c r="FB69" s="169"/>
      <c r="FC69" s="169"/>
      <c r="FD69" s="172" t="s">
        <v>838</v>
      </c>
      <c r="FI69" s="169"/>
    </row>
    <row r="70" spans="1:166" s="123" customFormat="1" ht="15" x14ac:dyDescent="0.25">
      <c r="A70" s="170"/>
      <c r="B70" s="171"/>
      <c r="C70" s="341" t="s">
        <v>839</v>
      </c>
      <c r="D70" s="341"/>
      <c r="E70" s="341"/>
      <c r="F70" s="341"/>
      <c r="G70" s="341"/>
      <c r="H70" s="341"/>
      <c r="I70" s="341"/>
      <c r="J70" s="341"/>
      <c r="K70" s="341"/>
      <c r="L70" s="341"/>
      <c r="M70" s="341"/>
      <c r="N70" s="344"/>
      <c r="EZ70" s="160"/>
      <c r="FA70" s="169"/>
      <c r="FB70" s="169"/>
      <c r="FC70" s="169"/>
      <c r="FI70" s="169"/>
      <c r="FJ70" s="172" t="s">
        <v>839</v>
      </c>
    </row>
    <row r="71" spans="1:166" s="123" customFormat="1" ht="15" x14ac:dyDescent="0.25">
      <c r="A71" s="194"/>
      <c r="B71" s="195"/>
      <c r="C71" s="343" t="s">
        <v>376</v>
      </c>
      <c r="D71" s="343"/>
      <c r="E71" s="343"/>
      <c r="F71" s="163"/>
      <c r="G71" s="164"/>
      <c r="H71" s="164"/>
      <c r="I71" s="164"/>
      <c r="J71" s="167"/>
      <c r="K71" s="164"/>
      <c r="L71" s="199">
        <v>914721.61</v>
      </c>
      <c r="M71" s="189"/>
      <c r="N71" s="197">
        <v>8323966.6500000004</v>
      </c>
      <c r="EZ71" s="160"/>
      <c r="FA71" s="169"/>
      <c r="FB71" s="169"/>
      <c r="FC71" s="169"/>
      <c r="FI71" s="169" t="s">
        <v>376</v>
      </c>
    </row>
    <row r="72" spans="1:166" s="123" customFormat="1" ht="57" x14ac:dyDescent="0.25">
      <c r="A72" s="161" t="s">
        <v>216</v>
      </c>
      <c r="B72" s="162" t="s">
        <v>90</v>
      </c>
      <c r="C72" s="343" t="s">
        <v>69</v>
      </c>
      <c r="D72" s="343"/>
      <c r="E72" s="343"/>
      <c r="F72" s="163" t="s">
        <v>61</v>
      </c>
      <c r="G72" s="164">
        <v>289.8254</v>
      </c>
      <c r="H72" s="165">
        <v>1</v>
      </c>
      <c r="I72" s="201">
        <v>289.8254</v>
      </c>
      <c r="J72" s="196">
        <v>168.75</v>
      </c>
      <c r="K72" s="164"/>
      <c r="L72" s="199">
        <v>48908.04</v>
      </c>
      <c r="M72" s="200">
        <v>9.1</v>
      </c>
      <c r="N72" s="197">
        <v>445063.16</v>
      </c>
      <c r="EZ72" s="160"/>
      <c r="FA72" s="169" t="s">
        <v>69</v>
      </c>
      <c r="FB72" s="169" t="s">
        <v>259</v>
      </c>
      <c r="FC72" s="169" t="s">
        <v>259</v>
      </c>
      <c r="FI72" s="169"/>
    </row>
    <row r="73" spans="1:166" s="123" customFormat="1" ht="15" x14ac:dyDescent="0.25">
      <c r="A73" s="170"/>
      <c r="B73" s="171"/>
      <c r="C73" s="341" t="s">
        <v>840</v>
      </c>
      <c r="D73" s="341"/>
      <c r="E73" s="341"/>
      <c r="F73" s="341"/>
      <c r="G73" s="341"/>
      <c r="H73" s="341"/>
      <c r="I73" s="341"/>
      <c r="J73" s="341"/>
      <c r="K73" s="341"/>
      <c r="L73" s="341"/>
      <c r="M73" s="341"/>
      <c r="N73" s="344"/>
      <c r="EZ73" s="160"/>
      <c r="FA73" s="169"/>
      <c r="FB73" s="169"/>
      <c r="FC73" s="169"/>
      <c r="FD73" s="172" t="s">
        <v>840</v>
      </c>
      <c r="FI73" s="169"/>
    </row>
    <row r="74" spans="1:166" s="123" customFormat="1" ht="15" x14ac:dyDescent="0.25">
      <c r="A74" s="194"/>
      <c r="B74" s="195"/>
      <c r="C74" s="343" t="s">
        <v>376</v>
      </c>
      <c r="D74" s="343"/>
      <c r="E74" s="343"/>
      <c r="F74" s="163"/>
      <c r="G74" s="164"/>
      <c r="H74" s="164"/>
      <c r="I74" s="164"/>
      <c r="J74" s="167"/>
      <c r="K74" s="164"/>
      <c r="L74" s="199">
        <v>48908.04</v>
      </c>
      <c r="M74" s="189"/>
      <c r="N74" s="197">
        <v>445063.16</v>
      </c>
      <c r="EZ74" s="160"/>
      <c r="FA74" s="169"/>
      <c r="FB74" s="169"/>
      <c r="FC74" s="169"/>
      <c r="FI74" s="169" t="s">
        <v>376</v>
      </c>
    </row>
    <row r="75" spans="1:166" s="123" customFormat="1" ht="45.75" x14ac:dyDescent="0.25">
      <c r="A75" s="161" t="s">
        <v>217</v>
      </c>
      <c r="B75" s="162" t="s">
        <v>841</v>
      </c>
      <c r="C75" s="343" t="s">
        <v>842</v>
      </c>
      <c r="D75" s="343"/>
      <c r="E75" s="343"/>
      <c r="F75" s="163" t="s">
        <v>843</v>
      </c>
      <c r="G75" s="164">
        <v>0.24</v>
      </c>
      <c r="H75" s="165">
        <v>1</v>
      </c>
      <c r="I75" s="204">
        <v>0.24</v>
      </c>
      <c r="J75" s="167"/>
      <c r="K75" s="164"/>
      <c r="L75" s="167"/>
      <c r="M75" s="164"/>
      <c r="N75" s="168"/>
      <c r="EZ75" s="160"/>
      <c r="FA75" s="169" t="s">
        <v>842</v>
      </c>
      <c r="FB75" s="169" t="s">
        <v>259</v>
      </c>
      <c r="FC75" s="169" t="s">
        <v>259</v>
      </c>
      <c r="FI75" s="169"/>
    </row>
    <row r="76" spans="1:166" s="123" customFormat="1" ht="15" x14ac:dyDescent="0.25">
      <c r="A76" s="170"/>
      <c r="B76" s="171"/>
      <c r="C76" s="341" t="s">
        <v>844</v>
      </c>
      <c r="D76" s="341"/>
      <c r="E76" s="341"/>
      <c r="F76" s="341"/>
      <c r="G76" s="341"/>
      <c r="H76" s="341"/>
      <c r="I76" s="341"/>
      <c r="J76" s="341"/>
      <c r="K76" s="341"/>
      <c r="L76" s="341"/>
      <c r="M76" s="341"/>
      <c r="N76" s="344"/>
      <c r="EZ76" s="160"/>
      <c r="FA76" s="169"/>
      <c r="FB76" s="169"/>
      <c r="FC76" s="169"/>
      <c r="FD76" s="172" t="s">
        <v>844</v>
      </c>
      <c r="FI76" s="169"/>
    </row>
    <row r="77" spans="1:166" s="123" customFormat="1" ht="68.25" x14ac:dyDescent="0.25">
      <c r="A77" s="173"/>
      <c r="B77" s="174" t="s">
        <v>361</v>
      </c>
      <c r="C77" s="340" t="s">
        <v>362</v>
      </c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6"/>
      <c r="EZ77" s="160"/>
      <c r="FA77" s="169"/>
      <c r="FB77" s="169"/>
      <c r="FC77" s="169"/>
      <c r="FE77" s="172" t="s">
        <v>362</v>
      </c>
      <c r="FI77" s="169"/>
    </row>
    <row r="78" spans="1:166" s="123" customFormat="1" ht="15" x14ac:dyDescent="0.25">
      <c r="A78" s="175"/>
      <c r="B78" s="174" t="s">
        <v>213</v>
      </c>
      <c r="C78" s="341" t="s">
        <v>363</v>
      </c>
      <c r="D78" s="341"/>
      <c r="E78" s="341"/>
      <c r="F78" s="176"/>
      <c r="G78" s="177"/>
      <c r="H78" s="177"/>
      <c r="I78" s="177"/>
      <c r="J78" s="180">
        <v>58.35</v>
      </c>
      <c r="K78" s="179">
        <v>1.1499999999999999</v>
      </c>
      <c r="L78" s="180">
        <v>16.100000000000001</v>
      </c>
      <c r="M78" s="179">
        <v>57.33</v>
      </c>
      <c r="N78" s="182">
        <v>923.01</v>
      </c>
      <c r="EZ78" s="160"/>
      <c r="FA78" s="169"/>
      <c r="FB78" s="169"/>
      <c r="FC78" s="169"/>
      <c r="FF78" s="172" t="s">
        <v>363</v>
      </c>
      <c r="FI78" s="169"/>
    </row>
    <row r="79" spans="1:166" s="123" customFormat="1" ht="15" x14ac:dyDescent="0.25">
      <c r="A79" s="184"/>
      <c r="B79" s="174"/>
      <c r="C79" s="341" t="s">
        <v>367</v>
      </c>
      <c r="D79" s="341"/>
      <c r="E79" s="341"/>
      <c r="F79" s="176" t="s">
        <v>368</v>
      </c>
      <c r="G79" s="179">
        <v>6.84</v>
      </c>
      <c r="H79" s="179">
        <v>1.1499999999999999</v>
      </c>
      <c r="I79" s="206">
        <v>1.88784</v>
      </c>
      <c r="J79" s="186"/>
      <c r="K79" s="177"/>
      <c r="L79" s="186"/>
      <c r="M79" s="177"/>
      <c r="N79" s="187"/>
      <c r="EZ79" s="160"/>
      <c r="FA79" s="169"/>
      <c r="FB79" s="169"/>
      <c r="FC79" s="169"/>
      <c r="FG79" s="172" t="s">
        <v>367</v>
      </c>
      <c r="FI79" s="169"/>
    </row>
    <row r="80" spans="1:166" s="123" customFormat="1" ht="15" x14ac:dyDescent="0.25">
      <c r="A80" s="170"/>
      <c r="B80" s="174"/>
      <c r="C80" s="345" t="s">
        <v>370</v>
      </c>
      <c r="D80" s="345"/>
      <c r="E80" s="345"/>
      <c r="F80" s="188"/>
      <c r="G80" s="189"/>
      <c r="H80" s="189"/>
      <c r="I80" s="189"/>
      <c r="J80" s="191">
        <v>58.35</v>
      </c>
      <c r="K80" s="189"/>
      <c r="L80" s="191">
        <v>16.100000000000001</v>
      </c>
      <c r="M80" s="189"/>
      <c r="N80" s="207">
        <v>923.01</v>
      </c>
      <c r="EZ80" s="160"/>
      <c r="FA80" s="169"/>
      <c r="FB80" s="169"/>
      <c r="FC80" s="169"/>
      <c r="FH80" s="172" t="s">
        <v>370</v>
      </c>
      <c r="FI80" s="169"/>
    </row>
    <row r="81" spans="1:165" s="123" customFormat="1" ht="15" x14ac:dyDescent="0.25">
      <c r="A81" s="184"/>
      <c r="B81" s="174"/>
      <c r="C81" s="341" t="s">
        <v>269</v>
      </c>
      <c r="D81" s="341"/>
      <c r="E81" s="341"/>
      <c r="F81" s="176"/>
      <c r="G81" s="177"/>
      <c r="H81" s="177"/>
      <c r="I81" s="177"/>
      <c r="J81" s="186"/>
      <c r="K81" s="177"/>
      <c r="L81" s="180">
        <v>16.100000000000001</v>
      </c>
      <c r="M81" s="177"/>
      <c r="N81" s="182">
        <v>923.01</v>
      </c>
      <c r="EZ81" s="160"/>
      <c r="FA81" s="169"/>
      <c r="FB81" s="169"/>
      <c r="FC81" s="169"/>
      <c r="FG81" s="172" t="s">
        <v>269</v>
      </c>
      <c r="FI81" s="169"/>
    </row>
    <row r="82" spans="1:165" s="123" customFormat="1" ht="45.75" x14ac:dyDescent="0.25">
      <c r="A82" s="184"/>
      <c r="B82" s="174" t="s">
        <v>456</v>
      </c>
      <c r="C82" s="341" t="s">
        <v>457</v>
      </c>
      <c r="D82" s="341"/>
      <c r="E82" s="341"/>
      <c r="F82" s="176" t="s">
        <v>373</v>
      </c>
      <c r="G82" s="193">
        <v>103</v>
      </c>
      <c r="H82" s="177"/>
      <c r="I82" s="193">
        <v>103</v>
      </c>
      <c r="J82" s="186"/>
      <c r="K82" s="177"/>
      <c r="L82" s="180">
        <v>16.579999999999998</v>
      </c>
      <c r="M82" s="177"/>
      <c r="N82" s="182">
        <v>950.7</v>
      </c>
      <c r="EZ82" s="160"/>
      <c r="FA82" s="169"/>
      <c r="FB82" s="169"/>
      <c r="FC82" s="169"/>
      <c r="FG82" s="172" t="s">
        <v>457</v>
      </c>
      <c r="FI82" s="169"/>
    </row>
    <row r="83" spans="1:165" s="123" customFormat="1" ht="45.75" x14ac:dyDescent="0.25">
      <c r="A83" s="184"/>
      <c r="B83" s="174" t="s">
        <v>458</v>
      </c>
      <c r="C83" s="341" t="s">
        <v>459</v>
      </c>
      <c r="D83" s="341"/>
      <c r="E83" s="341"/>
      <c r="F83" s="176" t="s">
        <v>373</v>
      </c>
      <c r="G83" s="193">
        <v>59</v>
      </c>
      <c r="H83" s="177"/>
      <c r="I83" s="193">
        <v>59</v>
      </c>
      <c r="J83" s="186"/>
      <c r="K83" s="177"/>
      <c r="L83" s="180">
        <v>9.5</v>
      </c>
      <c r="M83" s="177"/>
      <c r="N83" s="182">
        <v>544.58000000000004</v>
      </c>
      <c r="EZ83" s="160"/>
      <c r="FA83" s="169"/>
      <c r="FB83" s="169"/>
      <c r="FC83" s="169"/>
      <c r="FG83" s="172" t="s">
        <v>459</v>
      </c>
      <c r="FI83" s="169"/>
    </row>
    <row r="84" spans="1:165" s="123" customFormat="1" ht="15" x14ac:dyDescent="0.25">
      <c r="A84" s="194"/>
      <c r="B84" s="195"/>
      <c r="C84" s="343" t="s">
        <v>376</v>
      </c>
      <c r="D84" s="343"/>
      <c r="E84" s="343"/>
      <c r="F84" s="163"/>
      <c r="G84" s="164"/>
      <c r="H84" s="164"/>
      <c r="I84" s="164"/>
      <c r="J84" s="167"/>
      <c r="K84" s="164"/>
      <c r="L84" s="196">
        <v>42.18</v>
      </c>
      <c r="M84" s="189"/>
      <c r="N84" s="197">
        <v>2418.29</v>
      </c>
      <c r="EZ84" s="160"/>
      <c r="FA84" s="169"/>
      <c r="FB84" s="169"/>
      <c r="FC84" s="169"/>
      <c r="FI84" s="169" t="s">
        <v>376</v>
      </c>
    </row>
    <row r="85" spans="1:165" s="123" customFormat="1" ht="34.5" x14ac:dyDescent="0.25">
      <c r="A85" s="161" t="s">
        <v>218</v>
      </c>
      <c r="B85" s="162" t="s">
        <v>845</v>
      </c>
      <c r="C85" s="343" t="s">
        <v>846</v>
      </c>
      <c r="D85" s="343"/>
      <c r="E85" s="343"/>
      <c r="F85" s="163" t="s">
        <v>843</v>
      </c>
      <c r="G85" s="164">
        <v>-0.24</v>
      </c>
      <c r="H85" s="165">
        <v>1</v>
      </c>
      <c r="I85" s="204">
        <v>-0.24</v>
      </c>
      <c r="J85" s="167"/>
      <c r="K85" s="164"/>
      <c r="L85" s="167"/>
      <c r="M85" s="164"/>
      <c r="N85" s="168"/>
      <c r="EZ85" s="160"/>
      <c r="FA85" s="169" t="s">
        <v>846</v>
      </c>
      <c r="FB85" s="169" t="s">
        <v>259</v>
      </c>
      <c r="FC85" s="169" t="s">
        <v>259</v>
      </c>
      <c r="FI85" s="169"/>
    </row>
    <row r="86" spans="1:165" s="123" customFormat="1" ht="68.25" x14ac:dyDescent="0.25">
      <c r="A86" s="173"/>
      <c r="B86" s="174" t="s">
        <v>361</v>
      </c>
      <c r="C86" s="340" t="s">
        <v>362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6"/>
      <c r="EZ86" s="160"/>
      <c r="FA86" s="169"/>
      <c r="FB86" s="169"/>
      <c r="FC86" s="169"/>
      <c r="FE86" s="172" t="s">
        <v>362</v>
      </c>
      <c r="FI86" s="169"/>
    </row>
    <row r="87" spans="1:165" s="123" customFormat="1" ht="15" x14ac:dyDescent="0.25">
      <c r="A87" s="173"/>
      <c r="B87" s="174"/>
      <c r="C87" s="340" t="s">
        <v>847</v>
      </c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6"/>
      <c r="EZ87" s="160"/>
      <c r="FA87" s="169"/>
      <c r="FB87" s="169"/>
      <c r="FC87" s="169"/>
      <c r="FE87" s="172" t="s">
        <v>847</v>
      </c>
      <c r="FI87" s="169"/>
    </row>
    <row r="88" spans="1:165" s="123" customFormat="1" ht="15" x14ac:dyDescent="0.25">
      <c r="A88" s="175"/>
      <c r="B88" s="174" t="s">
        <v>213</v>
      </c>
      <c r="C88" s="341" t="s">
        <v>363</v>
      </c>
      <c r="D88" s="341"/>
      <c r="E88" s="341"/>
      <c r="F88" s="176"/>
      <c r="G88" s="177"/>
      <c r="H88" s="177"/>
      <c r="I88" s="177"/>
      <c r="J88" s="180">
        <v>2.2999999999999998</v>
      </c>
      <c r="K88" s="179">
        <v>5.75</v>
      </c>
      <c r="L88" s="180">
        <v>-3.17</v>
      </c>
      <c r="M88" s="179">
        <v>57.33</v>
      </c>
      <c r="N88" s="182">
        <v>-181.74</v>
      </c>
      <c r="EZ88" s="160"/>
      <c r="FA88" s="169"/>
      <c r="FB88" s="169"/>
      <c r="FC88" s="169"/>
      <c r="FF88" s="172" t="s">
        <v>363</v>
      </c>
      <c r="FI88" s="169"/>
    </row>
    <row r="89" spans="1:165" s="123" customFormat="1" ht="15" x14ac:dyDescent="0.25">
      <c r="A89" s="184"/>
      <c r="B89" s="174"/>
      <c r="C89" s="341" t="s">
        <v>367</v>
      </c>
      <c r="D89" s="341"/>
      <c r="E89" s="341"/>
      <c r="F89" s="176" t="s">
        <v>368</v>
      </c>
      <c r="G89" s="179">
        <v>0.27</v>
      </c>
      <c r="H89" s="179">
        <v>5.75</v>
      </c>
      <c r="I89" s="205">
        <v>-0.37259999999999999</v>
      </c>
      <c r="J89" s="186"/>
      <c r="K89" s="177"/>
      <c r="L89" s="186"/>
      <c r="M89" s="177"/>
      <c r="N89" s="187"/>
      <c r="EZ89" s="160"/>
      <c r="FA89" s="169"/>
      <c r="FB89" s="169"/>
      <c r="FC89" s="169"/>
      <c r="FG89" s="172" t="s">
        <v>367</v>
      </c>
      <c r="FI89" s="169"/>
    </row>
    <row r="90" spans="1:165" s="123" customFormat="1" ht="15" x14ac:dyDescent="0.25">
      <c r="A90" s="170"/>
      <c r="B90" s="174"/>
      <c r="C90" s="345" t="s">
        <v>370</v>
      </c>
      <c r="D90" s="345"/>
      <c r="E90" s="345"/>
      <c r="F90" s="188"/>
      <c r="G90" s="189"/>
      <c r="H90" s="189"/>
      <c r="I90" s="189"/>
      <c r="J90" s="191">
        <v>2.2999999999999998</v>
      </c>
      <c r="K90" s="189"/>
      <c r="L90" s="191">
        <v>-3.17</v>
      </c>
      <c r="M90" s="189"/>
      <c r="N90" s="207">
        <v>-181.74</v>
      </c>
      <c r="EZ90" s="160"/>
      <c r="FA90" s="169"/>
      <c r="FB90" s="169"/>
      <c r="FC90" s="169"/>
      <c r="FH90" s="172" t="s">
        <v>370</v>
      </c>
      <c r="FI90" s="169"/>
    </row>
    <row r="91" spans="1:165" s="123" customFormat="1" ht="15" x14ac:dyDescent="0.25">
      <c r="A91" s="184"/>
      <c r="B91" s="174"/>
      <c r="C91" s="341" t="s">
        <v>269</v>
      </c>
      <c r="D91" s="341"/>
      <c r="E91" s="341"/>
      <c r="F91" s="176"/>
      <c r="G91" s="177"/>
      <c r="H91" s="177"/>
      <c r="I91" s="177"/>
      <c r="J91" s="186"/>
      <c r="K91" s="177"/>
      <c r="L91" s="180">
        <v>-3.17</v>
      </c>
      <c r="M91" s="177"/>
      <c r="N91" s="182">
        <v>-181.74</v>
      </c>
      <c r="EZ91" s="160"/>
      <c r="FA91" s="169"/>
      <c r="FB91" s="169"/>
      <c r="FC91" s="169"/>
      <c r="FG91" s="172" t="s">
        <v>269</v>
      </c>
      <c r="FI91" s="169"/>
    </row>
    <row r="92" spans="1:165" s="123" customFormat="1" ht="45.75" x14ac:dyDescent="0.25">
      <c r="A92" s="184"/>
      <c r="B92" s="174" t="s">
        <v>456</v>
      </c>
      <c r="C92" s="341" t="s">
        <v>457</v>
      </c>
      <c r="D92" s="341"/>
      <c r="E92" s="341"/>
      <c r="F92" s="176" t="s">
        <v>373</v>
      </c>
      <c r="G92" s="193">
        <v>103</v>
      </c>
      <c r="H92" s="177"/>
      <c r="I92" s="193">
        <v>103</v>
      </c>
      <c r="J92" s="186"/>
      <c r="K92" s="177"/>
      <c r="L92" s="180">
        <v>-3.27</v>
      </c>
      <c r="M92" s="177"/>
      <c r="N92" s="182">
        <v>-187.19</v>
      </c>
      <c r="EZ92" s="160"/>
      <c r="FA92" s="169"/>
      <c r="FB92" s="169"/>
      <c r="FC92" s="169"/>
      <c r="FG92" s="172" t="s">
        <v>457</v>
      </c>
      <c r="FI92" s="169"/>
    </row>
    <row r="93" spans="1:165" s="123" customFormat="1" ht="45.75" x14ac:dyDescent="0.25">
      <c r="A93" s="184"/>
      <c r="B93" s="174" t="s">
        <v>458</v>
      </c>
      <c r="C93" s="341" t="s">
        <v>459</v>
      </c>
      <c r="D93" s="341"/>
      <c r="E93" s="341"/>
      <c r="F93" s="176" t="s">
        <v>373</v>
      </c>
      <c r="G93" s="193">
        <v>59</v>
      </c>
      <c r="H93" s="177"/>
      <c r="I93" s="193">
        <v>59</v>
      </c>
      <c r="J93" s="186"/>
      <c r="K93" s="177"/>
      <c r="L93" s="180">
        <v>-1.87</v>
      </c>
      <c r="M93" s="177"/>
      <c r="N93" s="182">
        <v>-107.23</v>
      </c>
      <c r="EZ93" s="160"/>
      <c r="FA93" s="169"/>
      <c r="FB93" s="169"/>
      <c r="FC93" s="169"/>
      <c r="FG93" s="172" t="s">
        <v>459</v>
      </c>
      <c r="FI93" s="169"/>
    </row>
    <row r="94" spans="1:165" s="123" customFormat="1" ht="15" x14ac:dyDescent="0.25">
      <c r="A94" s="194"/>
      <c r="B94" s="195"/>
      <c r="C94" s="343" t="s">
        <v>376</v>
      </c>
      <c r="D94" s="343"/>
      <c r="E94" s="343"/>
      <c r="F94" s="163"/>
      <c r="G94" s="164"/>
      <c r="H94" s="164"/>
      <c r="I94" s="164"/>
      <c r="J94" s="167"/>
      <c r="K94" s="164"/>
      <c r="L94" s="196">
        <v>-8.31</v>
      </c>
      <c r="M94" s="189"/>
      <c r="N94" s="209">
        <v>-476.16</v>
      </c>
      <c r="EZ94" s="160"/>
      <c r="FA94" s="169"/>
      <c r="FB94" s="169"/>
      <c r="FC94" s="169"/>
      <c r="FI94" s="169" t="s">
        <v>376</v>
      </c>
    </row>
    <row r="95" spans="1:165" s="123" customFormat="1" ht="34.5" x14ac:dyDescent="0.25">
      <c r="A95" s="161" t="s">
        <v>219</v>
      </c>
      <c r="B95" s="162" t="s">
        <v>89</v>
      </c>
      <c r="C95" s="343" t="s">
        <v>64</v>
      </c>
      <c r="D95" s="343"/>
      <c r="E95" s="343"/>
      <c r="F95" s="163" t="s">
        <v>65</v>
      </c>
      <c r="G95" s="164">
        <v>2.4</v>
      </c>
      <c r="H95" s="165">
        <v>1</v>
      </c>
      <c r="I95" s="200">
        <v>2.4</v>
      </c>
      <c r="J95" s="196">
        <v>85.77</v>
      </c>
      <c r="K95" s="164"/>
      <c r="L95" s="196">
        <v>205.85</v>
      </c>
      <c r="M95" s="200">
        <v>9.1</v>
      </c>
      <c r="N95" s="197">
        <v>1873.24</v>
      </c>
      <c r="EZ95" s="160"/>
      <c r="FA95" s="169" t="s">
        <v>64</v>
      </c>
      <c r="FB95" s="169" t="s">
        <v>259</v>
      </c>
      <c r="FC95" s="169" t="s">
        <v>259</v>
      </c>
      <c r="FI95" s="169"/>
    </row>
    <row r="96" spans="1:165" s="123" customFormat="1" ht="15" x14ac:dyDescent="0.25">
      <c r="A96" s="170"/>
      <c r="B96" s="171"/>
      <c r="C96" s="341" t="s">
        <v>848</v>
      </c>
      <c r="D96" s="341"/>
      <c r="E96" s="341"/>
      <c r="F96" s="341"/>
      <c r="G96" s="341"/>
      <c r="H96" s="341"/>
      <c r="I96" s="341"/>
      <c r="J96" s="341"/>
      <c r="K96" s="341"/>
      <c r="L96" s="341"/>
      <c r="M96" s="341"/>
      <c r="N96" s="344"/>
      <c r="EZ96" s="160"/>
      <c r="FA96" s="169"/>
      <c r="FB96" s="169"/>
      <c r="FC96" s="169"/>
      <c r="FD96" s="172" t="s">
        <v>848</v>
      </c>
      <c r="FI96" s="169"/>
    </row>
    <row r="97" spans="1:165" s="123" customFormat="1" ht="15" x14ac:dyDescent="0.25">
      <c r="A97" s="194"/>
      <c r="B97" s="195"/>
      <c r="C97" s="343" t="s">
        <v>376</v>
      </c>
      <c r="D97" s="343"/>
      <c r="E97" s="343"/>
      <c r="F97" s="163"/>
      <c r="G97" s="164"/>
      <c r="H97" s="164"/>
      <c r="I97" s="164"/>
      <c r="J97" s="167"/>
      <c r="K97" s="164"/>
      <c r="L97" s="196">
        <v>205.85</v>
      </c>
      <c r="M97" s="189"/>
      <c r="N97" s="197">
        <v>1873.24</v>
      </c>
      <c r="EZ97" s="160"/>
      <c r="FA97" s="169"/>
      <c r="FB97" s="169"/>
      <c r="FC97" s="169"/>
      <c r="FI97" s="169" t="s">
        <v>376</v>
      </c>
    </row>
    <row r="98" spans="1:165" s="123" customFormat="1" ht="34.5" x14ac:dyDescent="0.25">
      <c r="A98" s="161" t="s">
        <v>220</v>
      </c>
      <c r="B98" s="162" t="s">
        <v>849</v>
      </c>
      <c r="C98" s="343" t="s">
        <v>850</v>
      </c>
      <c r="D98" s="343"/>
      <c r="E98" s="343"/>
      <c r="F98" s="163" t="s">
        <v>110</v>
      </c>
      <c r="G98" s="164">
        <v>0.24</v>
      </c>
      <c r="H98" s="165">
        <v>1</v>
      </c>
      <c r="I98" s="204">
        <v>0.24</v>
      </c>
      <c r="J98" s="167"/>
      <c r="K98" s="164"/>
      <c r="L98" s="167"/>
      <c r="M98" s="164"/>
      <c r="N98" s="168"/>
      <c r="EZ98" s="160"/>
      <c r="FA98" s="169" t="s">
        <v>850</v>
      </c>
      <c r="FB98" s="169" t="s">
        <v>259</v>
      </c>
      <c r="FC98" s="169" t="s">
        <v>259</v>
      </c>
      <c r="FI98" s="169"/>
    </row>
    <row r="99" spans="1:165" s="123" customFormat="1" ht="68.25" x14ac:dyDescent="0.25">
      <c r="A99" s="173"/>
      <c r="B99" s="174" t="s">
        <v>361</v>
      </c>
      <c r="C99" s="340" t="s">
        <v>362</v>
      </c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6"/>
      <c r="EZ99" s="160"/>
      <c r="FA99" s="169"/>
      <c r="FB99" s="169"/>
      <c r="FC99" s="169"/>
      <c r="FE99" s="172" t="s">
        <v>362</v>
      </c>
      <c r="FI99" s="169"/>
    </row>
    <row r="100" spans="1:165" s="123" customFormat="1" ht="15" x14ac:dyDescent="0.25">
      <c r="A100" s="175"/>
      <c r="B100" s="174" t="s">
        <v>213</v>
      </c>
      <c r="C100" s="341" t="s">
        <v>363</v>
      </c>
      <c r="D100" s="341"/>
      <c r="E100" s="341"/>
      <c r="F100" s="176"/>
      <c r="G100" s="177"/>
      <c r="H100" s="177"/>
      <c r="I100" s="177"/>
      <c r="J100" s="180">
        <v>156.69999999999999</v>
      </c>
      <c r="K100" s="179">
        <v>1.1499999999999999</v>
      </c>
      <c r="L100" s="180">
        <v>43.25</v>
      </c>
      <c r="M100" s="179">
        <v>57.33</v>
      </c>
      <c r="N100" s="181">
        <v>2479.52</v>
      </c>
      <c r="EZ100" s="160"/>
      <c r="FA100" s="169"/>
      <c r="FB100" s="169"/>
      <c r="FC100" s="169"/>
      <c r="FF100" s="172" t="s">
        <v>363</v>
      </c>
      <c r="FI100" s="169"/>
    </row>
    <row r="101" spans="1:165" s="123" customFormat="1" ht="15" x14ac:dyDescent="0.25">
      <c r="A101" s="175"/>
      <c r="B101" s="174" t="s">
        <v>214</v>
      </c>
      <c r="C101" s="341" t="s">
        <v>364</v>
      </c>
      <c r="D101" s="341"/>
      <c r="E101" s="341"/>
      <c r="F101" s="176"/>
      <c r="G101" s="177"/>
      <c r="H101" s="177"/>
      <c r="I101" s="177"/>
      <c r="J101" s="180">
        <v>7.59</v>
      </c>
      <c r="K101" s="179">
        <v>1.1499999999999999</v>
      </c>
      <c r="L101" s="180">
        <v>2.09</v>
      </c>
      <c r="M101" s="179">
        <v>14.04</v>
      </c>
      <c r="N101" s="182">
        <v>29.34</v>
      </c>
      <c r="EZ101" s="160"/>
      <c r="FA101" s="169"/>
      <c r="FB101" s="169"/>
      <c r="FC101" s="169"/>
      <c r="FF101" s="172" t="s">
        <v>364</v>
      </c>
      <c r="FI101" s="169"/>
    </row>
    <row r="102" spans="1:165" s="123" customFormat="1" ht="15" x14ac:dyDescent="0.25">
      <c r="A102" s="175"/>
      <c r="B102" s="174" t="s">
        <v>215</v>
      </c>
      <c r="C102" s="341" t="s">
        <v>365</v>
      </c>
      <c r="D102" s="341"/>
      <c r="E102" s="341"/>
      <c r="F102" s="176"/>
      <c r="G102" s="177"/>
      <c r="H102" s="177"/>
      <c r="I102" s="177"/>
      <c r="J102" s="180">
        <v>0.7</v>
      </c>
      <c r="K102" s="179">
        <v>1.1499999999999999</v>
      </c>
      <c r="L102" s="180">
        <v>0.19</v>
      </c>
      <c r="M102" s="179">
        <v>57.33</v>
      </c>
      <c r="N102" s="182">
        <v>10.89</v>
      </c>
      <c r="EZ102" s="160"/>
      <c r="FA102" s="169"/>
      <c r="FB102" s="169"/>
      <c r="FC102" s="169"/>
      <c r="FF102" s="172" t="s">
        <v>365</v>
      </c>
      <c r="FI102" s="169"/>
    </row>
    <row r="103" spans="1:165" s="123" customFormat="1" ht="15" x14ac:dyDescent="0.25">
      <c r="A103" s="184"/>
      <c r="B103" s="174"/>
      <c r="C103" s="341" t="s">
        <v>367</v>
      </c>
      <c r="D103" s="341"/>
      <c r="E103" s="341"/>
      <c r="F103" s="176" t="s">
        <v>368</v>
      </c>
      <c r="G103" s="179">
        <v>16.670000000000002</v>
      </c>
      <c r="H103" s="179">
        <v>1.1499999999999999</v>
      </c>
      <c r="I103" s="206">
        <v>4.6009200000000003</v>
      </c>
      <c r="J103" s="186"/>
      <c r="K103" s="177"/>
      <c r="L103" s="186"/>
      <c r="M103" s="177"/>
      <c r="N103" s="187"/>
      <c r="EZ103" s="160"/>
      <c r="FA103" s="169"/>
      <c r="FB103" s="169"/>
      <c r="FC103" s="169"/>
      <c r="FG103" s="172" t="s">
        <v>367</v>
      </c>
      <c r="FI103" s="169"/>
    </row>
    <row r="104" spans="1:165" s="123" customFormat="1" ht="15" x14ac:dyDescent="0.25">
      <c r="A104" s="184"/>
      <c r="B104" s="174"/>
      <c r="C104" s="341" t="s">
        <v>369</v>
      </c>
      <c r="D104" s="341"/>
      <c r="E104" s="341"/>
      <c r="F104" s="176" t="s">
        <v>368</v>
      </c>
      <c r="G104" s="179">
        <v>0.06</v>
      </c>
      <c r="H104" s="179">
        <v>1.1499999999999999</v>
      </c>
      <c r="I104" s="206">
        <v>1.6559999999999998E-2</v>
      </c>
      <c r="J104" s="186"/>
      <c r="K104" s="177"/>
      <c r="L104" s="186"/>
      <c r="M104" s="177"/>
      <c r="N104" s="187"/>
      <c r="EZ104" s="160"/>
      <c r="FA104" s="169"/>
      <c r="FB104" s="169"/>
      <c r="FC104" s="169"/>
      <c r="FG104" s="172" t="s">
        <v>369</v>
      </c>
      <c r="FI104" s="169"/>
    </row>
    <row r="105" spans="1:165" s="123" customFormat="1" ht="15" x14ac:dyDescent="0.25">
      <c r="A105" s="170"/>
      <c r="B105" s="174"/>
      <c r="C105" s="345" t="s">
        <v>370</v>
      </c>
      <c r="D105" s="345"/>
      <c r="E105" s="345"/>
      <c r="F105" s="188"/>
      <c r="G105" s="189"/>
      <c r="H105" s="189"/>
      <c r="I105" s="189"/>
      <c r="J105" s="191">
        <v>164.29</v>
      </c>
      <c r="K105" s="189"/>
      <c r="L105" s="191">
        <v>45.34</v>
      </c>
      <c r="M105" s="189"/>
      <c r="N105" s="192">
        <v>2508.86</v>
      </c>
      <c r="EZ105" s="160"/>
      <c r="FA105" s="169"/>
      <c r="FB105" s="169"/>
      <c r="FC105" s="169"/>
      <c r="FH105" s="172" t="s">
        <v>370</v>
      </c>
      <c r="FI105" s="169"/>
    </row>
    <row r="106" spans="1:165" s="123" customFormat="1" ht="15" x14ac:dyDescent="0.25">
      <c r="A106" s="184"/>
      <c r="B106" s="174"/>
      <c r="C106" s="341" t="s">
        <v>269</v>
      </c>
      <c r="D106" s="341"/>
      <c r="E106" s="341"/>
      <c r="F106" s="176"/>
      <c r="G106" s="177"/>
      <c r="H106" s="177"/>
      <c r="I106" s="177"/>
      <c r="J106" s="186"/>
      <c r="K106" s="177"/>
      <c r="L106" s="180">
        <v>43.44</v>
      </c>
      <c r="M106" s="177"/>
      <c r="N106" s="181">
        <v>2490.41</v>
      </c>
      <c r="EZ106" s="160"/>
      <c r="FA106" s="169"/>
      <c r="FB106" s="169"/>
      <c r="FC106" s="169"/>
      <c r="FG106" s="172" t="s">
        <v>269</v>
      </c>
      <c r="FI106" s="169"/>
    </row>
    <row r="107" spans="1:165" s="123" customFormat="1" ht="34.5" x14ac:dyDescent="0.25">
      <c r="A107" s="184"/>
      <c r="B107" s="174" t="s">
        <v>608</v>
      </c>
      <c r="C107" s="341" t="s">
        <v>609</v>
      </c>
      <c r="D107" s="341"/>
      <c r="E107" s="341"/>
      <c r="F107" s="176" t="s">
        <v>373</v>
      </c>
      <c r="G107" s="193">
        <v>102</v>
      </c>
      <c r="H107" s="177"/>
      <c r="I107" s="193">
        <v>102</v>
      </c>
      <c r="J107" s="186"/>
      <c r="K107" s="177"/>
      <c r="L107" s="180">
        <v>44.31</v>
      </c>
      <c r="M107" s="177"/>
      <c r="N107" s="181">
        <v>2540.2199999999998</v>
      </c>
      <c r="EZ107" s="160"/>
      <c r="FA107" s="169"/>
      <c r="FB107" s="169"/>
      <c r="FC107" s="169"/>
      <c r="FG107" s="172" t="s">
        <v>609</v>
      </c>
      <c r="FI107" s="169"/>
    </row>
    <row r="108" spans="1:165" s="123" customFormat="1" ht="34.5" x14ac:dyDescent="0.25">
      <c r="A108" s="184"/>
      <c r="B108" s="174" t="s">
        <v>610</v>
      </c>
      <c r="C108" s="341" t="s">
        <v>611</v>
      </c>
      <c r="D108" s="341"/>
      <c r="E108" s="341"/>
      <c r="F108" s="176" t="s">
        <v>373</v>
      </c>
      <c r="G108" s="193">
        <v>58</v>
      </c>
      <c r="H108" s="177"/>
      <c r="I108" s="193">
        <v>58</v>
      </c>
      <c r="J108" s="186"/>
      <c r="K108" s="177"/>
      <c r="L108" s="180">
        <v>25.2</v>
      </c>
      <c r="M108" s="177"/>
      <c r="N108" s="181">
        <v>1444.44</v>
      </c>
      <c r="EZ108" s="160"/>
      <c r="FA108" s="169"/>
      <c r="FB108" s="169"/>
      <c r="FC108" s="169"/>
      <c r="FG108" s="172" t="s">
        <v>611</v>
      </c>
      <c r="FI108" s="169"/>
    </row>
    <row r="109" spans="1:165" s="123" customFormat="1" ht="15" x14ac:dyDescent="0.25">
      <c r="A109" s="194"/>
      <c r="B109" s="195"/>
      <c r="C109" s="343" t="s">
        <v>376</v>
      </c>
      <c r="D109" s="343"/>
      <c r="E109" s="343"/>
      <c r="F109" s="163"/>
      <c r="G109" s="164"/>
      <c r="H109" s="164"/>
      <c r="I109" s="164"/>
      <c r="J109" s="167"/>
      <c r="K109" s="164"/>
      <c r="L109" s="196">
        <v>114.85</v>
      </c>
      <c r="M109" s="189"/>
      <c r="N109" s="197">
        <v>6493.52</v>
      </c>
      <c r="EZ109" s="160"/>
      <c r="FA109" s="169"/>
      <c r="FB109" s="169"/>
      <c r="FC109" s="169"/>
      <c r="FI109" s="169" t="s">
        <v>376</v>
      </c>
    </row>
    <row r="110" spans="1:165" s="123" customFormat="1" ht="34.5" x14ac:dyDescent="0.25">
      <c r="A110" s="161" t="s">
        <v>221</v>
      </c>
      <c r="B110" s="162" t="s">
        <v>88</v>
      </c>
      <c r="C110" s="343" t="s">
        <v>58</v>
      </c>
      <c r="D110" s="343"/>
      <c r="E110" s="343"/>
      <c r="F110" s="163" t="s">
        <v>59</v>
      </c>
      <c r="G110" s="164">
        <v>5.5199999999999997E-3</v>
      </c>
      <c r="H110" s="165">
        <v>1</v>
      </c>
      <c r="I110" s="208">
        <v>5.5199999999999997E-3</v>
      </c>
      <c r="J110" s="199">
        <v>364437.94</v>
      </c>
      <c r="K110" s="164"/>
      <c r="L110" s="199">
        <v>2011.7</v>
      </c>
      <c r="M110" s="200">
        <v>9.1</v>
      </c>
      <c r="N110" s="197">
        <v>18306.47</v>
      </c>
      <c r="EZ110" s="160"/>
      <c r="FA110" s="169" t="s">
        <v>58</v>
      </c>
      <c r="FB110" s="169" t="s">
        <v>259</v>
      </c>
      <c r="FC110" s="169" t="s">
        <v>259</v>
      </c>
      <c r="FI110" s="169"/>
    </row>
    <row r="111" spans="1:165" s="123" customFormat="1" ht="15" x14ac:dyDescent="0.25">
      <c r="A111" s="170"/>
      <c r="B111" s="171"/>
      <c r="C111" s="341" t="s">
        <v>851</v>
      </c>
      <c r="D111" s="341"/>
      <c r="E111" s="341"/>
      <c r="F111" s="341"/>
      <c r="G111" s="341"/>
      <c r="H111" s="341"/>
      <c r="I111" s="341"/>
      <c r="J111" s="341"/>
      <c r="K111" s="341"/>
      <c r="L111" s="341"/>
      <c r="M111" s="341"/>
      <c r="N111" s="344"/>
      <c r="EZ111" s="160"/>
      <c r="FA111" s="169"/>
      <c r="FB111" s="169"/>
      <c r="FC111" s="169"/>
      <c r="FD111" s="172" t="s">
        <v>851</v>
      </c>
      <c r="FI111" s="169"/>
    </row>
    <row r="112" spans="1:165" s="123" customFormat="1" ht="15" x14ac:dyDescent="0.25">
      <c r="A112" s="194"/>
      <c r="B112" s="195"/>
      <c r="C112" s="343" t="s">
        <v>376</v>
      </c>
      <c r="D112" s="343"/>
      <c r="E112" s="343"/>
      <c r="F112" s="163"/>
      <c r="G112" s="164"/>
      <c r="H112" s="164"/>
      <c r="I112" s="164"/>
      <c r="J112" s="167"/>
      <c r="K112" s="164"/>
      <c r="L112" s="199">
        <v>2011.7</v>
      </c>
      <c r="M112" s="189"/>
      <c r="N112" s="197">
        <v>18306.47</v>
      </c>
      <c r="EZ112" s="160"/>
      <c r="FA112" s="169"/>
      <c r="FB112" s="169"/>
      <c r="FC112" s="169"/>
      <c r="FI112" s="169" t="s">
        <v>376</v>
      </c>
    </row>
    <row r="113" spans="1:167" s="123" customFormat="1" ht="45.75" x14ac:dyDescent="0.25">
      <c r="A113" s="161" t="s">
        <v>222</v>
      </c>
      <c r="B113" s="162" t="s">
        <v>852</v>
      </c>
      <c r="C113" s="343" t="s">
        <v>853</v>
      </c>
      <c r="D113" s="343"/>
      <c r="E113" s="343"/>
      <c r="F113" s="163" t="s">
        <v>854</v>
      </c>
      <c r="G113" s="164">
        <v>4546.3</v>
      </c>
      <c r="H113" s="165">
        <v>1</v>
      </c>
      <c r="I113" s="200">
        <v>4546.3</v>
      </c>
      <c r="J113" s="167"/>
      <c r="K113" s="164"/>
      <c r="L113" s="167"/>
      <c r="M113" s="164"/>
      <c r="N113" s="168"/>
      <c r="EZ113" s="160"/>
      <c r="FA113" s="169" t="s">
        <v>853</v>
      </c>
      <c r="FB113" s="169" t="s">
        <v>259</v>
      </c>
      <c r="FC113" s="169" t="s">
        <v>259</v>
      </c>
      <c r="FI113" s="169"/>
    </row>
    <row r="114" spans="1:167" s="123" customFormat="1" ht="15" x14ac:dyDescent="0.25">
      <c r="A114" s="170"/>
      <c r="B114" s="171"/>
      <c r="C114" s="341" t="s">
        <v>855</v>
      </c>
      <c r="D114" s="341"/>
      <c r="E114" s="341"/>
      <c r="F114" s="341"/>
      <c r="G114" s="341"/>
      <c r="H114" s="341"/>
      <c r="I114" s="341"/>
      <c r="J114" s="341"/>
      <c r="K114" s="341"/>
      <c r="L114" s="341"/>
      <c r="M114" s="341"/>
      <c r="N114" s="344"/>
      <c r="EZ114" s="160"/>
      <c r="FA114" s="169"/>
      <c r="FB114" s="169"/>
      <c r="FC114" s="169"/>
      <c r="FD114" s="172" t="s">
        <v>855</v>
      </c>
      <c r="FI114" s="169"/>
    </row>
    <row r="115" spans="1:167" s="123" customFormat="1" ht="68.25" x14ac:dyDescent="0.25">
      <c r="A115" s="173"/>
      <c r="B115" s="174" t="s">
        <v>361</v>
      </c>
      <c r="C115" s="340" t="s">
        <v>362</v>
      </c>
      <c r="D115" s="340"/>
      <c r="E115" s="340"/>
      <c r="F115" s="340"/>
      <c r="G115" s="340"/>
      <c r="H115" s="340"/>
      <c r="I115" s="340"/>
      <c r="J115" s="340"/>
      <c r="K115" s="340"/>
      <c r="L115" s="340"/>
      <c r="M115" s="340"/>
      <c r="N115" s="346"/>
      <c r="EZ115" s="160"/>
      <c r="FA115" s="169"/>
      <c r="FB115" s="169"/>
      <c r="FC115" s="169"/>
      <c r="FE115" s="172" t="s">
        <v>362</v>
      </c>
      <c r="FI115" s="169"/>
    </row>
    <row r="116" spans="1:167" s="123" customFormat="1" ht="15" x14ac:dyDescent="0.25">
      <c r="A116" s="175"/>
      <c r="B116" s="174" t="s">
        <v>213</v>
      </c>
      <c r="C116" s="341" t="s">
        <v>363</v>
      </c>
      <c r="D116" s="341"/>
      <c r="E116" s="341"/>
      <c r="F116" s="176"/>
      <c r="G116" s="177"/>
      <c r="H116" s="177"/>
      <c r="I116" s="177"/>
      <c r="J116" s="180">
        <v>30.61</v>
      </c>
      <c r="K116" s="179">
        <v>1.1499999999999999</v>
      </c>
      <c r="L116" s="178">
        <v>160036.57999999999</v>
      </c>
      <c r="M116" s="179">
        <v>57.33</v>
      </c>
      <c r="N116" s="181">
        <v>9174897.1300000008</v>
      </c>
      <c r="EZ116" s="160"/>
      <c r="FA116" s="169"/>
      <c r="FB116" s="169"/>
      <c r="FC116" s="169"/>
      <c r="FF116" s="172" t="s">
        <v>363</v>
      </c>
      <c r="FI116" s="169"/>
    </row>
    <row r="117" spans="1:167" s="123" customFormat="1" ht="15" x14ac:dyDescent="0.25">
      <c r="A117" s="175"/>
      <c r="B117" s="174" t="s">
        <v>214</v>
      </c>
      <c r="C117" s="341" t="s">
        <v>364</v>
      </c>
      <c r="D117" s="341"/>
      <c r="E117" s="341"/>
      <c r="F117" s="176"/>
      <c r="G117" s="177"/>
      <c r="H117" s="177"/>
      <c r="I117" s="177"/>
      <c r="J117" s="180">
        <v>5.1100000000000003</v>
      </c>
      <c r="K117" s="179">
        <v>1.1499999999999999</v>
      </c>
      <c r="L117" s="178">
        <v>26716.33</v>
      </c>
      <c r="M117" s="179">
        <v>14.04</v>
      </c>
      <c r="N117" s="181">
        <v>375097.27</v>
      </c>
      <c r="EZ117" s="160"/>
      <c r="FA117" s="169"/>
      <c r="FB117" s="169"/>
      <c r="FC117" s="169"/>
      <c r="FF117" s="172" t="s">
        <v>364</v>
      </c>
      <c r="FI117" s="169"/>
    </row>
    <row r="118" spans="1:167" s="123" customFormat="1" ht="15" x14ac:dyDescent="0.25">
      <c r="A118" s="175"/>
      <c r="B118" s="174" t="s">
        <v>216</v>
      </c>
      <c r="C118" s="341" t="s">
        <v>366</v>
      </c>
      <c r="D118" s="341"/>
      <c r="E118" s="341"/>
      <c r="F118" s="176"/>
      <c r="G118" s="177"/>
      <c r="H118" s="177"/>
      <c r="I118" s="177"/>
      <c r="J118" s="180">
        <v>1.6</v>
      </c>
      <c r="K118" s="177"/>
      <c r="L118" s="178">
        <v>7274.08</v>
      </c>
      <c r="M118" s="183">
        <v>9.1</v>
      </c>
      <c r="N118" s="181">
        <v>66194.13</v>
      </c>
      <c r="EZ118" s="160"/>
      <c r="FA118" s="169"/>
      <c r="FB118" s="169"/>
      <c r="FC118" s="169"/>
      <c r="FF118" s="172" t="s">
        <v>366</v>
      </c>
      <c r="FI118" s="169"/>
    </row>
    <row r="119" spans="1:167" s="123" customFormat="1" ht="15" x14ac:dyDescent="0.25">
      <c r="A119" s="184"/>
      <c r="B119" s="174"/>
      <c r="C119" s="341" t="s">
        <v>367</v>
      </c>
      <c r="D119" s="341"/>
      <c r="E119" s="341"/>
      <c r="F119" s="176" t="s">
        <v>368</v>
      </c>
      <c r="G119" s="179">
        <v>2.63</v>
      </c>
      <c r="H119" s="179">
        <v>1.1499999999999999</v>
      </c>
      <c r="I119" s="206">
        <v>13750.28435</v>
      </c>
      <c r="J119" s="186"/>
      <c r="K119" s="177"/>
      <c r="L119" s="186"/>
      <c r="M119" s="177"/>
      <c r="N119" s="187"/>
      <c r="EZ119" s="160"/>
      <c r="FA119" s="169"/>
      <c r="FB119" s="169"/>
      <c r="FC119" s="169"/>
      <c r="FG119" s="172" t="s">
        <v>367</v>
      </c>
      <c r="FI119" s="169"/>
    </row>
    <row r="120" spans="1:167" s="123" customFormat="1" ht="15" x14ac:dyDescent="0.25">
      <c r="A120" s="170"/>
      <c r="B120" s="174"/>
      <c r="C120" s="345" t="s">
        <v>370</v>
      </c>
      <c r="D120" s="345"/>
      <c r="E120" s="345"/>
      <c r="F120" s="188"/>
      <c r="G120" s="189"/>
      <c r="H120" s="189"/>
      <c r="I120" s="189"/>
      <c r="J120" s="191">
        <v>37.32</v>
      </c>
      <c r="K120" s="189"/>
      <c r="L120" s="190">
        <v>194026.99</v>
      </c>
      <c r="M120" s="189"/>
      <c r="N120" s="192">
        <v>9616188.5299999993</v>
      </c>
      <c r="EZ120" s="160"/>
      <c r="FA120" s="169"/>
      <c r="FB120" s="169"/>
      <c r="FC120" s="169"/>
      <c r="FH120" s="172" t="s">
        <v>370</v>
      </c>
      <c r="FI120" s="169"/>
    </row>
    <row r="121" spans="1:167" s="123" customFormat="1" ht="15" x14ac:dyDescent="0.25">
      <c r="A121" s="184"/>
      <c r="B121" s="174"/>
      <c r="C121" s="341" t="s">
        <v>269</v>
      </c>
      <c r="D121" s="341"/>
      <c r="E121" s="341"/>
      <c r="F121" s="176"/>
      <c r="G121" s="177"/>
      <c r="H121" s="177"/>
      <c r="I121" s="177"/>
      <c r="J121" s="186"/>
      <c r="K121" s="177"/>
      <c r="L121" s="178">
        <v>160036.57999999999</v>
      </c>
      <c r="M121" s="177"/>
      <c r="N121" s="181">
        <v>9174897.1300000008</v>
      </c>
      <c r="EZ121" s="160"/>
      <c r="FA121" s="169"/>
      <c r="FB121" s="169"/>
      <c r="FC121" s="169"/>
      <c r="FG121" s="172" t="s">
        <v>269</v>
      </c>
      <c r="FI121" s="169"/>
    </row>
    <row r="122" spans="1:167" s="123" customFormat="1" ht="23.25" x14ac:dyDescent="0.25">
      <c r="A122" s="184"/>
      <c r="B122" s="174" t="s">
        <v>385</v>
      </c>
      <c r="C122" s="341" t="s">
        <v>386</v>
      </c>
      <c r="D122" s="341"/>
      <c r="E122" s="341"/>
      <c r="F122" s="176" t="s">
        <v>373</v>
      </c>
      <c r="G122" s="193">
        <v>93</v>
      </c>
      <c r="H122" s="177"/>
      <c r="I122" s="193">
        <v>93</v>
      </c>
      <c r="J122" s="186"/>
      <c r="K122" s="177"/>
      <c r="L122" s="178">
        <v>148834.01999999999</v>
      </c>
      <c r="M122" s="177"/>
      <c r="N122" s="181">
        <v>8532654.3300000001</v>
      </c>
      <c r="EZ122" s="160"/>
      <c r="FA122" s="169"/>
      <c r="FB122" s="169"/>
      <c r="FC122" s="169"/>
      <c r="FG122" s="172" t="s">
        <v>386</v>
      </c>
      <c r="FI122" s="169"/>
    </row>
    <row r="123" spans="1:167" s="123" customFormat="1" ht="23.25" x14ac:dyDescent="0.25">
      <c r="A123" s="184"/>
      <c r="B123" s="174" t="s">
        <v>387</v>
      </c>
      <c r="C123" s="341" t="s">
        <v>388</v>
      </c>
      <c r="D123" s="341"/>
      <c r="E123" s="341"/>
      <c r="F123" s="176" t="s">
        <v>373</v>
      </c>
      <c r="G123" s="193">
        <v>62</v>
      </c>
      <c r="H123" s="177"/>
      <c r="I123" s="193">
        <v>62</v>
      </c>
      <c r="J123" s="186"/>
      <c r="K123" s="177"/>
      <c r="L123" s="178">
        <v>99222.68</v>
      </c>
      <c r="M123" s="177"/>
      <c r="N123" s="181">
        <v>5688436.2199999997</v>
      </c>
      <c r="EZ123" s="160"/>
      <c r="FA123" s="169"/>
      <c r="FB123" s="169"/>
      <c r="FC123" s="169"/>
      <c r="FG123" s="172" t="s">
        <v>388</v>
      </c>
      <c r="FI123" s="169"/>
    </row>
    <row r="124" spans="1:167" s="123" customFormat="1" ht="15" x14ac:dyDescent="0.25">
      <c r="A124" s="194"/>
      <c r="B124" s="195"/>
      <c r="C124" s="343" t="s">
        <v>376</v>
      </c>
      <c r="D124" s="343"/>
      <c r="E124" s="343"/>
      <c r="F124" s="163"/>
      <c r="G124" s="164"/>
      <c r="H124" s="164"/>
      <c r="I124" s="164"/>
      <c r="J124" s="167"/>
      <c r="K124" s="164"/>
      <c r="L124" s="199">
        <v>442083.69</v>
      </c>
      <c r="M124" s="189"/>
      <c r="N124" s="197">
        <v>23837279.079999998</v>
      </c>
      <c r="EZ124" s="160"/>
      <c r="FA124" s="169"/>
      <c r="FB124" s="169"/>
      <c r="FC124" s="169"/>
      <c r="FI124" s="169" t="s">
        <v>376</v>
      </c>
    </row>
    <row r="125" spans="1:167" s="123" customFormat="1" ht="15" x14ac:dyDescent="0.25">
      <c r="A125" s="350" t="s">
        <v>856</v>
      </c>
      <c r="B125" s="351"/>
      <c r="C125" s="351"/>
      <c r="D125" s="351"/>
      <c r="E125" s="351"/>
      <c r="F125" s="351"/>
      <c r="G125" s="351"/>
      <c r="H125" s="351"/>
      <c r="I125" s="351"/>
      <c r="J125" s="351"/>
      <c r="K125" s="351"/>
      <c r="L125" s="351"/>
      <c r="M125" s="351"/>
      <c r="N125" s="352"/>
      <c r="EZ125" s="160"/>
      <c r="FA125" s="169"/>
      <c r="FB125" s="169"/>
      <c r="FC125" s="169"/>
      <c r="FI125" s="169"/>
      <c r="FK125" s="169" t="s">
        <v>856</v>
      </c>
    </row>
    <row r="126" spans="1:167" s="123" customFormat="1" ht="23.25" x14ac:dyDescent="0.25">
      <c r="A126" s="161" t="s">
        <v>223</v>
      </c>
      <c r="B126" s="162" t="s">
        <v>857</v>
      </c>
      <c r="C126" s="343" t="s">
        <v>858</v>
      </c>
      <c r="D126" s="343"/>
      <c r="E126" s="343"/>
      <c r="F126" s="163" t="s">
        <v>104</v>
      </c>
      <c r="G126" s="164">
        <v>1136.57</v>
      </c>
      <c r="H126" s="165">
        <v>1</v>
      </c>
      <c r="I126" s="204">
        <v>1136.57</v>
      </c>
      <c r="J126" s="167"/>
      <c r="K126" s="164"/>
      <c r="L126" s="167"/>
      <c r="M126" s="164"/>
      <c r="N126" s="168"/>
      <c r="EZ126" s="160"/>
      <c r="FA126" s="169" t="s">
        <v>858</v>
      </c>
      <c r="FB126" s="169" t="s">
        <v>259</v>
      </c>
      <c r="FC126" s="169" t="s">
        <v>259</v>
      </c>
      <c r="FI126" s="169"/>
      <c r="FK126" s="169"/>
    </row>
    <row r="127" spans="1:167" s="123" customFormat="1" ht="15" x14ac:dyDescent="0.25">
      <c r="A127" s="170"/>
      <c r="B127" s="171"/>
      <c r="C127" s="341" t="s">
        <v>859</v>
      </c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  <c r="N127" s="344"/>
      <c r="EZ127" s="160"/>
      <c r="FA127" s="169"/>
      <c r="FB127" s="169"/>
      <c r="FC127" s="169"/>
      <c r="FD127" s="172" t="s">
        <v>859</v>
      </c>
      <c r="FI127" s="169"/>
      <c r="FK127" s="169"/>
    </row>
    <row r="128" spans="1:167" s="123" customFormat="1" ht="68.25" x14ac:dyDescent="0.25">
      <c r="A128" s="173"/>
      <c r="B128" s="174" t="s">
        <v>361</v>
      </c>
      <c r="C128" s="340" t="s">
        <v>362</v>
      </c>
      <c r="D128" s="340"/>
      <c r="E128" s="340"/>
      <c r="F128" s="340"/>
      <c r="G128" s="340"/>
      <c r="H128" s="340"/>
      <c r="I128" s="340"/>
      <c r="J128" s="340"/>
      <c r="K128" s="340"/>
      <c r="L128" s="340"/>
      <c r="M128" s="340"/>
      <c r="N128" s="346"/>
      <c r="EZ128" s="160"/>
      <c r="FA128" s="169"/>
      <c r="FB128" s="169"/>
      <c r="FC128" s="169"/>
      <c r="FE128" s="172" t="s">
        <v>362</v>
      </c>
      <c r="FI128" s="169"/>
      <c r="FK128" s="169"/>
    </row>
    <row r="129" spans="1:167" s="123" customFormat="1" ht="15" x14ac:dyDescent="0.25">
      <c r="A129" s="175"/>
      <c r="B129" s="174" t="s">
        <v>213</v>
      </c>
      <c r="C129" s="341" t="s">
        <v>363</v>
      </c>
      <c r="D129" s="341"/>
      <c r="E129" s="341"/>
      <c r="F129" s="176"/>
      <c r="G129" s="177"/>
      <c r="H129" s="177"/>
      <c r="I129" s="177"/>
      <c r="J129" s="180">
        <v>2.0499999999999998</v>
      </c>
      <c r="K129" s="179">
        <v>1.1499999999999999</v>
      </c>
      <c r="L129" s="178">
        <v>2679.46</v>
      </c>
      <c r="M129" s="179">
        <v>57.33</v>
      </c>
      <c r="N129" s="181">
        <v>153613.44</v>
      </c>
      <c r="EZ129" s="160"/>
      <c r="FA129" s="169"/>
      <c r="FB129" s="169"/>
      <c r="FC129" s="169"/>
      <c r="FF129" s="172" t="s">
        <v>363</v>
      </c>
      <c r="FI129" s="169"/>
      <c r="FK129" s="169"/>
    </row>
    <row r="130" spans="1:167" s="123" customFormat="1" ht="15" x14ac:dyDescent="0.25">
      <c r="A130" s="175"/>
      <c r="B130" s="174" t="s">
        <v>214</v>
      </c>
      <c r="C130" s="341" t="s">
        <v>364</v>
      </c>
      <c r="D130" s="341"/>
      <c r="E130" s="341"/>
      <c r="F130" s="176"/>
      <c r="G130" s="177"/>
      <c r="H130" s="177"/>
      <c r="I130" s="177"/>
      <c r="J130" s="180">
        <v>1.0900000000000001</v>
      </c>
      <c r="K130" s="179">
        <v>1.1499999999999999</v>
      </c>
      <c r="L130" s="178">
        <v>1424.69</v>
      </c>
      <c r="M130" s="179">
        <v>14.04</v>
      </c>
      <c r="N130" s="181">
        <v>20002.650000000001</v>
      </c>
      <c r="EZ130" s="160"/>
      <c r="FA130" s="169"/>
      <c r="FB130" s="169"/>
      <c r="FC130" s="169"/>
      <c r="FF130" s="172" t="s">
        <v>364</v>
      </c>
      <c r="FI130" s="169"/>
      <c r="FK130" s="169"/>
    </row>
    <row r="131" spans="1:167" s="123" customFormat="1" ht="15" x14ac:dyDescent="0.25">
      <c r="A131" s="175"/>
      <c r="B131" s="174" t="s">
        <v>216</v>
      </c>
      <c r="C131" s="341" t="s">
        <v>366</v>
      </c>
      <c r="D131" s="341"/>
      <c r="E131" s="341"/>
      <c r="F131" s="176"/>
      <c r="G131" s="177"/>
      <c r="H131" s="177"/>
      <c r="I131" s="177"/>
      <c r="J131" s="180">
        <v>0.56000000000000005</v>
      </c>
      <c r="K131" s="177"/>
      <c r="L131" s="180">
        <v>0</v>
      </c>
      <c r="M131" s="183">
        <v>9.1</v>
      </c>
      <c r="N131" s="187"/>
      <c r="EZ131" s="160"/>
      <c r="FA131" s="169"/>
      <c r="FB131" s="169"/>
      <c r="FC131" s="169"/>
      <c r="FF131" s="172" t="s">
        <v>366</v>
      </c>
      <c r="FI131" s="169"/>
      <c r="FK131" s="169"/>
    </row>
    <row r="132" spans="1:167" s="123" customFormat="1" ht="15" x14ac:dyDescent="0.25">
      <c r="A132" s="184"/>
      <c r="B132" s="174"/>
      <c r="C132" s="341" t="s">
        <v>367</v>
      </c>
      <c r="D132" s="341"/>
      <c r="E132" s="341"/>
      <c r="F132" s="176" t="s">
        <v>368</v>
      </c>
      <c r="G132" s="179">
        <v>0.24</v>
      </c>
      <c r="H132" s="179">
        <v>1.1499999999999999</v>
      </c>
      <c r="I132" s="206">
        <v>313.69332000000003</v>
      </c>
      <c r="J132" s="186"/>
      <c r="K132" s="177"/>
      <c r="L132" s="186"/>
      <c r="M132" s="177"/>
      <c r="N132" s="187"/>
      <c r="EZ132" s="160"/>
      <c r="FA132" s="169"/>
      <c r="FB132" s="169"/>
      <c r="FC132" s="169"/>
      <c r="FG132" s="172" t="s">
        <v>367</v>
      </c>
      <c r="FI132" s="169"/>
      <c r="FK132" s="169"/>
    </row>
    <row r="133" spans="1:167" s="123" customFormat="1" ht="15" x14ac:dyDescent="0.25">
      <c r="A133" s="170"/>
      <c r="B133" s="174"/>
      <c r="C133" s="345" t="s">
        <v>370</v>
      </c>
      <c r="D133" s="345"/>
      <c r="E133" s="345"/>
      <c r="F133" s="188"/>
      <c r="G133" s="189"/>
      <c r="H133" s="189"/>
      <c r="I133" s="189"/>
      <c r="J133" s="191">
        <v>3.7</v>
      </c>
      <c r="K133" s="189"/>
      <c r="L133" s="190">
        <v>4104.1499999999996</v>
      </c>
      <c r="M133" s="189"/>
      <c r="N133" s="192">
        <v>173616.09</v>
      </c>
      <c r="EZ133" s="160"/>
      <c r="FA133" s="169"/>
      <c r="FB133" s="169"/>
      <c r="FC133" s="169"/>
      <c r="FH133" s="172" t="s">
        <v>370</v>
      </c>
      <c r="FI133" s="169"/>
      <c r="FK133" s="169"/>
    </row>
    <row r="134" spans="1:167" s="123" customFormat="1" ht="15" x14ac:dyDescent="0.25">
      <c r="A134" s="184"/>
      <c r="B134" s="174"/>
      <c r="C134" s="341" t="s">
        <v>269</v>
      </c>
      <c r="D134" s="341"/>
      <c r="E134" s="341"/>
      <c r="F134" s="176"/>
      <c r="G134" s="177"/>
      <c r="H134" s="177"/>
      <c r="I134" s="177"/>
      <c r="J134" s="186"/>
      <c r="K134" s="177"/>
      <c r="L134" s="178">
        <v>2679.46</v>
      </c>
      <c r="M134" s="177"/>
      <c r="N134" s="181">
        <v>153613.44</v>
      </c>
      <c r="EZ134" s="160"/>
      <c r="FA134" s="169"/>
      <c r="FB134" s="169"/>
      <c r="FC134" s="169"/>
      <c r="FG134" s="172" t="s">
        <v>269</v>
      </c>
      <c r="FI134" s="169"/>
      <c r="FK134" s="169"/>
    </row>
    <row r="135" spans="1:167" s="123" customFormat="1" ht="45.75" x14ac:dyDescent="0.25">
      <c r="A135" s="184"/>
      <c r="B135" s="174" t="s">
        <v>456</v>
      </c>
      <c r="C135" s="341" t="s">
        <v>457</v>
      </c>
      <c r="D135" s="341"/>
      <c r="E135" s="341"/>
      <c r="F135" s="176" t="s">
        <v>373</v>
      </c>
      <c r="G135" s="193">
        <v>103</v>
      </c>
      <c r="H135" s="177"/>
      <c r="I135" s="193">
        <v>103</v>
      </c>
      <c r="J135" s="186"/>
      <c r="K135" s="177"/>
      <c r="L135" s="178">
        <v>2759.84</v>
      </c>
      <c r="M135" s="177"/>
      <c r="N135" s="181">
        <v>158221.84</v>
      </c>
      <c r="EZ135" s="160"/>
      <c r="FA135" s="169"/>
      <c r="FB135" s="169"/>
      <c r="FC135" s="169"/>
      <c r="FG135" s="172" t="s">
        <v>457</v>
      </c>
      <c r="FI135" s="169"/>
      <c r="FK135" s="169"/>
    </row>
    <row r="136" spans="1:167" s="123" customFormat="1" ht="45.75" x14ac:dyDescent="0.25">
      <c r="A136" s="184"/>
      <c r="B136" s="174" t="s">
        <v>458</v>
      </c>
      <c r="C136" s="341" t="s">
        <v>459</v>
      </c>
      <c r="D136" s="341"/>
      <c r="E136" s="341"/>
      <c r="F136" s="176" t="s">
        <v>373</v>
      </c>
      <c r="G136" s="193">
        <v>59</v>
      </c>
      <c r="H136" s="177"/>
      <c r="I136" s="193">
        <v>59</v>
      </c>
      <c r="J136" s="186"/>
      <c r="K136" s="177"/>
      <c r="L136" s="178">
        <v>1580.88</v>
      </c>
      <c r="M136" s="177"/>
      <c r="N136" s="181">
        <v>90631.93</v>
      </c>
      <c r="EZ136" s="160"/>
      <c r="FA136" s="169"/>
      <c r="FB136" s="169"/>
      <c r="FC136" s="169"/>
      <c r="FG136" s="172" t="s">
        <v>459</v>
      </c>
      <c r="FI136" s="169"/>
      <c r="FK136" s="169"/>
    </row>
    <row r="137" spans="1:167" s="123" customFormat="1" ht="15" x14ac:dyDescent="0.25">
      <c r="A137" s="194"/>
      <c r="B137" s="195"/>
      <c r="C137" s="343" t="s">
        <v>376</v>
      </c>
      <c r="D137" s="343"/>
      <c r="E137" s="343"/>
      <c r="F137" s="163"/>
      <c r="G137" s="164"/>
      <c r="H137" s="164"/>
      <c r="I137" s="164"/>
      <c r="J137" s="167"/>
      <c r="K137" s="164"/>
      <c r="L137" s="199">
        <v>8444.8700000000008</v>
      </c>
      <c r="M137" s="189"/>
      <c r="N137" s="197">
        <v>422469.86</v>
      </c>
      <c r="EZ137" s="160"/>
      <c r="FA137" s="169"/>
      <c r="FB137" s="169"/>
      <c r="FC137" s="169"/>
      <c r="FI137" s="169" t="s">
        <v>376</v>
      </c>
      <c r="FK137" s="169"/>
    </row>
    <row r="138" spans="1:167" s="123" customFormat="1" ht="15" x14ac:dyDescent="0.25">
      <c r="A138" s="161" t="s">
        <v>224</v>
      </c>
      <c r="B138" s="162" t="s">
        <v>93</v>
      </c>
      <c r="C138" s="343" t="s">
        <v>75</v>
      </c>
      <c r="D138" s="343"/>
      <c r="E138" s="343"/>
      <c r="F138" s="163" t="s">
        <v>59</v>
      </c>
      <c r="G138" s="164">
        <v>26.709</v>
      </c>
      <c r="H138" s="165">
        <v>1</v>
      </c>
      <c r="I138" s="198">
        <v>26.709</v>
      </c>
      <c r="J138" s="196">
        <v>593.27</v>
      </c>
      <c r="K138" s="164"/>
      <c r="L138" s="199">
        <v>15845.65</v>
      </c>
      <c r="M138" s="200">
        <v>9.1</v>
      </c>
      <c r="N138" s="197">
        <v>144195.42000000001</v>
      </c>
      <c r="EZ138" s="160"/>
      <c r="FA138" s="169" t="s">
        <v>75</v>
      </c>
      <c r="FB138" s="169" t="s">
        <v>259</v>
      </c>
      <c r="FC138" s="169" t="s">
        <v>259</v>
      </c>
      <c r="FI138" s="169"/>
      <c r="FK138" s="169"/>
    </row>
    <row r="139" spans="1:167" s="123" customFormat="1" ht="15" x14ac:dyDescent="0.25">
      <c r="A139" s="170"/>
      <c r="B139" s="171"/>
      <c r="C139" s="341" t="s">
        <v>860</v>
      </c>
      <c r="D139" s="341"/>
      <c r="E139" s="341"/>
      <c r="F139" s="341"/>
      <c r="G139" s="341"/>
      <c r="H139" s="341"/>
      <c r="I139" s="341"/>
      <c r="J139" s="341"/>
      <c r="K139" s="341"/>
      <c r="L139" s="341"/>
      <c r="M139" s="341"/>
      <c r="N139" s="344"/>
      <c r="EZ139" s="160"/>
      <c r="FA139" s="169"/>
      <c r="FB139" s="169"/>
      <c r="FC139" s="169"/>
      <c r="FD139" s="172" t="s">
        <v>860</v>
      </c>
      <c r="FI139" s="169"/>
      <c r="FK139" s="169"/>
    </row>
    <row r="140" spans="1:167" s="123" customFormat="1" ht="15" x14ac:dyDescent="0.25">
      <c r="A140" s="194"/>
      <c r="B140" s="195"/>
      <c r="C140" s="343" t="s">
        <v>376</v>
      </c>
      <c r="D140" s="343"/>
      <c r="E140" s="343"/>
      <c r="F140" s="163"/>
      <c r="G140" s="164"/>
      <c r="H140" s="164"/>
      <c r="I140" s="164"/>
      <c r="J140" s="167"/>
      <c r="K140" s="164"/>
      <c r="L140" s="199">
        <v>15845.65</v>
      </c>
      <c r="M140" s="189"/>
      <c r="N140" s="197">
        <v>144195.42000000001</v>
      </c>
      <c r="EZ140" s="160"/>
      <c r="FA140" s="169"/>
      <c r="FB140" s="169"/>
      <c r="FC140" s="169"/>
      <c r="FI140" s="169" t="s">
        <v>376</v>
      </c>
      <c r="FK140" s="169"/>
    </row>
    <row r="141" spans="1:167" s="123" customFormat="1" ht="15" x14ac:dyDescent="0.25">
      <c r="A141" s="161" t="s">
        <v>225</v>
      </c>
      <c r="B141" s="162" t="s">
        <v>861</v>
      </c>
      <c r="C141" s="343" t="s">
        <v>862</v>
      </c>
      <c r="D141" s="343"/>
      <c r="E141" s="343"/>
      <c r="F141" s="163" t="s">
        <v>104</v>
      </c>
      <c r="G141" s="164">
        <v>1136.57</v>
      </c>
      <c r="H141" s="165">
        <v>1</v>
      </c>
      <c r="I141" s="204">
        <v>1136.57</v>
      </c>
      <c r="J141" s="167"/>
      <c r="K141" s="164"/>
      <c r="L141" s="167"/>
      <c r="M141" s="164"/>
      <c r="N141" s="168"/>
      <c r="EZ141" s="160"/>
      <c r="FA141" s="169" t="s">
        <v>862</v>
      </c>
      <c r="FB141" s="169" t="s">
        <v>259</v>
      </c>
      <c r="FC141" s="169" t="s">
        <v>259</v>
      </c>
      <c r="FI141" s="169"/>
      <c r="FK141" s="169"/>
    </row>
    <row r="142" spans="1:167" s="123" customFormat="1" ht="68.25" x14ac:dyDescent="0.25">
      <c r="A142" s="173"/>
      <c r="B142" s="174" t="s">
        <v>361</v>
      </c>
      <c r="C142" s="340" t="s">
        <v>362</v>
      </c>
      <c r="D142" s="340"/>
      <c r="E142" s="340"/>
      <c r="F142" s="340"/>
      <c r="G142" s="340"/>
      <c r="H142" s="340"/>
      <c r="I142" s="340"/>
      <c r="J142" s="340"/>
      <c r="K142" s="340"/>
      <c r="L142" s="340"/>
      <c r="M142" s="340"/>
      <c r="N142" s="346"/>
      <c r="EZ142" s="160"/>
      <c r="FA142" s="169"/>
      <c r="FB142" s="169"/>
      <c r="FC142" s="169"/>
      <c r="FE142" s="172" t="s">
        <v>362</v>
      </c>
      <c r="FI142" s="169"/>
      <c r="FK142" s="169"/>
    </row>
    <row r="143" spans="1:167" s="123" customFormat="1" ht="15" x14ac:dyDescent="0.25">
      <c r="A143" s="175"/>
      <c r="B143" s="174" t="s">
        <v>213</v>
      </c>
      <c r="C143" s="341" t="s">
        <v>363</v>
      </c>
      <c r="D143" s="341"/>
      <c r="E143" s="341"/>
      <c r="F143" s="176"/>
      <c r="G143" s="177"/>
      <c r="H143" s="177"/>
      <c r="I143" s="177"/>
      <c r="J143" s="180">
        <v>0.6</v>
      </c>
      <c r="K143" s="179">
        <v>1.1499999999999999</v>
      </c>
      <c r="L143" s="180">
        <v>784.23</v>
      </c>
      <c r="M143" s="179">
        <v>57.33</v>
      </c>
      <c r="N143" s="181">
        <v>44959.91</v>
      </c>
      <c r="EZ143" s="160"/>
      <c r="FA143" s="169"/>
      <c r="FB143" s="169"/>
      <c r="FC143" s="169"/>
      <c r="FF143" s="172" t="s">
        <v>363</v>
      </c>
      <c r="FI143" s="169"/>
      <c r="FK143" s="169"/>
    </row>
    <row r="144" spans="1:167" s="123" customFormat="1" ht="15" x14ac:dyDescent="0.25">
      <c r="A144" s="175"/>
      <c r="B144" s="174" t="s">
        <v>214</v>
      </c>
      <c r="C144" s="341" t="s">
        <v>364</v>
      </c>
      <c r="D144" s="341"/>
      <c r="E144" s="341"/>
      <c r="F144" s="176"/>
      <c r="G144" s="177"/>
      <c r="H144" s="177"/>
      <c r="I144" s="177"/>
      <c r="J144" s="180">
        <v>0.33</v>
      </c>
      <c r="K144" s="179">
        <v>1.1499999999999999</v>
      </c>
      <c r="L144" s="180">
        <v>431.33</v>
      </c>
      <c r="M144" s="179">
        <v>14.04</v>
      </c>
      <c r="N144" s="181">
        <v>6055.87</v>
      </c>
      <c r="EZ144" s="160"/>
      <c r="FA144" s="169"/>
      <c r="FB144" s="169"/>
      <c r="FC144" s="169"/>
      <c r="FF144" s="172" t="s">
        <v>364</v>
      </c>
      <c r="FI144" s="169"/>
      <c r="FK144" s="169"/>
    </row>
    <row r="145" spans="1:167" s="123" customFormat="1" ht="15" x14ac:dyDescent="0.25">
      <c r="A145" s="184"/>
      <c r="B145" s="174"/>
      <c r="C145" s="341" t="s">
        <v>367</v>
      </c>
      <c r="D145" s="341"/>
      <c r="E145" s="341"/>
      <c r="F145" s="176" t="s">
        <v>368</v>
      </c>
      <c r="G145" s="179">
        <v>7.0000000000000007E-2</v>
      </c>
      <c r="H145" s="179">
        <v>1.1499999999999999</v>
      </c>
      <c r="I145" s="202">
        <v>91.493885000000006</v>
      </c>
      <c r="J145" s="186"/>
      <c r="K145" s="177"/>
      <c r="L145" s="186"/>
      <c r="M145" s="177"/>
      <c r="N145" s="187"/>
      <c r="EZ145" s="160"/>
      <c r="FA145" s="169"/>
      <c r="FB145" s="169"/>
      <c r="FC145" s="169"/>
      <c r="FG145" s="172" t="s">
        <v>367</v>
      </c>
      <c r="FI145" s="169"/>
      <c r="FK145" s="169"/>
    </row>
    <row r="146" spans="1:167" s="123" customFormat="1" ht="15" x14ac:dyDescent="0.25">
      <c r="A146" s="170"/>
      <c r="B146" s="174"/>
      <c r="C146" s="345" t="s">
        <v>370</v>
      </c>
      <c r="D146" s="345"/>
      <c r="E146" s="345"/>
      <c r="F146" s="188"/>
      <c r="G146" s="189"/>
      <c r="H146" s="189"/>
      <c r="I146" s="189"/>
      <c r="J146" s="191">
        <v>0.93</v>
      </c>
      <c r="K146" s="189"/>
      <c r="L146" s="190">
        <v>1215.56</v>
      </c>
      <c r="M146" s="189"/>
      <c r="N146" s="192">
        <v>51015.78</v>
      </c>
      <c r="EZ146" s="160"/>
      <c r="FA146" s="169"/>
      <c r="FB146" s="169"/>
      <c r="FC146" s="169"/>
      <c r="FH146" s="172" t="s">
        <v>370</v>
      </c>
      <c r="FI146" s="169"/>
      <c r="FK146" s="169"/>
    </row>
    <row r="147" spans="1:167" s="123" customFormat="1" ht="15" x14ac:dyDescent="0.25">
      <c r="A147" s="184"/>
      <c r="B147" s="174"/>
      <c r="C147" s="341" t="s">
        <v>269</v>
      </c>
      <c r="D147" s="341"/>
      <c r="E147" s="341"/>
      <c r="F147" s="176"/>
      <c r="G147" s="177"/>
      <c r="H147" s="177"/>
      <c r="I147" s="177"/>
      <c r="J147" s="186"/>
      <c r="K147" s="177"/>
      <c r="L147" s="180">
        <v>784.23</v>
      </c>
      <c r="M147" s="177"/>
      <c r="N147" s="181">
        <v>44959.91</v>
      </c>
      <c r="EZ147" s="160"/>
      <c r="FA147" s="169"/>
      <c r="FB147" s="169"/>
      <c r="FC147" s="169"/>
      <c r="FG147" s="172" t="s">
        <v>269</v>
      </c>
      <c r="FI147" s="169"/>
      <c r="FK147" s="169"/>
    </row>
    <row r="148" spans="1:167" s="123" customFormat="1" ht="23.25" x14ac:dyDescent="0.25">
      <c r="A148" s="184"/>
      <c r="B148" s="174" t="s">
        <v>526</v>
      </c>
      <c r="C148" s="341" t="s">
        <v>527</v>
      </c>
      <c r="D148" s="341"/>
      <c r="E148" s="341"/>
      <c r="F148" s="176" t="s">
        <v>373</v>
      </c>
      <c r="G148" s="193">
        <v>94</v>
      </c>
      <c r="H148" s="177"/>
      <c r="I148" s="193">
        <v>94</v>
      </c>
      <c r="J148" s="186"/>
      <c r="K148" s="177"/>
      <c r="L148" s="180">
        <v>737.18</v>
      </c>
      <c r="M148" s="177"/>
      <c r="N148" s="181">
        <v>42262.32</v>
      </c>
      <c r="EZ148" s="160"/>
      <c r="FA148" s="169"/>
      <c r="FB148" s="169"/>
      <c r="FC148" s="169"/>
      <c r="FG148" s="172" t="s">
        <v>527</v>
      </c>
      <c r="FI148" s="169"/>
      <c r="FK148" s="169"/>
    </row>
    <row r="149" spans="1:167" s="123" customFormat="1" ht="23.25" x14ac:dyDescent="0.25">
      <c r="A149" s="184"/>
      <c r="B149" s="174" t="s">
        <v>528</v>
      </c>
      <c r="C149" s="341" t="s">
        <v>529</v>
      </c>
      <c r="D149" s="341"/>
      <c r="E149" s="341"/>
      <c r="F149" s="176" t="s">
        <v>373</v>
      </c>
      <c r="G149" s="193">
        <v>51</v>
      </c>
      <c r="H149" s="177"/>
      <c r="I149" s="193">
        <v>51</v>
      </c>
      <c r="J149" s="186"/>
      <c r="K149" s="177"/>
      <c r="L149" s="180">
        <v>399.96</v>
      </c>
      <c r="M149" s="177"/>
      <c r="N149" s="181">
        <v>22929.55</v>
      </c>
      <c r="EZ149" s="160"/>
      <c r="FA149" s="169"/>
      <c r="FB149" s="169"/>
      <c r="FC149" s="169"/>
      <c r="FG149" s="172" t="s">
        <v>529</v>
      </c>
      <c r="FI149" s="169"/>
      <c r="FK149" s="169"/>
    </row>
    <row r="150" spans="1:167" s="123" customFormat="1" ht="15" x14ac:dyDescent="0.25">
      <c r="A150" s="194"/>
      <c r="B150" s="195"/>
      <c r="C150" s="343" t="s">
        <v>376</v>
      </c>
      <c r="D150" s="343"/>
      <c r="E150" s="343"/>
      <c r="F150" s="163"/>
      <c r="G150" s="164"/>
      <c r="H150" s="164"/>
      <c r="I150" s="164"/>
      <c r="J150" s="167"/>
      <c r="K150" s="164"/>
      <c r="L150" s="199">
        <v>2352.6999999999998</v>
      </c>
      <c r="M150" s="189"/>
      <c r="N150" s="197">
        <v>116207.65</v>
      </c>
      <c r="EZ150" s="160"/>
      <c r="FA150" s="169"/>
      <c r="FB150" s="169"/>
      <c r="FC150" s="169"/>
      <c r="FI150" s="169" t="s">
        <v>376</v>
      </c>
      <c r="FK150" s="169"/>
    </row>
    <row r="151" spans="1:167" s="123" customFormat="1" ht="34.5" x14ac:dyDescent="0.25">
      <c r="A151" s="161" t="s">
        <v>226</v>
      </c>
      <c r="B151" s="162" t="s">
        <v>863</v>
      </c>
      <c r="C151" s="343" t="s">
        <v>864</v>
      </c>
      <c r="D151" s="343"/>
      <c r="E151" s="343"/>
      <c r="F151" s="163" t="s">
        <v>359</v>
      </c>
      <c r="G151" s="164">
        <v>11.3657</v>
      </c>
      <c r="H151" s="165">
        <v>1</v>
      </c>
      <c r="I151" s="201">
        <v>11.3657</v>
      </c>
      <c r="J151" s="167"/>
      <c r="K151" s="164"/>
      <c r="L151" s="167"/>
      <c r="M151" s="164"/>
      <c r="N151" s="168"/>
      <c r="EZ151" s="160"/>
      <c r="FA151" s="169" t="s">
        <v>864</v>
      </c>
      <c r="FB151" s="169" t="s">
        <v>259</v>
      </c>
      <c r="FC151" s="169" t="s">
        <v>259</v>
      </c>
      <c r="FI151" s="169"/>
      <c r="FK151" s="169"/>
    </row>
    <row r="152" spans="1:167" s="123" customFormat="1" ht="15" x14ac:dyDescent="0.25">
      <c r="A152" s="170"/>
      <c r="B152" s="171"/>
      <c r="C152" s="341" t="s">
        <v>865</v>
      </c>
      <c r="D152" s="341"/>
      <c r="E152" s="341"/>
      <c r="F152" s="341"/>
      <c r="G152" s="341"/>
      <c r="H152" s="341"/>
      <c r="I152" s="341"/>
      <c r="J152" s="341"/>
      <c r="K152" s="341"/>
      <c r="L152" s="341"/>
      <c r="M152" s="341"/>
      <c r="N152" s="344"/>
      <c r="EZ152" s="160"/>
      <c r="FA152" s="169"/>
      <c r="FB152" s="169"/>
      <c r="FC152" s="169"/>
      <c r="FD152" s="172" t="s">
        <v>865</v>
      </c>
      <c r="FI152" s="169"/>
      <c r="FK152" s="169"/>
    </row>
    <row r="153" spans="1:167" s="123" customFormat="1" ht="68.25" x14ac:dyDescent="0.25">
      <c r="A153" s="173"/>
      <c r="B153" s="174" t="s">
        <v>361</v>
      </c>
      <c r="C153" s="340" t="s">
        <v>362</v>
      </c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6"/>
      <c r="EZ153" s="160"/>
      <c r="FA153" s="169"/>
      <c r="FB153" s="169"/>
      <c r="FC153" s="169"/>
      <c r="FE153" s="172" t="s">
        <v>362</v>
      </c>
      <c r="FI153" s="169"/>
      <c r="FK153" s="169"/>
    </row>
    <row r="154" spans="1:167" s="123" customFormat="1" ht="15" x14ac:dyDescent="0.25">
      <c r="A154" s="175"/>
      <c r="B154" s="174" t="s">
        <v>213</v>
      </c>
      <c r="C154" s="341" t="s">
        <v>363</v>
      </c>
      <c r="D154" s="341"/>
      <c r="E154" s="341"/>
      <c r="F154" s="176"/>
      <c r="G154" s="177"/>
      <c r="H154" s="177"/>
      <c r="I154" s="177"/>
      <c r="J154" s="180">
        <v>79.36</v>
      </c>
      <c r="K154" s="179">
        <v>1.1499999999999999</v>
      </c>
      <c r="L154" s="178">
        <v>1037.28</v>
      </c>
      <c r="M154" s="179">
        <v>57.33</v>
      </c>
      <c r="N154" s="181">
        <v>59467.26</v>
      </c>
      <c r="EZ154" s="160"/>
      <c r="FA154" s="169"/>
      <c r="FB154" s="169"/>
      <c r="FC154" s="169"/>
      <c r="FF154" s="172" t="s">
        <v>363</v>
      </c>
      <c r="FI154" s="169"/>
      <c r="FK154" s="169"/>
    </row>
    <row r="155" spans="1:167" s="123" customFormat="1" ht="15" x14ac:dyDescent="0.25">
      <c r="A155" s="175"/>
      <c r="B155" s="174" t="s">
        <v>214</v>
      </c>
      <c r="C155" s="341" t="s">
        <v>364</v>
      </c>
      <c r="D155" s="341"/>
      <c r="E155" s="341"/>
      <c r="F155" s="176"/>
      <c r="G155" s="177"/>
      <c r="H155" s="177"/>
      <c r="I155" s="177"/>
      <c r="J155" s="180">
        <v>2.23</v>
      </c>
      <c r="K155" s="179">
        <v>1.1499999999999999</v>
      </c>
      <c r="L155" s="180">
        <v>29.15</v>
      </c>
      <c r="M155" s="179">
        <v>14.04</v>
      </c>
      <c r="N155" s="182">
        <v>409.27</v>
      </c>
      <c r="EZ155" s="160"/>
      <c r="FA155" s="169"/>
      <c r="FB155" s="169"/>
      <c r="FC155" s="169"/>
      <c r="FF155" s="172" t="s">
        <v>364</v>
      </c>
      <c r="FI155" s="169"/>
      <c r="FK155" s="169"/>
    </row>
    <row r="156" spans="1:167" s="123" customFormat="1" ht="15" x14ac:dyDescent="0.25">
      <c r="A156" s="175"/>
      <c r="B156" s="174" t="s">
        <v>215</v>
      </c>
      <c r="C156" s="341" t="s">
        <v>365</v>
      </c>
      <c r="D156" s="341"/>
      <c r="E156" s="341"/>
      <c r="F156" s="176"/>
      <c r="G156" s="177"/>
      <c r="H156" s="177"/>
      <c r="I156" s="177"/>
      <c r="J156" s="180">
        <v>0.33</v>
      </c>
      <c r="K156" s="179">
        <v>1.1499999999999999</v>
      </c>
      <c r="L156" s="180">
        <v>4.3099999999999996</v>
      </c>
      <c r="M156" s="179">
        <v>57.33</v>
      </c>
      <c r="N156" s="182">
        <v>247.09</v>
      </c>
      <c r="EZ156" s="160"/>
      <c r="FA156" s="169"/>
      <c r="FB156" s="169"/>
      <c r="FC156" s="169"/>
      <c r="FF156" s="172" t="s">
        <v>365</v>
      </c>
      <c r="FI156" s="169"/>
      <c r="FK156" s="169"/>
    </row>
    <row r="157" spans="1:167" s="123" customFormat="1" ht="15" x14ac:dyDescent="0.25">
      <c r="A157" s="175"/>
      <c r="B157" s="174" t="s">
        <v>216</v>
      </c>
      <c r="C157" s="341" t="s">
        <v>366</v>
      </c>
      <c r="D157" s="341"/>
      <c r="E157" s="341"/>
      <c r="F157" s="176"/>
      <c r="G157" s="177"/>
      <c r="H157" s="177"/>
      <c r="I157" s="177"/>
      <c r="J157" s="180">
        <v>222.54</v>
      </c>
      <c r="K157" s="177"/>
      <c r="L157" s="178">
        <v>2529.3200000000002</v>
      </c>
      <c r="M157" s="183">
        <v>9.1</v>
      </c>
      <c r="N157" s="181">
        <v>23016.81</v>
      </c>
      <c r="EZ157" s="160"/>
      <c r="FA157" s="169"/>
      <c r="FB157" s="169"/>
      <c r="FC157" s="169"/>
      <c r="FF157" s="172" t="s">
        <v>366</v>
      </c>
      <c r="FI157" s="169"/>
      <c r="FK157" s="169"/>
    </row>
    <row r="158" spans="1:167" s="123" customFormat="1" ht="15" x14ac:dyDescent="0.25">
      <c r="A158" s="184"/>
      <c r="B158" s="174"/>
      <c r="C158" s="341" t="s">
        <v>367</v>
      </c>
      <c r="D158" s="341"/>
      <c r="E158" s="341"/>
      <c r="F158" s="176" t="s">
        <v>368</v>
      </c>
      <c r="G158" s="179">
        <v>9.08</v>
      </c>
      <c r="H158" s="179">
        <v>1.1499999999999999</v>
      </c>
      <c r="I158" s="185">
        <v>118.6806394</v>
      </c>
      <c r="J158" s="186"/>
      <c r="K158" s="177"/>
      <c r="L158" s="186"/>
      <c r="M158" s="177"/>
      <c r="N158" s="187"/>
      <c r="EZ158" s="160"/>
      <c r="FA158" s="169"/>
      <c r="FB158" s="169"/>
      <c r="FC158" s="169"/>
      <c r="FG158" s="172" t="s">
        <v>367</v>
      </c>
      <c r="FI158" s="169"/>
      <c r="FK158" s="169"/>
    </row>
    <row r="159" spans="1:167" s="123" customFormat="1" ht="15" x14ac:dyDescent="0.25">
      <c r="A159" s="184"/>
      <c r="B159" s="174"/>
      <c r="C159" s="341" t="s">
        <v>369</v>
      </c>
      <c r="D159" s="341"/>
      <c r="E159" s="341"/>
      <c r="F159" s="176" t="s">
        <v>368</v>
      </c>
      <c r="G159" s="179">
        <v>0.03</v>
      </c>
      <c r="H159" s="179">
        <v>1.1499999999999999</v>
      </c>
      <c r="I159" s="185">
        <v>0.39211669999999998</v>
      </c>
      <c r="J159" s="186"/>
      <c r="K159" s="177"/>
      <c r="L159" s="186"/>
      <c r="M159" s="177"/>
      <c r="N159" s="187"/>
      <c r="EZ159" s="160"/>
      <c r="FA159" s="169"/>
      <c r="FB159" s="169"/>
      <c r="FC159" s="169"/>
      <c r="FG159" s="172" t="s">
        <v>369</v>
      </c>
      <c r="FI159" s="169"/>
      <c r="FK159" s="169"/>
    </row>
    <row r="160" spans="1:167" s="123" customFormat="1" ht="15" x14ac:dyDescent="0.25">
      <c r="A160" s="170"/>
      <c r="B160" s="174"/>
      <c r="C160" s="345" t="s">
        <v>370</v>
      </c>
      <c r="D160" s="345"/>
      <c r="E160" s="345"/>
      <c r="F160" s="188"/>
      <c r="G160" s="189"/>
      <c r="H160" s="189"/>
      <c r="I160" s="189"/>
      <c r="J160" s="191">
        <v>304.13</v>
      </c>
      <c r="K160" s="189"/>
      <c r="L160" s="190">
        <v>3595.75</v>
      </c>
      <c r="M160" s="189"/>
      <c r="N160" s="192">
        <v>82893.34</v>
      </c>
      <c r="EZ160" s="160"/>
      <c r="FA160" s="169"/>
      <c r="FB160" s="169"/>
      <c r="FC160" s="169"/>
      <c r="FH160" s="172" t="s">
        <v>370</v>
      </c>
      <c r="FI160" s="169"/>
      <c r="FK160" s="169"/>
    </row>
    <row r="161" spans="1:167" s="123" customFormat="1" ht="15" x14ac:dyDescent="0.25">
      <c r="A161" s="184"/>
      <c r="B161" s="174"/>
      <c r="C161" s="341" t="s">
        <v>269</v>
      </c>
      <c r="D161" s="341"/>
      <c r="E161" s="341"/>
      <c r="F161" s="176"/>
      <c r="G161" s="177"/>
      <c r="H161" s="177"/>
      <c r="I161" s="177"/>
      <c r="J161" s="186"/>
      <c r="K161" s="177"/>
      <c r="L161" s="178">
        <v>1041.5899999999999</v>
      </c>
      <c r="M161" s="177"/>
      <c r="N161" s="181">
        <v>59714.35</v>
      </c>
      <c r="EZ161" s="160"/>
      <c r="FA161" s="169"/>
      <c r="FB161" s="169"/>
      <c r="FC161" s="169"/>
      <c r="FG161" s="172" t="s">
        <v>269</v>
      </c>
      <c r="FI161" s="169"/>
      <c r="FK161" s="169"/>
    </row>
    <row r="162" spans="1:167" s="123" customFormat="1" ht="23.25" x14ac:dyDescent="0.25">
      <c r="A162" s="184"/>
      <c r="B162" s="174" t="s">
        <v>526</v>
      </c>
      <c r="C162" s="341" t="s">
        <v>527</v>
      </c>
      <c r="D162" s="341"/>
      <c r="E162" s="341"/>
      <c r="F162" s="176" t="s">
        <v>373</v>
      </c>
      <c r="G162" s="193">
        <v>94</v>
      </c>
      <c r="H162" s="177"/>
      <c r="I162" s="193">
        <v>94</v>
      </c>
      <c r="J162" s="186"/>
      <c r="K162" s="177"/>
      <c r="L162" s="180">
        <v>979.09</v>
      </c>
      <c r="M162" s="177"/>
      <c r="N162" s="181">
        <v>56131.49</v>
      </c>
      <c r="EZ162" s="160"/>
      <c r="FA162" s="169"/>
      <c r="FB162" s="169"/>
      <c r="FC162" s="169"/>
      <c r="FG162" s="172" t="s">
        <v>527</v>
      </c>
      <c r="FI162" s="169"/>
      <c r="FK162" s="169"/>
    </row>
    <row r="163" spans="1:167" s="123" customFormat="1" ht="23.25" x14ac:dyDescent="0.25">
      <c r="A163" s="184"/>
      <c r="B163" s="174" t="s">
        <v>528</v>
      </c>
      <c r="C163" s="341" t="s">
        <v>529</v>
      </c>
      <c r="D163" s="341"/>
      <c r="E163" s="341"/>
      <c r="F163" s="176" t="s">
        <v>373</v>
      </c>
      <c r="G163" s="193">
        <v>51</v>
      </c>
      <c r="H163" s="177"/>
      <c r="I163" s="193">
        <v>51</v>
      </c>
      <c r="J163" s="186"/>
      <c r="K163" s="177"/>
      <c r="L163" s="180">
        <v>531.21</v>
      </c>
      <c r="M163" s="177"/>
      <c r="N163" s="181">
        <v>30454.32</v>
      </c>
      <c r="EZ163" s="160"/>
      <c r="FA163" s="169"/>
      <c r="FB163" s="169"/>
      <c r="FC163" s="169"/>
      <c r="FG163" s="172" t="s">
        <v>529</v>
      </c>
      <c r="FI163" s="169"/>
      <c r="FK163" s="169"/>
    </row>
    <row r="164" spans="1:167" s="123" customFormat="1" ht="15" x14ac:dyDescent="0.25">
      <c r="A164" s="194"/>
      <c r="B164" s="195"/>
      <c r="C164" s="343" t="s">
        <v>376</v>
      </c>
      <c r="D164" s="343"/>
      <c r="E164" s="343"/>
      <c r="F164" s="163"/>
      <c r="G164" s="164"/>
      <c r="H164" s="164"/>
      <c r="I164" s="164"/>
      <c r="J164" s="167"/>
      <c r="K164" s="164"/>
      <c r="L164" s="199">
        <v>5106.05</v>
      </c>
      <c r="M164" s="189"/>
      <c r="N164" s="197">
        <v>169479.15</v>
      </c>
      <c r="EZ164" s="160"/>
      <c r="FA164" s="169"/>
      <c r="FB164" s="169"/>
      <c r="FC164" s="169"/>
      <c r="FI164" s="169" t="s">
        <v>376</v>
      </c>
      <c r="FK164" s="169"/>
    </row>
    <row r="165" spans="1:167" s="123" customFormat="1" ht="23.25" x14ac:dyDescent="0.25">
      <c r="A165" s="161" t="s">
        <v>227</v>
      </c>
      <c r="B165" s="162" t="s">
        <v>866</v>
      </c>
      <c r="C165" s="343" t="s">
        <v>867</v>
      </c>
      <c r="D165" s="343"/>
      <c r="E165" s="343"/>
      <c r="F165" s="163" t="s">
        <v>359</v>
      </c>
      <c r="G165" s="164">
        <v>11.3657</v>
      </c>
      <c r="H165" s="165">
        <v>1</v>
      </c>
      <c r="I165" s="201">
        <v>11.3657</v>
      </c>
      <c r="J165" s="167"/>
      <c r="K165" s="164"/>
      <c r="L165" s="167"/>
      <c r="M165" s="164"/>
      <c r="N165" s="168"/>
      <c r="EZ165" s="160"/>
      <c r="FA165" s="169" t="s">
        <v>867</v>
      </c>
      <c r="FB165" s="169" t="s">
        <v>259</v>
      </c>
      <c r="FC165" s="169" t="s">
        <v>259</v>
      </c>
      <c r="FI165" s="169"/>
      <c r="FK165" s="169"/>
    </row>
    <row r="166" spans="1:167" s="123" customFormat="1" ht="15" x14ac:dyDescent="0.25">
      <c r="A166" s="170"/>
      <c r="B166" s="171"/>
      <c r="C166" s="341" t="s">
        <v>865</v>
      </c>
      <c r="D166" s="341"/>
      <c r="E166" s="341"/>
      <c r="F166" s="341"/>
      <c r="G166" s="341"/>
      <c r="H166" s="341"/>
      <c r="I166" s="341"/>
      <c r="J166" s="341"/>
      <c r="K166" s="341"/>
      <c r="L166" s="341"/>
      <c r="M166" s="341"/>
      <c r="N166" s="344"/>
      <c r="EZ166" s="160"/>
      <c r="FA166" s="169"/>
      <c r="FB166" s="169"/>
      <c r="FC166" s="169"/>
      <c r="FD166" s="172" t="s">
        <v>865</v>
      </c>
      <c r="FI166" s="169"/>
      <c r="FK166" s="169"/>
    </row>
    <row r="167" spans="1:167" s="123" customFormat="1" ht="68.25" x14ac:dyDescent="0.25">
      <c r="A167" s="173"/>
      <c r="B167" s="174" t="s">
        <v>361</v>
      </c>
      <c r="C167" s="340" t="s">
        <v>362</v>
      </c>
      <c r="D167" s="340"/>
      <c r="E167" s="340"/>
      <c r="F167" s="340"/>
      <c r="G167" s="340"/>
      <c r="H167" s="340"/>
      <c r="I167" s="340"/>
      <c r="J167" s="340"/>
      <c r="K167" s="340"/>
      <c r="L167" s="340"/>
      <c r="M167" s="340"/>
      <c r="N167" s="346"/>
      <c r="EZ167" s="160"/>
      <c r="FA167" s="169"/>
      <c r="FB167" s="169"/>
      <c r="FC167" s="169"/>
      <c r="FE167" s="172" t="s">
        <v>362</v>
      </c>
      <c r="FI167" s="169"/>
      <c r="FK167" s="169"/>
    </row>
    <row r="168" spans="1:167" s="123" customFormat="1" ht="15" x14ac:dyDescent="0.25">
      <c r="A168" s="175"/>
      <c r="B168" s="174" t="s">
        <v>213</v>
      </c>
      <c r="C168" s="341" t="s">
        <v>363</v>
      </c>
      <c r="D168" s="341"/>
      <c r="E168" s="341"/>
      <c r="F168" s="176"/>
      <c r="G168" s="177"/>
      <c r="H168" s="177"/>
      <c r="I168" s="177"/>
      <c r="J168" s="180">
        <v>22.4</v>
      </c>
      <c r="K168" s="179">
        <v>1.1499999999999999</v>
      </c>
      <c r="L168" s="180">
        <v>292.77999999999997</v>
      </c>
      <c r="M168" s="179">
        <v>57.33</v>
      </c>
      <c r="N168" s="181">
        <v>16785.080000000002</v>
      </c>
      <c r="EZ168" s="160"/>
      <c r="FA168" s="169"/>
      <c r="FB168" s="169"/>
      <c r="FC168" s="169"/>
      <c r="FF168" s="172" t="s">
        <v>363</v>
      </c>
      <c r="FI168" s="169"/>
      <c r="FK168" s="169"/>
    </row>
    <row r="169" spans="1:167" s="123" customFormat="1" ht="15" x14ac:dyDescent="0.25">
      <c r="A169" s="175"/>
      <c r="B169" s="174" t="s">
        <v>214</v>
      </c>
      <c r="C169" s="341" t="s">
        <v>364</v>
      </c>
      <c r="D169" s="341"/>
      <c r="E169" s="341"/>
      <c r="F169" s="176"/>
      <c r="G169" s="177"/>
      <c r="H169" s="177"/>
      <c r="I169" s="177"/>
      <c r="J169" s="180">
        <v>9.2200000000000006</v>
      </c>
      <c r="K169" s="179">
        <v>1.1499999999999999</v>
      </c>
      <c r="L169" s="180">
        <v>120.51</v>
      </c>
      <c r="M169" s="179">
        <v>14.04</v>
      </c>
      <c r="N169" s="181">
        <v>1691.96</v>
      </c>
      <c r="EZ169" s="160"/>
      <c r="FA169" s="169"/>
      <c r="FB169" s="169"/>
      <c r="FC169" s="169"/>
      <c r="FF169" s="172" t="s">
        <v>364</v>
      </c>
      <c r="FI169" s="169"/>
      <c r="FK169" s="169"/>
    </row>
    <row r="170" spans="1:167" s="123" customFormat="1" ht="15" x14ac:dyDescent="0.25">
      <c r="A170" s="175"/>
      <c r="B170" s="174" t="s">
        <v>215</v>
      </c>
      <c r="C170" s="341" t="s">
        <v>365</v>
      </c>
      <c r="D170" s="341"/>
      <c r="E170" s="341"/>
      <c r="F170" s="176"/>
      <c r="G170" s="177"/>
      <c r="H170" s="177"/>
      <c r="I170" s="177"/>
      <c r="J170" s="180">
        <v>0.22</v>
      </c>
      <c r="K170" s="179">
        <v>1.1499999999999999</v>
      </c>
      <c r="L170" s="180">
        <v>2.88</v>
      </c>
      <c r="M170" s="179">
        <v>57.33</v>
      </c>
      <c r="N170" s="182">
        <v>165.11</v>
      </c>
      <c r="EZ170" s="160"/>
      <c r="FA170" s="169"/>
      <c r="FB170" s="169"/>
      <c r="FC170" s="169"/>
      <c r="FF170" s="172" t="s">
        <v>365</v>
      </c>
      <c r="FI170" s="169"/>
      <c r="FK170" s="169"/>
    </row>
    <row r="171" spans="1:167" s="123" customFormat="1" ht="15" x14ac:dyDescent="0.25">
      <c r="A171" s="175"/>
      <c r="B171" s="174" t="s">
        <v>216</v>
      </c>
      <c r="C171" s="341" t="s">
        <v>366</v>
      </c>
      <c r="D171" s="341"/>
      <c r="E171" s="341"/>
      <c r="F171" s="176"/>
      <c r="G171" s="177"/>
      <c r="H171" s="177"/>
      <c r="I171" s="177"/>
      <c r="J171" s="180">
        <v>525.08000000000004</v>
      </c>
      <c r="K171" s="177"/>
      <c r="L171" s="180">
        <v>546.46</v>
      </c>
      <c r="M171" s="183">
        <v>9.1</v>
      </c>
      <c r="N171" s="181">
        <v>4972.79</v>
      </c>
      <c r="EZ171" s="160"/>
      <c r="FA171" s="169"/>
      <c r="FB171" s="169"/>
      <c r="FC171" s="169"/>
      <c r="FF171" s="172" t="s">
        <v>366</v>
      </c>
      <c r="FI171" s="169"/>
      <c r="FK171" s="169"/>
    </row>
    <row r="172" spans="1:167" s="123" customFormat="1" ht="15" x14ac:dyDescent="0.25">
      <c r="A172" s="184"/>
      <c r="B172" s="174"/>
      <c r="C172" s="341" t="s">
        <v>367</v>
      </c>
      <c r="D172" s="341"/>
      <c r="E172" s="341"/>
      <c r="F172" s="176" t="s">
        <v>368</v>
      </c>
      <c r="G172" s="179">
        <v>2.4700000000000002</v>
      </c>
      <c r="H172" s="179">
        <v>1.1499999999999999</v>
      </c>
      <c r="I172" s="185">
        <v>32.284270900000003</v>
      </c>
      <c r="J172" s="186"/>
      <c r="K172" s="177"/>
      <c r="L172" s="186"/>
      <c r="M172" s="177"/>
      <c r="N172" s="187"/>
      <c r="EZ172" s="160"/>
      <c r="FA172" s="169"/>
      <c r="FB172" s="169"/>
      <c r="FC172" s="169"/>
      <c r="FG172" s="172" t="s">
        <v>367</v>
      </c>
      <c r="FI172" s="169"/>
      <c r="FK172" s="169"/>
    </row>
    <row r="173" spans="1:167" s="123" customFormat="1" ht="15" x14ac:dyDescent="0.25">
      <c r="A173" s="184"/>
      <c r="B173" s="174"/>
      <c r="C173" s="341" t="s">
        <v>369</v>
      </c>
      <c r="D173" s="341"/>
      <c r="E173" s="341"/>
      <c r="F173" s="176" t="s">
        <v>368</v>
      </c>
      <c r="G173" s="179">
        <v>0.02</v>
      </c>
      <c r="H173" s="179">
        <v>1.1499999999999999</v>
      </c>
      <c r="I173" s="185">
        <v>0.26141110000000001</v>
      </c>
      <c r="J173" s="186"/>
      <c r="K173" s="177"/>
      <c r="L173" s="186"/>
      <c r="M173" s="177"/>
      <c r="N173" s="187"/>
      <c r="EZ173" s="160"/>
      <c r="FA173" s="169"/>
      <c r="FB173" s="169"/>
      <c r="FC173" s="169"/>
      <c r="FG173" s="172" t="s">
        <v>369</v>
      </c>
      <c r="FI173" s="169"/>
      <c r="FK173" s="169"/>
    </row>
    <row r="174" spans="1:167" s="123" customFormat="1" ht="15" x14ac:dyDescent="0.25">
      <c r="A174" s="170"/>
      <c r="B174" s="174"/>
      <c r="C174" s="345" t="s">
        <v>370</v>
      </c>
      <c r="D174" s="345"/>
      <c r="E174" s="345"/>
      <c r="F174" s="188"/>
      <c r="G174" s="189"/>
      <c r="H174" s="189"/>
      <c r="I174" s="189"/>
      <c r="J174" s="191">
        <v>556.70000000000005</v>
      </c>
      <c r="K174" s="189"/>
      <c r="L174" s="191">
        <v>959.75</v>
      </c>
      <c r="M174" s="189"/>
      <c r="N174" s="192">
        <v>23449.83</v>
      </c>
      <c r="EZ174" s="160"/>
      <c r="FA174" s="169"/>
      <c r="FB174" s="169"/>
      <c r="FC174" s="169"/>
      <c r="FH174" s="172" t="s">
        <v>370</v>
      </c>
      <c r="FI174" s="169"/>
      <c r="FK174" s="169"/>
    </row>
    <row r="175" spans="1:167" s="123" customFormat="1" ht="15" x14ac:dyDescent="0.25">
      <c r="A175" s="184"/>
      <c r="B175" s="174"/>
      <c r="C175" s="341" t="s">
        <v>269</v>
      </c>
      <c r="D175" s="341"/>
      <c r="E175" s="341"/>
      <c r="F175" s="176"/>
      <c r="G175" s="177"/>
      <c r="H175" s="177"/>
      <c r="I175" s="177"/>
      <c r="J175" s="186"/>
      <c r="K175" s="177"/>
      <c r="L175" s="180">
        <v>295.66000000000003</v>
      </c>
      <c r="M175" s="177"/>
      <c r="N175" s="181">
        <v>16950.189999999999</v>
      </c>
      <c r="EZ175" s="160"/>
      <c r="FA175" s="169"/>
      <c r="FB175" s="169"/>
      <c r="FC175" s="169"/>
      <c r="FG175" s="172" t="s">
        <v>269</v>
      </c>
      <c r="FI175" s="169"/>
      <c r="FK175" s="169"/>
    </row>
    <row r="176" spans="1:167" s="123" customFormat="1" ht="23.25" x14ac:dyDescent="0.25">
      <c r="A176" s="184"/>
      <c r="B176" s="174" t="s">
        <v>526</v>
      </c>
      <c r="C176" s="341" t="s">
        <v>527</v>
      </c>
      <c r="D176" s="341"/>
      <c r="E176" s="341"/>
      <c r="F176" s="176" t="s">
        <v>373</v>
      </c>
      <c r="G176" s="193">
        <v>94</v>
      </c>
      <c r="H176" s="177"/>
      <c r="I176" s="193">
        <v>94</v>
      </c>
      <c r="J176" s="186"/>
      <c r="K176" s="177"/>
      <c r="L176" s="180">
        <v>277.92</v>
      </c>
      <c r="M176" s="177"/>
      <c r="N176" s="181">
        <v>15933.18</v>
      </c>
      <c r="EZ176" s="160"/>
      <c r="FA176" s="169"/>
      <c r="FB176" s="169"/>
      <c r="FC176" s="169"/>
      <c r="FG176" s="172" t="s">
        <v>527</v>
      </c>
      <c r="FI176" s="169"/>
      <c r="FK176" s="169"/>
    </row>
    <row r="177" spans="1:167" s="123" customFormat="1" ht="23.25" x14ac:dyDescent="0.25">
      <c r="A177" s="184"/>
      <c r="B177" s="174" t="s">
        <v>528</v>
      </c>
      <c r="C177" s="341" t="s">
        <v>529</v>
      </c>
      <c r="D177" s="341"/>
      <c r="E177" s="341"/>
      <c r="F177" s="176" t="s">
        <v>373</v>
      </c>
      <c r="G177" s="193">
        <v>51</v>
      </c>
      <c r="H177" s="177"/>
      <c r="I177" s="193">
        <v>51</v>
      </c>
      <c r="J177" s="186"/>
      <c r="K177" s="177"/>
      <c r="L177" s="180">
        <v>150.79</v>
      </c>
      <c r="M177" s="177"/>
      <c r="N177" s="181">
        <v>8644.6</v>
      </c>
      <c r="EZ177" s="160"/>
      <c r="FA177" s="169"/>
      <c r="FB177" s="169"/>
      <c r="FC177" s="169"/>
      <c r="FG177" s="172" t="s">
        <v>529</v>
      </c>
      <c r="FI177" s="169"/>
      <c r="FK177" s="169"/>
    </row>
    <row r="178" spans="1:167" s="123" customFormat="1" ht="15" x14ac:dyDescent="0.25">
      <c r="A178" s="194"/>
      <c r="B178" s="195"/>
      <c r="C178" s="343" t="s">
        <v>376</v>
      </c>
      <c r="D178" s="343"/>
      <c r="E178" s="343"/>
      <c r="F178" s="163"/>
      <c r="G178" s="164"/>
      <c r="H178" s="164"/>
      <c r="I178" s="164"/>
      <c r="J178" s="167"/>
      <c r="K178" s="164"/>
      <c r="L178" s="199">
        <v>1388.46</v>
      </c>
      <c r="M178" s="189"/>
      <c r="N178" s="197">
        <v>48027.61</v>
      </c>
      <c r="EZ178" s="160"/>
      <c r="FA178" s="169"/>
      <c r="FB178" s="169"/>
      <c r="FC178" s="169"/>
      <c r="FI178" s="169" t="s">
        <v>376</v>
      </c>
      <c r="FK178" s="169"/>
    </row>
    <row r="179" spans="1:167" s="123" customFormat="1" ht="45.75" x14ac:dyDescent="0.25">
      <c r="A179" s="161" t="s">
        <v>228</v>
      </c>
      <c r="B179" s="162" t="s">
        <v>99</v>
      </c>
      <c r="C179" s="343" t="s">
        <v>87</v>
      </c>
      <c r="D179" s="343"/>
      <c r="E179" s="343"/>
      <c r="F179" s="163" t="s">
        <v>61</v>
      </c>
      <c r="G179" s="164">
        <v>405.75549000000001</v>
      </c>
      <c r="H179" s="165">
        <v>1</v>
      </c>
      <c r="I179" s="208">
        <v>405.75549000000001</v>
      </c>
      <c r="J179" s="196">
        <v>187.61</v>
      </c>
      <c r="K179" s="164"/>
      <c r="L179" s="199">
        <v>76123.789999999994</v>
      </c>
      <c r="M179" s="200">
        <v>9.1</v>
      </c>
      <c r="N179" s="197">
        <v>692726.49</v>
      </c>
      <c r="EZ179" s="160"/>
      <c r="FA179" s="169" t="s">
        <v>87</v>
      </c>
      <c r="FB179" s="169" t="s">
        <v>259</v>
      </c>
      <c r="FC179" s="169" t="s">
        <v>259</v>
      </c>
      <c r="FI179" s="169"/>
      <c r="FK179" s="169"/>
    </row>
    <row r="180" spans="1:167" s="123" customFormat="1" ht="15" x14ac:dyDescent="0.25">
      <c r="A180" s="170"/>
      <c r="B180" s="171"/>
      <c r="C180" s="341" t="s">
        <v>868</v>
      </c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4"/>
      <c r="EZ180" s="160"/>
      <c r="FA180" s="169"/>
      <c r="FB180" s="169"/>
      <c r="FC180" s="169"/>
      <c r="FD180" s="172" t="s">
        <v>868</v>
      </c>
      <c r="FI180" s="169"/>
      <c r="FK180" s="169"/>
    </row>
    <row r="181" spans="1:167" s="123" customFormat="1" ht="15" x14ac:dyDescent="0.25">
      <c r="A181" s="194"/>
      <c r="B181" s="195"/>
      <c r="C181" s="343" t="s">
        <v>376</v>
      </c>
      <c r="D181" s="343"/>
      <c r="E181" s="343"/>
      <c r="F181" s="163"/>
      <c r="G181" s="164"/>
      <c r="H181" s="164"/>
      <c r="I181" s="164"/>
      <c r="J181" s="167"/>
      <c r="K181" s="164"/>
      <c r="L181" s="199">
        <v>76123.789999999994</v>
      </c>
      <c r="M181" s="189"/>
      <c r="N181" s="197">
        <v>692726.49</v>
      </c>
      <c r="EZ181" s="160"/>
      <c r="FA181" s="169"/>
      <c r="FB181" s="169"/>
      <c r="FC181" s="169"/>
      <c r="FI181" s="169" t="s">
        <v>376</v>
      </c>
      <c r="FK181" s="169"/>
    </row>
    <row r="182" spans="1:167" s="123" customFormat="1" ht="45.75" x14ac:dyDescent="0.25">
      <c r="A182" s="161" t="s">
        <v>229</v>
      </c>
      <c r="B182" s="162" t="s">
        <v>869</v>
      </c>
      <c r="C182" s="343" t="s">
        <v>870</v>
      </c>
      <c r="D182" s="343"/>
      <c r="E182" s="343"/>
      <c r="F182" s="163" t="s">
        <v>359</v>
      </c>
      <c r="G182" s="164">
        <v>11.3657</v>
      </c>
      <c r="H182" s="165">
        <v>1</v>
      </c>
      <c r="I182" s="201">
        <v>11.3657</v>
      </c>
      <c r="J182" s="167"/>
      <c r="K182" s="164"/>
      <c r="L182" s="167"/>
      <c r="M182" s="164"/>
      <c r="N182" s="168"/>
      <c r="EZ182" s="160"/>
      <c r="FA182" s="169" t="s">
        <v>870</v>
      </c>
      <c r="FB182" s="169" t="s">
        <v>259</v>
      </c>
      <c r="FC182" s="169" t="s">
        <v>259</v>
      </c>
      <c r="FI182" s="169"/>
      <c r="FK182" s="169"/>
    </row>
    <row r="183" spans="1:167" s="123" customFormat="1" ht="15" x14ac:dyDescent="0.25">
      <c r="A183" s="170"/>
      <c r="B183" s="171"/>
      <c r="C183" s="341" t="s">
        <v>865</v>
      </c>
      <c r="D183" s="341"/>
      <c r="E183" s="341"/>
      <c r="F183" s="341"/>
      <c r="G183" s="341"/>
      <c r="H183" s="341"/>
      <c r="I183" s="341"/>
      <c r="J183" s="341"/>
      <c r="K183" s="341"/>
      <c r="L183" s="341"/>
      <c r="M183" s="341"/>
      <c r="N183" s="344"/>
      <c r="EZ183" s="160"/>
      <c r="FA183" s="169"/>
      <c r="FB183" s="169"/>
      <c r="FC183" s="169"/>
      <c r="FD183" s="172" t="s">
        <v>865</v>
      </c>
      <c r="FI183" s="169"/>
      <c r="FK183" s="169"/>
    </row>
    <row r="184" spans="1:167" s="123" customFormat="1" ht="68.25" x14ac:dyDescent="0.25">
      <c r="A184" s="173"/>
      <c r="B184" s="174" t="s">
        <v>361</v>
      </c>
      <c r="C184" s="340" t="s">
        <v>362</v>
      </c>
      <c r="D184" s="340"/>
      <c r="E184" s="340"/>
      <c r="F184" s="340"/>
      <c r="G184" s="340"/>
      <c r="H184" s="340"/>
      <c r="I184" s="340"/>
      <c r="J184" s="340"/>
      <c r="K184" s="340"/>
      <c r="L184" s="340"/>
      <c r="M184" s="340"/>
      <c r="N184" s="346"/>
      <c r="EZ184" s="160"/>
      <c r="FA184" s="169"/>
      <c r="FB184" s="169"/>
      <c r="FC184" s="169"/>
      <c r="FE184" s="172" t="s">
        <v>362</v>
      </c>
      <c r="FI184" s="169"/>
      <c r="FK184" s="169"/>
    </row>
    <row r="185" spans="1:167" s="123" customFormat="1" ht="15" x14ac:dyDescent="0.25">
      <c r="A185" s="175"/>
      <c r="B185" s="174" t="s">
        <v>213</v>
      </c>
      <c r="C185" s="341" t="s">
        <v>363</v>
      </c>
      <c r="D185" s="341"/>
      <c r="E185" s="341"/>
      <c r="F185" s="176"/>
      <c r="G185" s="177"/>
      <c r="H185" s="177"/>
      <c r="I185" s="177"/>
      <c r="J185" s="180">
        <v>22.04</v>
      </c>
      <c r="K185" s="179">
        <v>1.1499999999999999</v>
      </c>
      <c r="L185" s="180">
        <v>288.08</v>
      </c>
      <c r="M185" s="179">
        <v>57.33</v>
      </c>
      <c r="N185" s="181">
        <v>16515.63</v>
      </c>
      <c r="EZ185" s="160"/>
      <c r="FA185" s="169"/>
      <c r="FB185" s="169"/>
      <c r="FC185" s="169"/>
      <c r="FF185" s="172" t="s">
        <v>363</v>
      </c>
      <c r="FI185" s="169"/>
      <c r="FK185" s="169"/>
    </row>
    <row r="186" spans="1:167" s="123" customFormat="1" ht="15" x14ac:dyDescent="0.25">
      <c r="A186" s="175"/>
      <c r="B186" s="174" t="s">
        <v>214</v>
      </c>
      <c r="C186" s="341" t="s">
        <v>364</v>
      </c>
      <c r="D186" s="341"/>
      <c r="E186" s="341"/>
      <c r="F186" s="176"/>
      <c r="G186" s="177"/>
      <c r="H186" s="177"/>
      <c r="I186" s="177"/>
      <c r="J186" s="180">
        <v>7.39</v>
      </c>
      <c r="K186" s="179">
        <v>1.1499999999999999</v>
      </c>
      <c r="L186" s="180">
        <v>96.59</v>
      </c>
      <c r="M186" s="179">
        <v>14.04</v>
      </c>
      <c r="N186" s="181">
        <v>1356.12</v>
      </c>
      <c r="EZ186" s="160"/>
      <c r="FA186" s="169"/>
      <c r="FB186" s="169"/>
      <c r="FC186" s="169"/>
      <c r="FF186" s="172" t="s">
        <v>364</v>
      </c>
      <c r="FI186" s="169"/>
      <c r="FK186" s="169"/>
    </row>
    <row r="187" spans="1:167" s="123" customFormat="1" ht="15" x14ac:dyDescent="0.25">
      <c r="A187" s="175"/>
      <c r="B187" s="174" t="s">
        <v>215</v>
      </c>
      <c r="C187" s="341" t="s">
        <v>365</v>
      </c>
      <c r="D187" s="341"/>
      <c r="E187" s="341"/>
      <c r="F187" s="176"/>
      <c r="G187" s="177"/>
      <c r="H187" s="177"/>
      <c r="I187" s="177"/>
      <c r="J187" s="180">
        <v>0.22</v>
      </c>
      <c r="K187" s="179">
        <v>1.1499999999999999</v>
      </c>
      <c r="L187" s="180">
        <v>2.88</v>
      </c>
      <c r="M187" s="179">
        <v>57.33</v>
      </c>
      <c r="N187" s="182">
        <v>165.11</v>
      </c>
      <c r="EZ187" s="160"/>
      <c r="FA187" s="169"/>
      <c r="FB187" s="169"/>
      <c r="FC187" s="169"/>
      <c r="FF187" s="172" t="s">
        <v>365</v>
      </c>
      <c r="FI187" s="169"/>
      <c r="FK187" s="169"/>
    </row>
    <row r="188" spans="1:167" s="123" customFormat="1" ht="15" x14ac:dyDescent="0.25">
      <c r="A188" s="175"/>
      <c r="B188" s="174" t="s">
        <v>216</v>
      </c>
      <c r="C188" s="341" t="s">
        <v>366</v>
      </c>
      <c r="D188" s="341"/>
      <c r="E188" s="341"/>
      <c r="F188" s="176"/>
      <c r="G188" s="177"/>
      <c r="H188" s="177"/>
      <c r="I188" s="177"/>
      <c r="J188" s="178">
        <v>1963.57</v>
      </c>
      <c r="K188" s="177"/>
      <c r="L188" s="180">
        <v>107.06</v>
      </c>
      <c r="M188" s="183">
        <v>9.1</v>
      </c>
      <c r="N188" s="182">
        <v>974.25</v>
      </c>
      <c r="EZ188" s="160"/>
      <c r="FA188" s="169"/>
      <c r="FB188" s="169"/>
      <c r="FC188" s="169"/>
      <c r="FF188" s="172" t="s">
        <v>366</v>
      </c>
      <c r="FI188" s="169"/>
      <c r="FK188" s="169"/>
    </row>
    <row r="189" spans="1:167" s="123" customFormat="1" ht="15" x14ac:dyDescent="0.25">
      <c r="A189" s="184"/>
      <c r="B189" s="174"/>
      <c r="C189" s="341" t="s">
        <v>367</v>
      </c>
      <c r="D189" s="341"/>
      <c r="E189" s="341"/>
      <c r="F189" s="176" t="s">
        <v>368</v>
      </c>
      <c r="G189" s="179">
        <v>2.4300000000000002</v>
      </c>
      <c r="H189" s="179">
        <v>1.1499999999999999</v>
      </c>
      <c r="I189" s="185">
        <v>31.761448699999999</v>
      </c>
      <c r="J189" s="186"/>
      <c r="K189" s="177"/>
      <c r="L189" s="186"/>
      <c r="M189" s="177"/>
      <c r="N189" s="187"/>
      <c r="EZ189" s="160"/>
      <c r="FA189" s="169"/>
      <c r="FB189" s="169"/>
      <c r="FC189" s="169"/>
      <c r="FG189" s="172" t="s">
        <v>367</v>
      </c>
      <c r="FI189" s="169"/>
      <c r="FK189" s="169"/>
    </row>
    <row r="190" spans="1:167" s="123" customFormat="1" ht="15" x14ac:dyDescent="0.25">
      <c r="A190" s="184"/>
      <c r="B190" s="174"/>
      <c r="C190" s="341" t="s">
        <v>369</v>
      </c>
      <c r="D190" s="341"/>
      <c r="E190" s="341"/>
      <c r="F190" s="176" t="s">
        <v>368</v>
      </c>
      <c r="G190" s="179">
        <v>0.02</v>
      </c>
      <c r="H190" s="179">
        <v>1.1499999999999999</v>
      </c>
      <c r="I190" s="185">
        <v>0.26141110000000001</v>
      </c>
      <c r="J190" s="186"/>
      <c r="K190" s="177"/>
      <c r="L190" s="186"/>
      <c r="M190" s="177"/>
      <c r="N190" s="187"/>
      <c r="EZ190" s="160"/>
      <c r="FA190" s="169"/>
      <c r="FB190" s="169"/>
      <c r="FC190" s="169"/>
      <c r="FG190" s="172" t="s">
        <v>369</v>
      </c>
      <c r="FI190" s="169"/>
      <c r="FK190" s="169"/>
    </row>
    <row r="191" spans="1:167" s="123" customFormat="1" ht="15" x14ac:dyDescent="0.25">
      <c r="A191" s="170"/>
      <c r="B191" s="174"/>
      <c r="C191" s="345" t="s">
        <v>370</v>
      </c>
      <c r="D191" s="345"/>
      <c r="E191" s="345"/>
      <c r="F191" s="188"/>
      <c r="G191" s="189"/>
      <c r="H191" s="189"/>
      <c r="I191" s="189"/>
      <c r="J191" s="190">
        <v>1993</v>
      </c>
      <c r="K191" s="189"/>
      <c r="L191" s="191">
        <v>491.73</v>
      </c>
      <c r="M191" s="189"/>
      <c r="N191" s="192">
        <v>18846</v>
      </c>
      <c r="EZ191" s="160"/>
      <c r="FA191" s="169"/>
      <c r="FB191" s="169"/>
      <c r="FC191" s="169"/>
      <c r="FH191" s="172" t="s">
        <v>370</v>
      </c>
      <c r="FI191" s="169"/>
      <c r="FK191" s="169"/>
    </row>
    <row r="192" spans="1:167" s="123" customFormat="1" ht="15" x14ac:dyDescent="0.25">
      <c r="A192" s="184"/>
      <c r="B192" s="174"/>
      <c r="C192" s="341" t="s">
        <v>269</v>
      </c>
      <c r="D192" s="341"/>
      <c r="E192" s="341"/>
      <c r="F192" s="176"/>
      <c r="G192" s="177"/>
      <c r="H192" s="177"/>
      <c r="I192" s="177"/>
      <c r="J192" s="186"/>
      <c r="K192" s="177"/>
      <c r="L192" s="180">
        <v>290.95999999999998</v>
      </c>
      <c r="M192" s="177"/>
      <c r="N192" s="181">
        <v>16680.740000000002</v>
      </c>
      <c r="EZ192" s="160"/>
      <c r="FA192" s="169"/>
      <c r="FB192" s="169"/>
      <c r="FC192" s="169"/>
      <c r="FG192" s="172" t="s">
        <v>269</v>
      </c>
      <c r="FI192" s="169"/>
      <c r="FK192" s="169"/>
    </row>
    <row r="193" spans="1:169" s="123" customFormat="1" ht="23.25" x14ac:dyDescent="0.25">
      <c r="A193" s="184"/>
      <c r="B193" s="174" t="s">
        <v>526</v>
      </c>
      <c r="C193" s="341" t="s">
        <v>527</v>
      </c>
      <c r="D193" s="341"/>
      <c r="E193" s="341"/>
      <c r="F193" s="176" t="s">
        <v>373</v>
      </c>
      <c r="G193" s="193">
        <v>94</v>
      </c>
      <c r="H193" s="177"/>
      <c r="I193" s="193">
        <v>94</v>
      </c>
      <c r="J193" s="186"/>
      <c r="K193" s="177"/>
      <c r="L193" s="180">
        <v>273.5</v>
      </c>
      <c r="M193" s="177"/>
      <c r="N193" s="181">
        <v>15679.9</v>
      </c>
      <c r="EZ193" s="160"/>
      <c r="FA193" s="169"/>
      <c r="FB193" s="169"/>
      <c r="FC193" s="169"/>
      <c r="FG193" s="172" t="s">
        <v>527</v>
      </c>
      <c r="FI193" s="169"/>
      <c r="FK193" s="169"/>
    </row>
    <row r="194" spans="1:169" s="123" customFormat="1" ht="23.25" x14ac:dyDescent="0.25">
      <c r="A194" s="184"/>
      <c r="B194" s="174" t="s">
        <v>528</v>
      </c>
      <c r="C194" s="341" t="s">
        <v>529</v>
      </c>
      <c r="D194" s="341"/>
      <c r="E194" s="341"/>
      <c r="F194" s="176" t="s">
        <v>373</v>
      </c>
      <c r="G194" s="193">
        <v>51</v>
      </c>
      <c r="H194" s="177"/>
      <c r="I194" s="193">
        <v>51</v>
      </c>
      <c r="J194" s="186"/>
      <c r="K194" s="177"/>
      <c r="L194" s="180">
        <v>148.38999999999999</v>
      </c>
      <c r="M194" s="177"/>
      <c r="N194" s="181">
        <v>8507.18</v>
      </c>
      <c r="EZ194" s="160"/>
      <c r="FA194" s="169"/>
      <c r="FB194" s="169"/>
      <c r="FC194" s="169"/>
      <c r="FG194" s="172" t="s">
        <v>529</v>
      </c>
      <c r="FI194" s="169"/>
      <c r="FK194" s="169"/>
    </row>
    <row r="195" spans="1:169" s="123" customFormat="1" ht="15" x14ac:dyDescent="0.25">
      <c r="A195" s="194"/>
      <c r="B195" s="195"/>
      <c r="C195" s="343" t="s">
        <v>376</v>
      </c>
      <c r="D195" s="343"/>
      <c r="E195" s="343"/>
      <c r="F195" s="163"/>
      <c r="G195" s="164"/>
      <c r="H195" s="164"/>
      <c r="I195" s="164"/>
      <c r="J195" s="167"/>
      <c r="K195" s="164"/>
      <c r="L195" s="196">
        <v>913.62</v>
      </c>
      <c r="M195" s="189"/>
      <c r="N195" s="197">
        <v>43033.08</v>
      </c>
      <c r="EZ195" s="160"/>
      <c r="FA195" s="169"/>
      <c r="FB195" s="169"/>
      <c r="FC195" s="169"/>
      <c r="FI195" s="169" t="s">
        <v>376</v>
      </c>
      <c r="FK195" s="169"/>
    </row>
    <row r="196" spans="1:169" s="123" customFormat="1" ht="34.5" x14ac:dyDescent="0.25">
      <c r="A196" s="161" t="s">
        <v>230</v>
      </c>
      <c r="B196" s="162" t="s">
        <v>98</v>
      </c>
      <c r="C196" s="343" t="s">
        <v>86</v>
      </c>
      <c r="D196" s="343"/>
      <c r="E196" s="343"/>
      <c r="F196" s="163" t="s">
        <v>61</v>
      </c>
      <c r="G196" s="164">
        <v>128.43241</v>
      </c>
      <c r="H196" s="165">
        <v>1</v>
      </c>
      <c r="I196" s="208">
        <v>128.43241</v>
      </c>
      <c r="J196" s="196">
        <v>435.44</v>
      </c>
      <c r="K196" s="164"/>
      <c r="L196" s="199">
        <v>55924.61</v>
      </c>
      <c r="M196" s="200">
        <v>9.1</v>
      </c>
      <c r="N196" s="197">
        <v>508913.95</v>
      </c>
      <c r="EZ196" s="160"/>
      <c r="FA196" s="169" t="s">
        <v>86</v>
      </c>
      <c r="FB196" s="169" t="s">
        <v>259</v>
      </c>
      <c r="FC196" s="169" t="s">
        <v>259</v>
      </c>
      <c r="FI196" s="169"/>
      <c r="FK196" s="169"/>
    </row>
    <row r="197" spans="1:169" s="123" customFormat="1" ht="15" x14ac:dyDescent="0.25">
      <c r="A197" s="170"/>
      <c r="B197" s="171"/>
      <c r="C197" s="341" t="s">
        <v>871</v>
      </c>
      <c r="D197" s="341"/>
      <c r="E197" s="341"/>
      <c r="F197" s="341"/>
      <c r="G197" s="341"/>
      <c r="H197" s="341"/>
      <c r="I197" s="341"/>
      <c r="J197" s="341"/>
      <c r="K197" s="341"/>
      <c r="L197" s="341"/>
      <c r="M197" s="341"/>
      <c r="N197" s="344"/>
      <c r="EZ197" s="160"/>
      <c r="FA197" s="169"/>
      <c r="FB197" s="169"/>
      <c r="FC197" s="169"/>
      <c r="FD197" s="172" t="s">
        <v>871</v>
      </c>
      <c r="FI197" s="169"/>
      <c r="FK197" s="169"/>
    </row>
    <row r="198" spans="1:169" s="123" customFormat="1" ht="15" x14ac:dyDescent="0.25">
      <c r="A198" s="194"/>
      <c r="B198" s="195"/>
      <c r="C198" s="343" t="s">
        <v>376</v>
      </c>
      <c r="D198" s="343"/>
      <c r="E198" s="343"/>
      <c r="F198" s="163"/>
      <c r="G198" s="164"/>
      <c r="H198" s="164"/>
      <c r="I198" s="164"/>
      <c r="J198" s="167"/>
      <c r="K198" s="164"/>
      <c r="L198" s="199">
        <v>55924.61</v>
      </c>
      <c r="M198" s="189"/>
      <c r="N198" s="197">
        <v>508913.95</v>
      </c>
      <c r="EZ198" s="160"/>
      <c r="FA198" s="169"/>
      <c r="FB198" s="169"/>
      <c r="FC198" s="169"/>
      <c r="FI198" s="169" t="s">
        <v>376</v>
      </c>
      <c r="FK198" s="169"/>
    </row>
    <row r="199" spans="1:169" s="123" customFormat="1" ht="0" hidden="1" customHeight="1" x14ac:dyDescent="0.25">
      <c r="A199" s="210"/>
      <c r="B199" s="211"/>
      <c r="C199" s="211"/>
      <c r="D199" s="211"/>
      <c r="E199" s="211"/>
      <c r="F199" s="212"/>
      <c r="G199" s="212"/>
      <c r="H199" s="212"/>
      <c r="I199" s="212"/>
      <c r="J199" s="213"/>
      <c r="K199" s="212"/>
      <c r="L199" s="213"/>
      <c r="M199" s="177"/>
      <c r="N199" s="213"/>
      <c r="EZ199" s="160"/>
      <c r="FA199" s="169"/>
      <c r="FB199" s="169"/>
      <c r="FC199" s="169"/>
      <c r="FI199" s="169"/>
      <c r="FK199" s="169"/>
    </row>
    <row r="200" spans="1:169" s="123" customFormat="1" ht="11.25" hidden="1" customHeight="1" x14ac:dyDescent="0.25">
      <c r="B200" s="233"/>
      <c r="C200" s="233"/>
      <c r="D200" s="233"/>
      <c r="E200" s="233"/>
      <c r="F200" s="233"/>
      <c r="G200" s="233"/>
      <c r="H200" s="233"/>
      <c r="I200" s="233"/>
      <c r="J200" s="233"/>
      <c r="K200" s="233"/>
      <c r="L200" s="234"/>
      <c r="M200" s="234"/>
      <c r="N200" s="234"/>
    </row>
    <row r="201" spans="1:169" s="123" customFormat="1" ht="15" x14ac:dyDescent="0.25">
      <c r="A201" s="214"/>
      <c r="B201" s="215"/>
      <c r="C201" s="343" t="s">
        <v>812</v>
      </c>
      <c r="D201" s="343"/>
      <c r="E201" s="343"/>
      <c r="F201" s="343"/>
      <c r="G201" s="343"/>
      <c r="H201" s="343"/>
      <c r="I201" s="343"/>
      <c r="J201" s="343"/>
      <c r="K201" s="343"/>
      <c r="L201" s="216"/>
      <c r="M201" s="217"/>
      <c r="N201" s="218"/>
      <c r="FL201" s="169" t="s">
        <v>812</v>
      </c>
    </row>
    <row r="202" spans="1:169" s="123" customFormat="1" ht="16.5" x14ac:dyDescent="0.3">
      <c r="A202" s="219"/>
      <c r="B202" s="174"/>
      <c r="C202" s="341" t="s">
        <v>414</v>
      </c>
      <c r="D202" s="341"/>
      <c r="E202" s="341"/>
      <c r="F202" s="341"/>
      <c r="G202" s="341"/>
      <c r="H202" s="341"/>
      <c r="I202" s="341"/>
      <c r="J202" s="341"/>
      <c r="K202" s="341"/>
      <c r="L202" s="220">
        <v>1445210.06</v>
      </c>
      <c r="M202" s="221"/>
      <c r="N202" s="222">
        <v>22786109.48</v>
      </c>
      <c r="O202" s="235"/>
      <c r="P202" s="235"/>
      <c r="Q202" s="235"/>
      <c r="FL202" s="169"/>
      <c r="FM202" s="172" t="s">
        <v>414</v>
      </c>
    </row>
    <row r="203" spans="1:169" s="123" customFormat="1" ht="16.5" x14ac:dyDescent="0.3">
      <c r="A203" s="219"/>
      <c r="B203" s="174"/>
      <c r="C203" s="341" t="s">
        <v>415</v>
      </c>
      <c r="D203" s="341"/>
      <c r="E203" s="341"/>
      <c r="F203" s="341"/>
      <c r="G203" s="341"/>
      <c r="H203" s="341"/>
      <c r="I203" s="341"/>
      <c r="J203" s="341"/>
      <c r="K203" s="341"/>
      <c r="L203" s="223"/>
      <c r="M203" s="221"/>
      <c r="N203" s="224"/>
      <c r="O203" s="235"/>
      <c r="P203" s="235"/>
      <c r="Q203" s="235"/>
      <c r="FL203" s="169"/>
      <c r="FM203" s="172" t="s">
        <v>415</v>
      </c>
    </row>
    <row r="204" spans="1:169" s="123" customFormat="1" ht="16.5" x14ac:dyDescent="0.3">
      <c r="A204" s="219"/>
      <c r="B204" s="174"/>
      <c r="C204" s="341" t="s">
        <v>416</v>
      </c>
      <c r="D204" s="341"/>
      <c r="E204" s="341"/>
      <c r="F204" s="341"/>
      <c r="G204" s="341"/>
      <c r="H204" s="341"/>
      <c r="I204" s="341"/>
      <c r="J204" s="341"/>
      <c r="K204" s="341"/>
      <c r="L204" s="220">
        <v>186982.55</v>
      </c>
      <c r="M204" s="221"/>
      <c r="N204" s="222">
        <v>10719709.59</v>
      </c>
      <c r="O204" s="235"/>
      <c r="P204" s="235"/>
      <c r="Q204" s="235"/>
      <c r="FL204" s="169"/>
      <c r="FM204" s="172" t="s">
        <v>416</v>
      </c>
    </row>
    <row r="205" spans="1:169" s="123" customFormat="1" ht="16.5" x14ac:dyDescent="0.3">
      <c r="A205" s="219"/>
      <c r="B205" s="174"/>
      <c r="C205" s="341" t="s">
        <v>417</v>
      </c>
      <c r="D205" s="341"/>
      <c r="E205" s="341"/>
      <c r="F205" s="341"/>
      <c r="G205" s="341"/>
      <c r="H205" s="341"/>
      <c r="I205" s="341"/>
      <c r="J205" s="341"/>
      <c r="K205" s="341"/>
      <c r="L205" s="220">
        <v>124803.55</v>
      </c>
      <c r="M205" s="221"/>
      <c r="N205" s="222">
        <v>1752241.84</v>
      </c>
      <c r="O205" s="235"/>
      <c r="P205" s="235"/>
      <c r="Q205" s="235"/>
      <c r="FL205" s="169"/>
      <c r="FM205" s="172" t="s">
        <v>417</v>
      </c>
    </row>
    <row r="206" spans="1:169" s="123" customFormat="1" ht="16.5" x14ac:dyDescent="0.3">
      <c r="A206" s="219"/>
      <c r="B206" s="174"/>
      <c r="C206" s="341" t="s">
        <v>418</v>
      </c>
      <c r="D206" s="341"/>
      <c r="E206" s="341"/>
      <c r="F206" s="341"/>
      <c r="G206" s="341"/>
      <c r="H206" s="341"/>
      <c r="I206" s="341"/>
      <c r="J206" s="341"/>
      <c r="K206" s="341"/>
      <c r="L206" s="220">
        <v>7091.13</v>
      </c>
      <c r="M206" s="221"/>
      <c r="N206" s="222">
        <v>406534.48</v>
      </c>
      <c r="O206" s="235"/>
      <c r="P206" s="235"/>
      <c r="Q206" s="235"/>
      <c r="FL206" s="169"/>
      <c r="FM206" s="172" t="s">
        <v>418</v>
      </c>
    </row>
    <row r="207" spans="1:169" s="123" customFormat="1" ht="16.5" x14ac:dyDescent="0.3">
      <c r="A207" s="219"/>
      <c r="B207" s="174"/>
      <c r="C207" s="341" t="s">
        <v>419</v>
      </c>
      <c r="D207" s="341"/>
      <c r="E207" s="341"/>
      <c r="F207" s="341"/>
      <c r="G207" s="341"/>
      <c r="H207" s="341"/>
      <c r="I207" s="341"/>
      <c r="J207" s="341"/>
      <c r="K207" s="341"/>
      <c r="L207" s="220">
        <v>1133423.96</v>
      </c>
      <c r="M207" s="221"/>
      <c r="N207" s="222">
        <v>10314158.050000001</v>
      </c>
      <c r="O207" s="235"/>
      <c r="P207" s="235"/>
      <c r="Q207" s="235"/>
      <c r="FL207" s="169"/>
      <c r="FM207" s="172" t="s">
        <v>419</v>
      </c>
    </row>
    <row r="208" spans="1:169" s="123" customFormat="1" ht="16.5" x14ac:dyDescent="0.3">
      <c r="A208" s="219"/>
      <c r="B208" s="174"/>
      <c r="C208" s="341" t="s">
        <v>420</v>
      </c>
      <c r="D208" s="341"/>
      <c r="E208" s="341"/>
      <c r="F208" s="341"/>
      <c r="G208" s="341"/>
      <c r="H208" s="341"/>
      <c r="I208" s="341"/>
      <c r="J208" s="341"/>
      <c r="K208" s="341"/>
      <c r="L208" s="220">
        <v>1745973.65</v>
      </c>
      <c r="M208" s="221"/>
      <c r="N208" s="222">
        <v>40028886.630000003</v>
      </c>
      <c r="O208" s="235"/>
      <c r="P208" s="235"/>
      <c r="Q208" s="235"/>
      <c r="FL208" s="169"/>
      <c r="FM208" s="172" t="s">
        <v>420</v>
      </c>
    </row>
    <row r="209" spans="1:170" s="123" customFormat="1" ht="16.5" x14ac:dyDescent="0.3">
      <c r="A209" s="219"/>
      <c r="B209" s="174"/>
      <c r="C209" s="341" t="s">
        <v>415</v>
      </c>
      <c r="D209" s="341"/>
      <c r="E209" s="341"/>
      <c r="F209" s="341"/>
      <c r="G209" s="341"/>
      <c r="H209" s="341"/>
      <c r="I209" s="341"/>
      <c r="J209" s="341"/>
      <c r="K209" s="341"/>
      <c r="L209" s="223"/>
      <c r="M209" s="221"/>
      <c r="N209" s="224"/>
      <c r="O209" s="235"/>
      <c r="P209" s="235"/>
      <c r="Q209" s="235"/>
      <c r="FL209" s="169"/>
      <c r="FM209" s="172" t="s">
        <v>415</v>
      </c>
    </row>
    <row r="210" spans="1:170" s="123" customFormat="1" ht="16.5" x14ac:dyDescent="0.3">
      <c r="A210" s="219"/>
      <c r="B210" s="174"/>
      <c r="C210" s="341" t="s">
        <v>421</v>
      </c>
      <c r="D210" s="341"/>
      <c r="E210" s="341"/>
      <c r="F210" s="341"/>
      <c r="G210" s="341"/>
      <c r="H210" s="341"/>
      <c r="I210" s="341"/>
      <c r="J210" s="341"/>
      <c r="K210" s="341"/>
      <c r="L210" s="220">
        <v>186982.55</v>
      </c>
      <c r="M210" s="221"/>
      <c r="N210" s="222">
        <v>10719709.59</v>
      </c>
      <c r="O210" s="235"/>
      <c r="P210" s="235"/>
      <c r="Q210" s="235"/>
      <c r="FL210" s="169"/>
      <c r="FM210" s="172" t="s">
        <v>421</v>
      </c>
    </row>
    <row r="211" spans="1:170" s="123" customFormat="1" ht="16.5" x14ac:dyDescent="0.3">
      <c r="A211" s="219"/>
      <c r="B211" s="174"/>
      <c r="C211" s="341" t="s">
        <v>422</v>
      </c>
      <c r="D211" s="341"/>
      <c r="E211" s="341"/>
      <c r="F211" s="341"/>
      <c r="G211" s="341"/>
      <c r="H211" s="341"/>
      <c r="I211" s="341"/>
      <c r="J211" s="341"/>
      <c r="K211" s="341"/>
      <c r="L211" s="220">
        <v>124803.55</v>
      </c>
      <c r="M211" s="221"/>
      <c r="N211" s="222">
        <v>1752241.84</v>
      </c>
      <c r="O211" s="235"/>
      <c r="P211" s="235"/>
      <c r="Q211" s="235"/>
      <c r="FL211" s="169"/>
      <c r="FM211" s="172" t="s">
        <v>422</v>
      </c>
    </row>
    <row r="212" spans="1:170" s="123" customFormat="1" ht="16.5" x14ac:dyDescent="0.3">
      <c r="A212" s="219"/>
      <c r="B212" s="174"/>
      <c r="C212" s="341" t="s">
        <v>423</v>
      </c>
      <c r="D212" s="341"/>
      <c r="E212" s="341"/>
      <c r="F212" s="341"/>
      <c r="G212" s="341"/>
      <c r="H212" s="341"/>
      <c r="I212" s="341"/>
      <c r="J212" s="341"/>
      <c r="K212" s="341"/>
      <c r="L212" s="220">
        <v>7091.13</v>
      </c>
      <c r="M212" s="221"/>
      <c r="N212" s="222">
        <v>406534.48</v>
      </c>
      <c r="O212" s="235"/>
      <c r="P212" s="235"/>
      <c r="Q212" s="235"/>
      <c r="FL212" s="169"/>
      <c r="FM212" s="172" t="s">
        <v>423</v>
      </c>
    </row>
    <row r="213" spans="1:170" s="123" customFormat="1" ht="16.5" x14ac:dyDescent="0.3">
      <c r="A213" s="219"/>
      <c r="B213" s="174"/>
      <c r="C213" s="341" t="s">
        <v>424</v>
      </c>
      <c r="D213" s="341"/>
      <c r="E213" s="341"/>
      <c r="F213" s="341"/>
      <c r="G213" s="341"/>
      <c r="H213" s="341"/>
      <c r="I213" s="341"/>
      <c r="J213" s="341"/>
      <c r="K213" s="341"/>
      <c r="L213" s="220">
        <v>1133423.96</v>
      </c>
      <c r="M213" s="221"/>
      <c r="N213" s="222">
        <v>10314158.050000001</v>
      </c>
      <c r="O213" s="235"/>
      <c r="P213" s="235"/>
      <c r="Q213" s="235"/>
      <c r="FL213" s="169"/>
      <c r="FM213" s="172" t="s">
        <v>424</v>
      </c>
    </row>
    <row r="214" spans="1:170" s="123" customFormat="1" ht="16.5" x14ac:dyDescent="0.3">
      <c r="A214" s="219"/>
      <c r="B214" s="174"/>
      <c r="C214" s="341" t="s">
        <v>425</v>
      </c>
      <c r="D214" s="341"/>
      <c r="E214" s="341"/>
      <c r="F214" s="341"/>
      <c r="G214" s="341"/>
      <c r="H214" s="341"/>
      <c r="I214" s="341"/>
      <c r="J214" s="341"/>
      <c r="K214" s="341"/>
      <c r="L214" s="220">
        <v>180785.78</v>
      </c>
      <c r="M214" s="221"/>
      <c r="N214" s="222">
        <v>10364449.65</v>
      </c>
      <c r="O214" s="235"/>
      <c r="P214" s="235"/>
      <c r="Q214" s="235"/>
      <c r="FL214" s="169"/>
      <c r="FM214" s="172" t="s">
        <v>425</v>
      </c>
    </row>
    <row r="215" spans="1:170" s="123" customFormat="1" ht="16.5" x14ac:dyDescent="0.3">
      <c r="A215" s="219"/>
      <c r="B215" s="174"/>
      <c r="C215" s="341" t="s">
        <v>426</v>
      </c>
      <c r="D215" s="341"/>
      <c r="E215" s="341"/>
      <c r="F215" s="341"/>
      <c r="G215" s="341"/>
      <c r="H215" s="341"/>
      <c r="I215" s="341"/>
      <c r="J215" s="341"/>
      <c r="K215" s="341"/>
      <c r="L215" s="220">
        <v>119977.81</v>
      </c>
      <c r="M215" s="221"/>
      <c r="N215" s="222">
        <v>6878327.5</v>
      </c>
      <c r="O215" s="235"/>
      <c r="P215" s="235"/>
      <c r="Q215" s="235"/>
      <c r="FL215" s="169"/>
      <c r="FM215" s="172" t="s">
        <v>426</v>
      </c>
    </row>
    <row r="216" spans="1:170" s="123" customFormat="1" ht="16.5" x14ac:dyDescent="0.3">
      <c r="A216" s="219"/>
      <c r="B216" s="174"/>
      <c r="C216" s="341" t="s">
        <v>427</v>
      </c>
      <c r="D216" s="341"/>
      <c r="E216" s="341"/>
      <c r="F216" s="341"/>
      <c r="G216" s="341"/>
      <c r="H216" s="341"/>
      <c r="I216" s="341"/>
      <c r="J216" s="341"/>
      <c r="K216" s="341"/>
      <c r="L216" s="220">
        <v>194073.68</v>
      </c>
      <c r="M216" s="221"/>
      <c r="N216" s="222">
        <v>11126244.07</v>
      </c>
      <c r="O216" s="235"/>
      <c r="P216" s="235"/>
      <c r="Q216" s="235"/>
      <c r="FL216" s="169"/>
      <c r="FM216" s="172" t="s">
        <v>427</v>
      </c>
    </row>
    <row r="217" spans="1:170" s="123" customFormat="1" ht="16.5" x14ac:dyDescent="0.3">
      <c r="A217" s="219"/>
      <c r="B217" s="174"/>
      <c r="C217" s="341" t="s">
        <v>428</v>
      </c>
      <c r="D217" s="341"/>
      <c r="E217" s="341"/>
      <c r="F217" s="341"/>
      <c r="G217" s="341"/>
      <c r="H217" s="341"/>
      <c r="I217" s="341"/>
      <c r="J217" s="341"/>
      <c r="K217" s="341"/>
      <c r="L217" s="220">
        <v>180785.78</v>
      </c>
      <c r="M217" s="221"/>
      <c r="N217" s="222">
        <v>10364449.65</v>
      </c>
      <c r="O217" s="235"/>
      <c r="P217" s="235"/>
      <c r="Q217" s="235"/>
      <c r="FL217" s="169"/>
      <c r="FM217" s="172" t="s">
        <v>428</v>
      </c>
    </row>
    <row r="218" spans="1:170" s="123" customFormat="1" ht="16.5" x14ac:dyDescent="0.3">
      <c r="A218" s="219"/>
      <c r="B218" s="174"/>
      <c r="C218" s="341" t="s">
        <v>429</v>
      </c>
      <c r="D218" s="341"/>
      <c r="E218" s="341"/>
      <c r="F218" s="341"/>
      <c r="G218" s="341"/>
      <c r="H218" s="341"/>
      <c r="I218" s="341"/>
      <c r="J218" s="341"/>
      <c r="K218" s="341"/>
      <c r="L218" s="220">
        <v>119977.81</v>
      </c>
      <c r="M218" s="221"/>
      <c r="N218" s="222">
        <v>6878327.5</v>
      </c>
      <c r="O218" s="235"/>
      <c r="P218" s="235"/>
      <c r="Q218" s="235"/>
      <c r="FL218" s="169"/>
      <c r="FM218" s="172" t="s">
        <v>429</v>
      </c>
    </row>
    <row r="219" spans="1:170" s="123" customFormat="1" ht="16.5" x14ac:dyDescent="0.3">
      <c r="A219" s="219"/>
      <c r="B219" s="174"/>
      <c r="C219" s="341" t="s">
        <v>813</v>
      </c>
      <c r="D219" s="341"/>
      <c r="E219" s="341"/>
      <c r="F219" s="341"/>
      <c r="G219" s="341"/>
      <c r="H219" s="341"/>
      <c r="I219" s="341"/>
      <c r="J219" s="341"/>
      <c r="K219" s="341"/>
      <c r="L219" s="220">
        <v>90790.63</v>
      </c>
      <c r="M219" s="221"/>
      <c r="N219" s="222">
        <v>2081502.1</v>
      </c>
      <c r="O219" s="235"/>
      <c r="P219" s="235"/>
      <c r="Q219" s="235"/>
      <c r="FL219" s="169"/>
      <c r="FM219" s="172" t="s">
        <v>813</v>
      </c>
    </row>
    <row r="220" spans="1:170" s="123" customFormat="1" ht="16.5" x14ac:dyDescent="0.3">
      <c r="A220" s="219"/>
      <c r="B220" s="226"/>
      <c r="C220" s="342" t="s">
        <v>814</v>
      </c>
      <c r="D220" s="342"/>
      <c r="E220" s="342"/>
      <c r="F220" s="342"/>
      <c r="G220" s="342"/>
      <c r="H220" s="342"/>
      <c r="I220" s="342"/>
      <c r="J220" s="342"/>
      <c r="K220" s="342"/>
      <c r="L220" s="227">
        <v>1836764.28</v>
      </c>
      <c r="M220" s="228"/>
      <c r="N220" s="229">
        <v>42110388.729999997</v>
      </c>
      <c r="O220" s="235"/>
      <c r="P220" s="235"/>
      <c r="Q220" s="235"/>
      <c r="FL220" s="169"/>
      <c r="FN220" s="169" t="s">
        <v>814</v>
      </c>
    </row>
    <row r="221" spans="1:170" s="123" customFormat="1" ht="16.5" x14ac:dyDescent="0.3">
      <c r="A221" s="219"/>
      <c r="B221" s="174"/>
      <c r="C221" s="341" t="s">
        <v>815</v>
      </c>
      <c r="D221" s="341"/>
      <c r="E221" s="341"/>
      <c r="F221" s="341"/>
      <c r="G221" s="341"/>
      <c r="H221" s="341"/>
      <c r="I221" s="341"/>
      <c r="J221" s="341"/>
      <c r="K221" s="341"/>
      <c r="L221" s="220">
        <v>38572.050000000003</v>
      </c>
      <c r="M221" s="221"/>
      <c r="N221" s="222">
        <v>884318.16</v>
      </c>
      <c r="O221" s="235"/>
      <c r="P221" s="235"/>
      <c r="Q221" s="235"/>
      <c r="FL221" s="169"/>
      <c r="FM221" s="172" t="s">
        <v>815</v>
      </c>
      <c r="FN221" s="169"/>
    </row>
    <row r="222" spans="1:170" s="123" customFormat="1" ht="16.5" x14ac:dyDescent="0.3">
      <c r="A222" s="219"/>
      <c r="B222" s="226"/>
      <c r="C222" s="342" t="s">
        <v>814</v>
      </c>
      <c r="D222" s="342"/>
      <c r="E222" s="342"/>
      <c r="F222" s="342"/>
      <c r="G222" s="342"/>
      <c r="H222" s="342"/>
      <c r="I222" s="342"/>
      <c r="J222" s="342"/>
      <c r="K222" s="342"/>
      <c r="L222" s="227">
        <v>1875336.33</v>
      </c>
      <c r="M222" s="228"/>
      <c r="N222" s="229">
        <v>42994706.890000001</v>
      </c>
      <c r="O222" s="235"/>
      <c r="P222" s="235"/>
      <c r="Q222" s="235"/>
      <c r="FL222" s="169"/>
      <c r="FN222" s="169" t="s">
        <v>814</v>
      </c>
    </row>
    <row r="223" spans="1:170" s="123" customFormat="1" ht="16.5" x14ac:dyDescent="0.3">
      <c r="A223" s="219"/>
      <c r="B223" s="174"/>
      <c r="C223" s="341" t="s">
        <v>816</v>
      </c>
      <c r="D223" s="341"/>
      <c r="E223" s="341"/>
      <c r="F223" s="341"/>
      <c r="G223" s="341"/>
      <c r="H223" s="341"/>
      <c r="I223" s="341"/>
      <c r="J223" s="341"/>
      <c r="K223" s="341"/>
      <c r="L223" s="220">
        <v>56260.09</v>
      </c>
      <c r="M223" s="221"/>
      <c r="N223" s="222">
        <v>1289841.21</v>
      </c>
      <c r="O223" s="235"/>
      <c r="P223" s="235"/>
      <c r="Q223" s="235"/>
      <c r="FL223" s="169"/>
      <c r="FM223" s="172" t="s">
        <v>816</v>
      </c>
      <c r="FN223" s="169"/>
    </row>
    <row r="224" spans="1:170" s="123" customFormat="1" ht="16.5" x14ac:dyDescent="0.3">
      <c r="A224" s="219"/>
      <c r="B224" s="226"/>
      <c r="C224" s="342" t="s">
        <v>817</v>
      </c>
      <c r="D224" s="342"/>
      <c r="E224" s="342"/>
      <c r="F224" s="342"/>
      <c r="G224" s="342"/>
      <c r="H224" s="342"/>
      <c r="I224" s="342"/>
      <c r="J224" s="342"/>
      <c r="K224" s="342"/>
      <c r="L224" s="227">
        <v>1931596.42</v>
      </c>
      <c r="M224" s="228"/>
      <c r="N224" s="229">
        <v>44284548.100000001</v>
      </c>
      <c r="O224" s="235"/>
      <c r="P224" s="235"/>
      <c r="Q224" s="235"/>
      <c r="FL224" s="169"/>
      <c r="FN224" s="169" t="s">
        <v>817</v>
      </c>
    </row>
    <row r="225" spans="1:234" s="123" customFormat="1" ht="16.5" x14ac:dyDescent="0.3">
      <c r="A225" s="219"/>
      <c r="B225" s="174"/>
      <c r="C225" s="341" t="s">
        <v>818</v>
      </c>
      <c r="D225" s="341"/>
      <c r="E225" s="341"/>
      <c r="F225" s="341"/>
      <c r="G225" s="341"/>
      <c r="H225" s="341"/>
      <c r="I225" s="341"/>
      <c r="J225" s="341"/>
      <c r="K225" s="341"/>
      <c r="L225" s="220">
        <v>386319.28</v>
      </c>
      <c r="M225" s="221"/>
      <c r="N225" s="222">
        <v>8856909.6199999992</v>
      </c>
      <c r="O225" s="235"/>
      <c r="P225" s="235"/>
      <c r="Q225" s="235"/>
      <c r="FL225" s="169"/>
      <c r="FN225" s="169"/>
      <c r="FO225" s="172" t="s">
        <v>818</v>
      </c>
    </row>
    <row r="226" spans="1:234" s="123" customFormat="1" ht="16.5" x14ac:dyDescent="0.3">
      <c r="A226" s="219"/>
      <c r="B226" s="226"/>
      <c r="C226" s="342" t="s">
        <v>819</v>
      </c>
      <c r="D226" s="342"/>
      <c r="E226" s="342"/>
      <c r="F226" s="342"/>
      <c r="G226" s="342"/>
      <c r="H226" s="342"/>
      <c r="I226" s="342"/>
      <c r="J226" s="342"/>
      <c r="K226" s="342"/>
      <c r="L226" s="227">
        <v>2317915.7000000002</v>
      </c>
      <c r="M226" s="228"/>
      <c r="N226" s="229">
        <v>53141457.719999999</v>
      </c>
      <c r="O226" s="235"/>
      <c r="P226" s="235"/>
      <c r="Q226" s="235"/>
      <c r="FL226" s="169"/>
      <c r="FN226" s="169"/>
      <c r="FP226" s="169" t="s">
        <v>819</v>
      </c>
    </row>
    <row r="227" spans="1:234" s="123" customFormat="1" ht="16.5" x14ac:dyDescent="0.3">
      <c r="A227" s="219"/>
      <c r="B227" s="174"/>
      <c r="C227" s="341" t="s">
        <v>431</v>
      </c>
      <c r="D227" s="341"/>
      <c r="E227" s="341"/>
      <c r="F227" s="341"/>
      <c r="G227" s="341"/>
      <c r="H227" s="341"/>
      <c r="I227" s="341"/>
      <c r="J227" s="341"/>
      <c r="K227" s="341"/>
      <c r="L227" s="223"/>
      <c r="M227" s="221"/>
      <c r="N227" s="224"/>
      <c r="O227" s="235"/>
      <c r="P227" s="235"/>
      <c r="Q227" s="235"/>
      <c r="FL227" s="169"/>
      <c r="FM227" s="172" t="s">
        <v>431</v>
      </c>
      <c r="FN227" s="169"/>
      <c r="FP227" s="169"/>
    </row>
    <row r="228" spans="1:234" s="123" customFormat="1" ht="16.5" x14ac:dyDescent="0.3">
      <c r="A228" s="219"/>
      <c r="B228" s="174"/>
      <c r="C228" s="341" t="s">
        <v>432</v>
      </c>
      <c r="D228" s="341"/>
      <c r="E228" s="341"/>
      <c r="F228" s="341"/>
      <c r="G228" s="341"/>
      <c r="H228" s="341"/>
      <c r="I228" s="341"/>
      <c r="J228" s="341"/>
      <c r="K228" s="341"/>
      <c r="L228" s="223"/>
      <c r="M228" s="221"/>
      <c r="N228" s="224"/>
      <c r="O228" s="235"/>
      <c r="P228" s="235"/>
      <c r="Q228" s="235"/>
      <c r="FL228" s="169"/>
      <c r="FM228" s="172" t="s">
        <v>432</v>
      </c>
      <c r="FN228" s="169"/>
      <c r="FP228" s="169"/>
    </row>
    <row r="229" spans="1:234" s="123" customFormat="1" ht="16.5" x14ac:dyDescent="0.3">
      <c r="A229" s="219"/>
      <c r="B229" s="174"/>
      <c r="C229" s="341" t="s">
        <v>433</v>
      </c>
      <c r="D229" s="341"/>
      <c r="E229" s="341"/>
      <c r="F229" s="341"/>
      <c r="G229" s="341"/>
      <c r="H229" s="341"/>
      <c r="I229" s="341"/>
      <c r="J229" s="341"/>
      <c r="K229" s="341"/>
      <c r="L229" s="223"/>
      <c r="M229" s="221"/>
      <c r="N229" s="224"/>
      <c r="O229" s="235"/>
      <c r="P229" s="235"/>
      <c r="Q229" s="235"/>
      <c r="FL229" s="169"/>
      <c r="FM229" s="172" t="s">
        <v>433</v>
      </c>
      <c r="FN229" s="169"/>
      <c r="FP229" s="169"/>
    </row>
    <row r="230" spans="1:234" s="123" customFormat="1" ht="1.5" customHeight="1" x14ac:dyDescent="0.25">
      <c r="B230" s="213"/>
      <c r="C230" s="211"/>
      <c r="D230" s="211"/>
      <c r="E230" s="211"/>
      <c r="F230" s="211"/>
      <c r="G230" s="211"/>
      <c r="H230" s="211"/>
      <c r="I230" s="211"/>
      <c r="J230" s="211"/>
      <c r="K230" s="211"/>
      <c r="L230" s="227"/>
      <c r="M230" s="236"/>
      <c r="N230" s="237"/>
    </row>
    <row r="231" spans="1:234" s="123" customFormat="1" ht="26.25" customHeight="1" x14ac:dyDescent="0.25">
      <c r="A231" s="238"/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</row>
    <row r="232" spans="1:234" s="143" customFormat="1" ht="15" x14ac:dyDescent="0.25">
      <c r="A232" s="126"/>
      <c r="B232" s="240" t="s">
        <v>298</v>
      </c>
      <c r="C232" s="337"/>
      <c r="D232" s="337"/>
      <c r="E232" s="337"/>
      <c r="F232" s="337"/>
      <c r="G232" s="337"/>
      <c r="H232" s="338" t="s">
        <v>872</v>
      </c>
      <c r="I232" s="338"/>
      <c r="J232" s="338"/>
      <c r="K232" s="338"/>
      <c r="L232" s="338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29"/>
      <c r="BP232" s="129"/>
      <c r="BQ232" s="129"/>
      <c r="BR232" s="129"/>
      <c r="BS232" s="129"/>
      <c r="BT232" s="129"/>
      <c r="BU232" s="129"/>
      <c r="BV232" s="129"/>
      <c r="BW232" s="129"/>
      <c r="BX232" s="129"/>
      <c r="BY232" s="129"/>
      <c r="BZ232" s="129"/>
      <c r="CA232" s="129"/>
      <c r="CB232" s="129"/>
      <c r="CC232" s="129"/>
      <c r="CD232" s="129"/>
      <c r="CE232" s="129"/>
      <c r="CF232" s="129"/>
      <c r="CG232" s="129"/>
      <c r="CH232" s="129"/>
      <c r="CI232" s="129"/>
      <c r="CJ232" s="129"/>
      <c r="CK232" s="129"/>
      <c r="CL232" s="129"/>
      <c r="CM232" s="129"/>
      <c r="CN232" s="129"/>
      <c r="CO232" s="129"/>
      <c r="CP232" s="129"/>
      <c r="CQ232" s="129"/>
      <c r="CR232" s="129"/>
      <c r="CS232" s="129"/>
      <c r="CT232" s="129"/>
      <c r="CU232" s="129"/>
      <c r="CV232" s="129"/>
      <c r="CW232" s="129"/>
      <c r="CX232" s="129"/>
      <c r="CY232" s="129"/>
      <c r="CZ232" s="129"/>
      <c r="DA232" s="129"/>
      <c r="DB232" s="129"/>
      <c r="DC232" s="129"/>
      <c r="DD232" s="129"/>
      <c r="DE232" s="129"/>
      <c r="DF232" s="129"/>
      <c r="DG232" s="129"/>
      <c r="DH232" s="129"/>
      <c r="DI232" s="129"/>
      <c r="DJ232" s="129"/>
      <c r="DK232" s="129"/>
      <c r="DL232" s="129"/>
      <c r="DM232" s="129"/>
      <c r="DN232" s="129"/>
      <c r="DO232" s="129"/>
      <c r="DP232" s="129"/>
      <c r="DQ232" s="129"/>
      <c r="DR232" s="129"/>
      <c r="DS232" s="129"/>
      <c r="DT232" s="129"/>
      <c r="DU232" s="129"/>
      <c r="DV232" s="129"/>
      <c r="DW232" s="129"/>
      <c r="DX232" s="129"/>
      <c r="DY232" s="129"/>
      <c r="DZ232" s="129"/>
      <c r="EA232" s="129"/>
      <c r="EB232" s="129"/>
      <c r="EC232" s="129"/>
      <c r="ED232" s="129"/>
      <c r="EE232" s="129"/>
      <c r="EF232" s="129"/>
      <c r="EG232" s="129"/>
      <c r="EH232" s="129"/>
      <c r="EI232" s="129"/>
      <c r="EJ232" s="129"/>
      <c r="EK232" s="129"/>
      <c r="EL232" s="129"/>
      <c r="EM232" s="129"/>
      <c r="EN232" s="129"/>
      <c r="EO232" s="129"/>
      <c r="EP232" s="129"/>
      <c r="EQ232" s="129"/>
      <c r="ER232" s="129"/>
      <c r="ES232" s="129"/>
      <c r="ET232" s="129"/>
      <c r="EU232" s="129"/>
      <c r="EV232" s="129"/>
      <c r="EW232" s="129"/>
      <c r="EX232" s="129"/>
      <c r="EY232" s="129"/>
      <c r="EZ232" s="129"/>
      <c r="FA232" s="129"/>
      <c r="FB232" s="129"/>
      <c r="FC232" s="129"/>
      <c r="FD232" s="129"/>
      <c r="FE232" s="129"/>
      <c r="FF232" s="129"/>
      <c r="FG232" s="129"/>
      <c r="FH232" s="129"/>
      <c r="FI232" s="129"/>
      <c r="FJ232" s="129"/>
      <c r="FK232" s="129"/>
      <c r="FL232" s="129"/>
      <c r="FM232" s="129"/>
      <c r="FN232" s="129"/>
      <c r="FO232" s="129"/>
      <c r="FP232" s="129"/>
      <c r="FQ232" s="129" t="s">
        <v>259</v>
      </c>
      <c r="FR232" s="129" t="s">
        <v>259</v>
      </c>
      <c r="FS232" s="129" t="s">
        <v>259</v>
      </c>
      <c r="FT232" s="129" t="s">
        <v>259</v>
      </c>
      <c r="FU232" s="129" t="s">
        <v>259</v>
      </c>
      <c r="FV232" s="129" t="s">
        <v>872</v>
      </c>
      <c r="FW232" s="129" t="s">
        <v>259</v>
      </c>
      <c r="FX232" s="129" t="s">
        <v>259</v>
      </c>
      <c r="FY232" s="129" t="s">
        <v>259</v>
      </c>
      <c r="FZ232" s="129" t="s">
        <v>259</v>
      </c>
      <c r="GA232" s="129"/>
      <c r="GB232" s="129"/>
      <c r="GC232" s="129"/>
      <c r="GD232" s="129"/>
      <c r="GE232" s="129"/>
      <c r="GF232" s="129"/>
      <c r="GG232" s="129"/>
      <c r="GH232" s="129"/>
      <c r="GI232" s="129"/>
      <c r="GJ232" s="129"/>
      <c r="GK232" s="129"/>
      <c r="GL232" s="129"/>
      <c r="GM232" s="129"/>
      <c r="GN232" s="129"/>
      <c r="GO232" s="129"/>
      <c r="GP232" s="129"/>
      <c r="GQ232" s="129"/>
      <c r="GR232" s="129"/>
      <c r="GS232" s="129"/>
      <c r="GT232" s="129"/>
      <c r="GU232" s="129"/>
      <c r="GV232" s="129"/>
      <c r="GW232" s="129"/>
      <c r="GX232" s="129"/>
      <c r="GY232" s="129"/>
      <c r="GZ232" s="129"/>
      <c r="HA232" s="129"/>
      <c r="HB232" s="129"/>
      <c r="HC232" s="129"/>
      <c r="HD232" s="129"/>
      <c r="HE232" s="129"/>
      <c r="HF232" s="129"/>
      <c r="HG232" s="129"/>
      <c r="HH232" s="129"/>
      <c r="HI232" s="129"/>
      <c r="HJ232" s="129"/>
      <c r="HK232" s="129"/>
      <c r="HL232" s="129"/>
      <c r="HM232" s="129"/>
      <c r="HN232" s="129"/>
      <c r="HO232" s="129"/>
      <c r="HP232" s="129"/>
      <c r="HQ232" s="129"/>
      <c r="HR232" s="129"/>
      <c r="HS232" s="129"/>
      <c r="HT232" s="129"/>
      <c r="HU232" s="129"/>
      <c r="HV232" s="129"/>
      <c r="HW232" s="129"/>
      <c r="HX232" s="129"/>
      <c r="HY232" s="129"/>
      <c r="HZ232" s="129"/>
    </row>
    <row r="233" spans="1:234" s="241" customFormat="1" ht="16.5" customHeight="1" x14ac:dyDescent="0.2">
      <c r="A233" s="128"/>
      <c r="B233" s="240"/>
      <c r="C233" s="339" t="s">
        <v>821</v>
      </c>
      <c r="D233" s="339"/>
      <c r="E233" s="339"/>
      <c r="F233" s="339"/>
      <c r="G233" s="339"/>
      <c r="H233" s="339"/>
      <c r="I233" s="339"/>
      <c r="J233" s="339"/>
      <c r="K233" s="339"/>
      <c r="L233" s="339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  <c r="AJ233" s="242"/>
      <c r="AK233" s="242"/>
      <c r="AL233" s="242"/>
      <c r="AM233" s="242"/>
      <c r="AN233" s="242"/>
      <c r="AO233" s="242"/>
      <c r="AP233" s="242"/>
      <c r="AQ233" s="242"/>
      <c r="AR233" s="242"/>
      <c r="AS233" s="242"/>
      <c r="AT233" s="242"/>
      <c r="AU233" s="242"/>
      <c r="AV233" s="242"/>
      <c r="AW233" s="242"/>
      <c r="AX233" s="242"/>
      <c r="AY233" s="242"/>
      <c r="AZ233" s="242"/>
      <c r="BA233" s="242"/>
      <c r="BB233" s="242"/>
      <c r="BC233" s="242"/>
      <c r="BD233" s="242"/>
      <c r="BE233" s="242"/>
      <c r="BF233" s="242"/>
      <c r="BG233" s="242"/>
      <c r="BH233" s="242"/>
      <c r="BI233" s="242"/>
      <c r="BJ233" s="242"/>
      <c r="BK233" s="242"/>
      <c r="BL233" s="242"/>
      <c r="BM233" s="242"/>
      <c r="BN233" s="242"/>
      <c r="BO233" s="242"/>
      <c r="BP233" s="242"/>
      <c r="BQ233" s="242"/>
      <c r="BR233" s="242"/>
      <c r="BS233" s="242"/>
      <c r="BT233" s="242"/>
      <c r="BU233" s="242"/>
      <c r="BV233" s="242"/>
      <c r="BW233" s="242"/>
      <c r="BX233" s="242"/>
      <c r="BY233" s="242"/>
      <c r="BZ233" s="242"/>
      <c r="CA233" s="242"/>
      <c r="CB233" s="242"/>
      <c r="CC233" s="242"/>
      <c r="CD233" s="242"/>
      <c r="CE233" s="242"/>
      <c r="CF233" s="242"/>
      <c r="CG233" s="242"/>
      <c r="CH233" s="242"/>
      <c r="CI233" s="242"/>
      <c r="CJ233" s="242"/>
      <c r="CK233" s="242"/>
      <c r="CL233" s="242"/>
      <c r="CM233" s="242"/>
      <c r="CN233" s="242"/>
      <c r="CO233" s="242"/>
      <c r="CP233" s="242"/>
      <c r="CQ233" s="242"/>
      <c r="CR233" s="242"/>
      <c r="CS233" s="242"/>
      <c r="CT233" s="242"/>
      <c r="CU233" s="242"/>
      <c r="CV233" s="242"/>
      <c r="CW233" s="242"/>
      <c r="CX233" s="242"/>
      <c r="CY233" s="242"/>
      <c r="CZ233" s="242"/>
      <c r="DA233" s="242"/>
      <c r="DB233" s="242"/>
      <c r="DC233" s="242"/>
      <c r="DD233" s="242"/>
      <c r="DE233" s="242"/>
      <c r="DF233" s="242"/>
      <c r="DG233" s="242"/>
      <c r="DH233" s="242"/>
      <c r="DI233" s="242"/>
      <c r="DJ233" s="242"/>
      <c r="DK233" s="242"/>
      <c r="DL233" s="242"/>
      <c r="DM233" s="242"/>
      <c r="DN233" s="242"/>
      <c r="DO233" s="242"/>
      <c r="DP233" s="242"/>
      <c r="DQ233" s="242"/>
      <c r="DR233" s="242"/>
      <c r="DS233" s="242"/>
      <c r="DT233" s="242"/>
      <c r="DU233" s="242"/>
      <c r="DV233" s="242"/>
      <c r="DW233" s="242"/>
      <c r="DX233" s="242"/>
      <c r="DY233" s="242"/>
      <c r="DZ233" s="242"/>
      <c r="EA233" s="242"/>
      <c r="EB233" s="242"/>
      <c r="EC233" s="242"/>
      <c r="ED233" s="242"/>
      <c r="EE233" s="242"/>
      <c r="EF233" s="242"/>
      <c r="EG233" s="242"/>
      <c r="EH233" s="242"/>
      <c r="EI233" s="242"/>
      <c r="EJ233" s="242"/>
      <c r="EK233" s="242"/>
      <c r="EL233" s="242"/>
      <c r="EM233" s="242"/>
      <c r="EN233" s="242"/>
      <c r="EO233" s="242"/>
      <c r="EP233" s="242"/>
      <c r="EQ233" s="242"/>
      <c r="ER233" s="242"/>
      <c r="ES233" s="242"/>
      <c r="ET233" s="242"/>
      <c r="EU233" s="242"/>
      <c r="EV233" s="242"/>
      <c r="EW233" s="242"/>
      <c r="EX233" s="242"/>
      <c r="EY233" s="242"/>
      <c r="EZ233" s="242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242"/>
      <c r="FL233" s="242"/>
      <c r="FM233" s="242"/>
      <c r="FN233" s="242"/>
      <c r="FO233" s="242"/>
      <c r="FP233" s="242"/>
      <c r="FQ233" s="242"/>
      <c r="FR233" s="242"/>
      <c r="FS233" s="242"/>
      <c r="FT233" s="242"/>
      <c r="FU233" s="242"/>
      <c r="FV233" s="242"/>
      <c r="FW233" s="242"/>
      <c r="FX233" s="242"/>
      <c r="FY233" s="242"/>
      <c r="FZ233" s="242"/>
      <c r="GA233" s="242"/>
      <c r="GB233" s="242"/>
      <c r="GC233" s="242"/>
      <c r="GD233" s="242"/>
      <c r="GE233" s="242"/>
      <c r="GF233" s="242"/>
      <c r="GG233" s="242"/>
      <c r="GH233" s="242"/>
      <c r="GI233" s="242"/>
      <c r="GJ233" s="242"/>
      <c r="GK233" s="242"/>
      <c r="GL233" s="242"/>
      <c r="GM233" s="242"/>
      <c r="GN233" s="242"/>
      <c r="GO233" s="242"/>
      <c r="GP233" s="242"/>
      <c r="GQ233" s="242"/>
      <c r="GR233" s="242"/>
      <c r="GS233" s="242"/>
      <c r="GT233" s="242"/>
      <c r="GU233" s="242"/>
      <c r="GV233" s="242"/>
      <c r="GW233" s="242"/>
      <c r="GX233" s="242"/>
      <c r="GY233" s="242"/>
      <c r="GZ233" s="242"/>
      <c r="HA233" s="242"/>
      <c r="HB233" s="242"/>
      <c r="HC233" s="242"/>
      <c r="HD233" s="242"/>
      <c r="HE233" s="242"/>
      <c r="HF233" s="242"/>
      <c r="HG233" s="242"/>
      <c r="HH233" s="242"/>
      <c r="HI233" s="242"/>
      <c r="HJ233" s="242"/>
      <c r="HK233" s="242"/>
      <c r="HL233" s="242"/>
      <c r="HM233" s="242"/>
      <c r="HN233" s="242"/>
      <c r="HO233" s="242"/>
      <c r="HP233" s="242"/>
      <c r="HQ233" s="242"/>
      <c r="HR233" s="242"/>
      <c r="HS233" s="242"/>
      <c r="HT233" s="242"/>
      <c r="HU233" s="242"/>
      <c r="HV233" s="242"/>
      <c r="HW233" s="242"/>
      <c r="HX233" s="242"/>
      <c r="HY233" s="242"/>
      <c r="HZ233" s="242"/>
    </row>
    <row r="234" spans="1:234" s="143" customFormat="1" ht="15" x14ac:dyDescent="0.25">
      <c r="A234" s="126"/>
      <c r="B234" s="240" t="s">
        <v>302</v>
      </c>
      <c r="C234" s="337"/>
      <c r="D234" s="337"/>
      <c r="E234" s="337"/>
      <c r="F234" s="337"/>
      <c r="G234" s="337"/>
      <c r="H234" s="338" t="s">
        <v>873</v>
      </c>
      <c r="I234" s="338"/>
      <c r="J234" s="338"/>
      <c r="K234" s="338"/>
      <c r="L234" s="338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29"/>
      <c r="BY234" s="129"/>
      <c r="BZ234" s="129"/>
      <c r="CA234" s="129"/>
      <c r="CB234" s="129"/>
      <c r="CC234" s="129"/>
      <c r="CD234" s="129"/>
      <c r="CE234" s="129"/>
      <c r="CF234" s="129"/>
      <c r="CG234" s="129"/>
      <c r="CH234" s="129"/>
      <c r="CI234" s="129"/>
      <c r="CJ234" s="129"/>
      <c r="CK234" s="129"/>
      <c r="CL234" s="129"/>
      <c r="CM234" s="129"/>
      <c r="CN234" s="129"/>
      <c r="CO234" s="129"/>
      <c r="CP234" s="129"/>
      <c r="CQ234" s="129"/>
      <c r="CR234" s="129"/>
      <c r="CS234" s="129"/>
      <c r="CT234" s="129"/>
      <c r="CU234" s="129"/>
      <c r="CV234" s="129"/>
      <c r="CW234" s="129"/>
      <c r="CX234" s="129"/>
      <c r="CY234" s="129"/>
      <c r="CZ234" s="129"/>
      <c r="DA234" s="129"/>
      <c r="DB234" s="129"/>
      <c r="DC234" s="129"/>
      <c r="DD234" s="129"/>
      <c r="DE234" s="129"/>
      <c r="DF234" s="129"/>
      <c r="DG234" s="129"/>
      <c r="DH234" s="129"/>
      <c r="DI234" s="129"/>
      <c r="DJ234" s="129"/>
      <c r="DK234" s="129"/>
      <c r="DL234" s="129"/>
      <c r="DM234" s="129"/>
      <c r="DN234" s="129"/>
      <c r="DO234" s="129"/>
      <c r="DP234" s="129"/>
      <c r="DQ234" s="129"/>
      <c r="DR234" s="129"/>
      <c r="DS234" s="129"/>
      <c r="DT234" s="129"/>
      <c r="DU234" s="129"/>
      <c r="DV234" s="129"/>
      <c r="DW234" s="129"/>
      <c r="DX234" s="129"/>
      <c r="DY234" s="129"/>
      <c r="DZ234" s="129"/>
      <c r="EA234" s="129"/>
      <c r="EB234" s="129"/>
      <c r="EC234" s="129"/>
      <c r="ED234" s="129"/>
      <c r="EE234" s="129"/>
      <c r="EF234" s="129"/>
      <c r="EG234" s="129"/>
      <c r="EH234" s="129"/>
      <c r="EI234" s="129"/>
      <c r="EJ234" s="129"/>
      <c r="EK234" s="129"/>
      <c r="EL234" s="129"/>
      <c r="EM234" s="129"/>
      <c r="EN234" s="129"/>
      <c r="EO234" s="129"/>
      <c r="EP234" s="129"/>
      <c r="EQ234" s="129"/>
      <c r="ER234" s="129"/>
      <c r="ES234" s="129"/>
      <c r="ET234" s="129"/>
      <c r="EU234" s="129"/>
      <c r="EV234" s="129"/>
      <c r="EW234" s="129"/>
      <c r="EX234" s="129"/>
      <c r="EY234" s="129"/>
      <c r="EZ234" s="129"/>
      <c r="FA234" s="129"/>
      <c r="FB234" s="129"/>
      <c r="FC234" s="129"/>
      <c r="FD234" s="129"/>
      <c r="FE234" s="129"/>
      <c r="FF234" s="129"/>
      <c r="FG234" s="129"/>
      <c r="FH234" s="129"/>
      <c r="FI234" s="129"/>
      <c r="FJ234" s="129"/>
      <c r="FK234" s="129"/>
      <c r="FL234" s="129"/>
      <c r="FM234" s="129"/>
      <c r="FN234" s="129"/>
      <c r="FO234" s="129"/>
      <c r="FP234" s="129"/>
      <c r="FQ234" s="129"/>
      <c r="FR234" s="129"/>
      <c r="FS234" s="129"/>
      <c r="FT234" s="129"/>
      <c r="FU234" s="129"/>
      <c r="FV234" s="129"/>
      <c r="FW234" s="129"/>
      <c r="FX234" s="129"/>
      <c r="FY234" s="129"/>
      <c r="FZ234" s="129"/>
      <c r="GA234" s="129" t="s">
        <v>259</v>
      </c>
      <c r="GB234" s="129" t="s">
        <v>259</v>
      </c>
      <c r="GC234" s="129" t="s">
        <v>259</v>
      </c>
      <c r="GD234" s="129" t="s">
        <v>259</v>
      </c>
      <c r="GE234" s="129" t="s">
        <v>259</v>
      </c>
      <c r="GF234" s="129" t="s">
        <v>873</v>
      </c>
      <c r="GG234" s="129" t="s">
        <v>259</v>
      </c>
      <c r="GH234" s="129" t="s">
        <v>259</v>
      </c>
      <c r="GI234" s="129" t="s">
        <v>259</v>
      </c>
      <c r="GJ234" s="129" t="s">
        <v>259</v>
      </c>
      <c r="GK234" s="129"/>
      <c r="GL234" s="129"/>
      <c r="GM234" s="129"/>
      <c r="GN234" s="129"/>
      <c r="GO234" s="129"/>
      <c r="GP234" s="129"/>
      <c r="GQ234" s="129"/>
      <c r="GR234" s="129"/>
      <c r="GS234" s="129"/>
      <c r="GT234" s="129"/>
      <c r="GU234" s="129"/>
      <c r="GV234" s="129"/>
      <c r="GW234" s="129"/>
      <c r="GX234" s="129"/>
      <c r="GY234" s="129"/>
      <c r="GZ234" s="129"/>
      <c r="HA234" s="129"/>
      <c r="HB234" s="129"/>
      <c r="HC234" s="129"/>
      <c r="HD234" s="129"/>
      <c r="HE234" s="129"/>
      <c r="HF234" s="129"/>
      <c r="HG234" s="129"/>
      <c r="HH234" s="129"/>
      <c r="HI234" s="129"/>
      <c r="HJ234" s="129"/>
      <c r="HK234" s="129"/>
      <c r="HL234" s="129"/>
      <c r="HM234" s="129"/>
      <c r="HN234" s="129"/>
      <c r="HO234" s="129"/>
      <c r="HP234" s="129"/>
      <c r="HQ234" s="129"/>
      <c r="HR234" s="129"/>
      <c r="HS234" s="129"/>
      <c r="HT234" s="129"/>
      <c r="HU234" s="129"/>
      <c r="HV234" s="129"/>
      <c r="HW234" s="129"/>
      <c r="HX234" s="129"/>
      <c r="HY234" s="129"/>
      <c r="HZ234" s="129"/>
    </row>
    <row r="235" spans="1:234" s="241" customFormat="1" ht="16.5" customHeight="1" x14ac:dyDescent="0.2">
      <c r="A235" s="128"/>
      <c r="C235" s="339" t="s">
        <v>821</v>
      </c>
      <c r="D235" s="339"/>
      <c r="E235" s="339"/>
      <c r="F235" s="339"/>
      <c r="G235" s="339"/>
      <c r="H235" s="339"/>
      <c r="I235" s="339"/>
      <c r="J235" s="339"/>
      <c r="K235" s="339"/>
      <c r="L235" s="339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  <c r="AJ235" s="242"/>
      <c r="AK235" s="242"/>
      <c r="AL235" s="242"/>
      <c r="AM235" s="242"/>
      <c r="AN235" s="242"/>
      <c r="AO235" s="242"/>
      <c r="AP235" s="242"/>
      <c r="AQ235" s="242"/>
      <c r="AR235" s="242"/>
      <c r="AS235" s="242"/>
      <c r="AT235" s="242"/>
      <c r="AU235" s="242"/>
      <c r="AV235" s="242"/>
      <c r="AW235" s="242"/>
      <c r="AX235" s="242"/>
      <c r="AY235" s="242"/>
      <c r="AZ235" s="242"/>
      <c r="BA235" s="242"/>
      <c r="BB235" s="242"/>
      <c r="BC235" s="242"/>
      <c r="BD235" s="242"/>
      <c r="BE235" s="242"/>
      <c r="BF235" s="242"/>
      <c r="BG235" s="242"/>
      <c r="BH235" s="242"/>
      <c r="BI235" s="242"/>
      <c r="BJ235" s="242"/>
      <c r="BK235" s="242"/>
      <c r="BL235" s="242"/>
      <c r="BM235" s="242"/>
      <c r="BN235" s="242"/>
      <c r="BO235" s="242"/>
      <c r="BP235" s="242"/>
      <c r="BQ235" s="242"/>
      <c r="BR235" s="242"/>
      <c r="BS235" s="242"/>
      <c r="BT235" s="242"/>
      <c r="BU235" s="242"/>
      <c r="BV235" s="242"/>
      <c r="BW235" s="242"/>
      <c r="BX235" s="242"/>
      <c r="BY235" s="242"/>
      <c r="BZ235" s="242"/>
      <c r="CA235" s="242"/>
      <c r="CB235" s="242"/>
      <c r="CC235" s="242"/>
      <c r="CD235" s="242"/>
      <c r="CE235" s="242"/>
      <c r="CF235" s="242"/>
      <c r="CG235" s="242"/>
      <c r="CH235" s="242"/>
      <c r="CI235" s="242"/>
      <c r="CJ235" s="242"/>
      <c r="CK235" s="242"/>
      <c r="CL235" s="242"/>
      <c r="CM235" s="242"/>
      <c r="CN235" s="242"/>
      <c r="CO235" s="242"/>
      <c r="CP235" s="242"/>
      <c r="CQ235" s="242"/>
      <c r="CR235" s="242"/>
      <c r="CS235" s="242"/>
      <c r="CT235" s="242"/>
      <c r="CU235" s="242"/>
      <c r="CV235" s="242"/>
      <c r="CW235" s="242"/>
      <c r="CX235" s="242"/>
      <c r="CY235" s="242"/>
      <c r="CZ235" s="242"/>
      <c r="DA235" s="242"/>
      <c r="DB235" s="242"/>
      <c r="DC235" s="242"/>
      <c r="DD235" s="242"/>
      <c r="DE235" s="242"/>
      <c r="DF235" s="242"/>
      <c r="DG235" s="242"/>
      <c r="DH235" s="242"/>
      <c r="DI235" s="242"/>
      <c r="DJ235" s="242"/>
      <c r="DK235" s="242"/>
      <c r="DL235" s="242"/>
      <c r="DM235" s="242"/>
      <c r="DN235" s="242"/>
      <c r="DO235" s="242"/>
      <c r="DP235" s="242"/>
      <c r="DQ235" s="242"/>
      <c r="DR235" s="242"/>
      <c r="DS235" s="242"/>
      <c r="DT235" s="242"/>
      <c r="DU235" s="242"/>
      <c r="DV235" s="242"/>
      <c r="DW235" s="242"/>
      <c r="DX235" s="242"/>
      <c r="DY235" s="242"/>
      <c r="DZ235" s="242"/>
      <c r="EA235" s="242"/>
      <c r="EB235" s="242"/>
      <c r="EC235" s="242"/>
      <c r="ED235" s="242"/>
      <c r="EE235" s="242"/>
      <c r="EF235" s="242"/>
      <c r="EG235" s="242"/>
      <c r="EH235" s="242"/>
      <c r="EI235" s="242"/>
      <c r="EJ235" s="242"/>
      <c r="EK235" s="242"/>
      <c r="EL235" s="242"/>
      <c r="EM235" s="242"/>
      <c r="EN235" s="242"/>
      <c r="EO235" s="242"/>
      <c r="EP235" s="242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242"/>
      <c r="FL235" s="242"/>
      <c r="FM235" s="242"/>
      <c r="FN235" s="242"/>
      <c r="FO235" s="242"/>
      <c r="FP235" s="242"/>
      <c r="FQ235" s="242"/>
      <c r="FR235" s="242"/>
      <c r="FS235" s="242"/>
      <c r="FT235" s="242"/>
      <c r="FU235" s="242"/>
      <c r="FV235" s="242"/>
      <c r="FW235" s="242"/>
      <c r="FX235" s="242"/>
      <c r="FY235" s="242"/>
      <c r="FZ235" s="242"/>
      <c r="GA235" s="242"/>
      <c r="GB235" s="242"/>
      <c r="GC235" s="242"/>
      <c r="GD235" s="242"/>
      <c r="GE235" s="242"/>
      <c r="GF235" s="242"/>
      <c r="GG235" s="242"/>
      <c r="GH235" s="242"/>
      <c r="GI235" s="242"/>
      <c r="GJ235" s="242"/>
      <c r="GK235" s="242"/>
      <c r="GL235" s="242"/>
      <c r="GM235" s="242"/>
      <c r="GN235" s="242"/>
      <c r="GO235" s="242"/>
      <c r="GP235" s="242"/>
      <c r="GQ235" s="242"/>
      <c r="GR235" s="242"/>
      <c r="GS235" s="242"/>
      <c r="GT235" s="242"/>
      <c r="GU235" s="242"/>
      <c r="GV235" s="242"/>
      <c r="GW235" s="242"/>
      <c r="GX235" s="242"/>
      <c r="GY235" s="242"/>
      <c r="GZ235" s="242"/>
      <c r="HA235" s="242"/>
      <c r="HB235" s="242"/>
      <c r="HC235" s="242"/>
      <c r="HD235" s="242"/>
      <c r="HE235" s="242"/>
      <c r="HF235" s="242"/>
      <c r="HG235" s="242"/>
      <c r="HH235" s="242"/>
      <c r="HI235" s="242"/>
      <c r="HJ235" s="242"/>
      <c r="HK235" s="242"/>
      <c r="HL235" s="242"/>
      <c r="HM235" s="242"/>
      <c r="HN235" s="242"/>
      <c r="HO235" s="242"/>
      <c r="HP235" s="242"/>
      <c r="HQ235" s="242"/>
      <c r="HR235" s="242"/>
      <c r="HS235" s="242"/>
      <c r="HT235" s="242"/>
      <c r="HU235" s="242"/>
      <c r="HV235" s="242"/>
      <c r="HW235" s="242"/>
      <c r="HX235" s="242"/>
      <c r="HY235" s="242"/>
      <c r="HZ235" s="242"/>
    </row>
    <row r="236" spans="1:234" s="123" customFormat="1" ht="21" customHeight="1" x14ac:dyDescent="0.25"/>
    <row r="237" spans="1:234" s="143" customFormat="1" ht="22.5" customHeight="1" x14ac:dyDescent="0.25">
      <c r="A237" s="340" t="s">
        <v>823</v>
      </c>
      <c r="B237" s="340"/>
      <c r="C237" s="340"/>
      <c r="D237" s="340"/>
      <c r="E237" s="340"/>
      <c r="F237" s="340"/>
      <c r="G237" s="340"/>
      <c r="H237" s="340"/>
      <c r="I237" s="340"/>
      <c r="J237" s="340"/>
      <c r="K237" s="340"/>
      <c r="L237" s="340"/>
      <c r="M237" s="340"/>
      <c r="N237" s="340"/>
      <c r="O237" s="233"/>
      <c r="P237" s="233"/>
      <c r="Q237" s="123"/>
      <c r="R237" s="123"/>
      <c r="S237" s="123"/>
      <c r="T237" s="123"/>
      <c r="U237" s="123"/>
      <c r="V237" s="123"/>
      <c r="W237" s="123"/>
      <c r="X237" s="123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  <c r="BP237" s="129"/>
      <c r="BQ237" s="129"/>
      <c r="BR237" s="129"/>
      <c r="BS237" s="129"/>
      <c r="BT237" s="129"/>
      <c r="BU237" s="129"/>
      <c r="BV237" s="129"/>
      <c r="BW237" s="129"/>
      <c r="BX237" s="129"/>
      <c r="BY237" s="129"/>
      <c r="BZ237" s="129"/>
      <c r="CA237" s="129"/>
      <c r="CB237" s="129"/>
      <c r="CC237" s="129"/>
      <c r="CD237" s="129"/>
      <c r="CE237" s="129"/>
      <c r="CF237" s="129"/>
      <c r="CG237" s="129"/>
      <c r="CH237" s="129"/>
      <c r="CI237" s="129"/>
      <c r="CJ237" s="129"/>
      <c r="CK237" s="129"/>
      <c r="CL237" s="129"/>
      <c r="CM237" s="129"/>
      <c r="CN237" s="129"/>
      <c r="CO237" s="129"/>
      <c r="CP237" s="129"/>
      <c r="CQ237" s="129"/>
      <c r="CR237" s="129"/>
      <c r="CS237" s="129"/>
      <c r="CT237" s="129"/>
      <c r="CU237" s="129"/>
      <c r="CV237" s="129"/>
      <c r="CW237" s="129"/>
      <c r="CX237" s="129"/>
      <c r="CY237" s="129"/>
      <c r="CZ237" s="129"/>
      <c r="DA237" s="129"/>
      <c r="DB237" s="129"/>
      <c r="DC237" s="129"/>
      <c r="DD237" s="129"/>
      <c r="DE237" s="129"/>
      <c r="DF237" s="129"/>
      <c r="DG237" s="129"/>
      <c r="DH237" s="129"/>
      <c r="DI237" s="129"/>
      <c r="DJ237" s="129"/>
      <c r="DK237" s="129"/>
      <c r="DL237" s="129"/>
      <c r="DM237" s="129"/>
      <c r="DN237" s="129"/>
      <c r="DO237" s="129"/>
      <c r="DP237" s="129"/>
      <c r="DQ237" s="129"/>
      <c r="DR237" s="129"/>
      <c r="DS237" s="129"/>
      <c r="DT237" s="129"/>
      <c r="DU237" s="129"/>
      <c r="DV237" s="129"/>
      <c r="DW237" s="129"/>
      <c r="DX237" s="129"/>
      <c r="DY237" s="129"/>
      <c r="DZ237" s="129"/>
      <c r="EA237" s="129"/>
      <c r="EB237" s="129"/>
      <c r="EC237" s="129"/>
      <c r="ED237" s="129"/>
      <c r="EE237" s="129"/>
      <c r="EF237" s="129"/>
      <c r="EG237" s="129"/>
      <c r="EH237" s="129"/>
      <c r="EI237" s="129"/>
      <c r="EJ237" s="129"/>
      <c r="EK237" s="129"/>
      <c r="EL237" s="129"/>
      <c r="EM237" s="129"/>
      <c r="EN237" s="129"/>
      <c r="EO237" s="129"/>
      <c r="EP237" s="129"/>
      <c r="EQ237" s="129"/>
      <c r="ER237" s="129"/>
      <c r="ES237" s="129"/>
      <c r="ET237" s="129"/>
      <c r="EU237" s="129"/>
      <c r="EV237" s="129"/>
      <c r="EW237" s="129"/>
      <c r="EX237" s="129"/>
      <c r="EY237" s="129"/>
      <c r="EZ237" s="129"/>
      <c r="FA237" s="129"/>
      <c r="FB237" s="129"/>
      <c r="FC237" s="129"/>
      <c r="FD237" s="129"/>
      <c r="FE237" s="129"/>
      <c r="FF237" s="129"/>
      <c r="FG237" s="129"/>
      <c r="FH237" s="129"/>
      <c r="FI237" s="129"/>
      <c r="FJ237" s="129"/>
      <c r="FK237" s="129"/>
      <c r="FL237" s="129"/>
      <c r="FM237" s="129"/>
      <c r="FN237" s="129"/>
      <c r="FO237" s="129"/>
      <c r="FP237" s="129"/>
      <c r="FQ237" s="129"/>
      <c r="FR237" s="129"/>
      <c r="FS237" s="129"/>
      <c r="FT237" s="129"/>
      <c r="FU237" s="129"/>
      <c r="FV237" s="129"/>
      <c r="FW237" s="129"/>
      <c r="FX237" s="129"/>
      <c r="FY237" s="129"/>
      <c r="FZ237" s="129"/>
      <c r="GA237" s="129"/>
      <c r="GB237" s="129"/>
      <c r="GC237" s="129"/>
      <c r="GD237" s="129"/>
      <c r="GE237" s="129"/>
      <c r="GF237" s="129"/>
      <c r="GG237" s="129"/>
      <c r="GH237" s="129"/>
      <c r="GI237" s="129"/>
      <c r="GJ237" s="129"/>
      <c r="GK237" s="172" t="s">
        <v>823</v>
      </c>
      <c r="GL237" s="172" t="s">
        <v>259</v>
      </c>
      <c r="GM237" s="172" t="s">
        <v>259</v>
      </c>
      <c r="GN237" s="172" t="s">
        <v>259</v>
      </c>
      <c r="GO237" s="172" t="s">
        <v>259</v>
      </c>
      <c r="GP237" s="172" t="s">
        <v>259</v>
      </c>
      <c r="GQ237" s="172" t="s">
        <v>259</v>
      </c>
      <c r="GR237" s="172" t="s">
        <v>259</v>
      </c>
      <c r="GS237" s="172" t="s">
        <v>259</v>
      </c>
      <c r="GT237" s="172" t="s">
        <v>259</v>
      </c>
      <c r="GU237" s="172" t="s">
        <v>259</v>
      </c>
      <c r="GV237" s="172" t="s">
        <v>259</v>
      </c>
      <c r="GW237" s="172" t="s">
        <v>259</v>
      </c>
      <c r="GX237" s="172" t="s">
        <v>259</v>
      </c>
      <c r="GY237" s="129"/>
      <c r="GZ237" s="129"/>
      <c r="HA237" s="129"/>
      <c r="HB237" s="129"/>
      <c r="HC237" s="129"/>
      <c r="HD237" s="129"/>
      <c r="HE237" s="129"/>
      <c r="HF237" s="129"/>
      <c r="HG237" s="129"/>
      <c r="HH237" s="129"/>
      <c r="HI237" s="129"/>
      <c r="HJ237" s="129"/>
      <c r="HK237" s="129"/>
      <c r="HL237" s="129"/>
      <c r="HM237" s="129"/>
      <c r="HN237" s="129"/>
      <c r="HO237" s="129"/>
      <c r="HP237" s="129"/>
      <c r="HQ237" s="129"/>
      <c r="HR237" s="129"/>
      <c r="HS237" s="129"/>
      <c r="HT237" s="129"/>
      <c r="HU237" s="129"/>
      <c r="HV237" s="129"/>
      <c r="HW237" s="129"/>
      <c r="HX237" s="129"/>
      <c r="HY237" s="129"/>
      <c r="HZ237" s="129"/>
    </row>
    <row r="238" spans="1:234" s="143" customFormat="1" ht="11.25" customHeight="1" x14ac:dyDescent="0.25">
      <c r="A238" s="340" t="s">
        <v>824</v>
      </c>
      <c r="B238" s="340"/>
      <c r="C238" s="340"/>
      <c r="D238" s="340"/>
      <c r="E238" s="340"/>
      <c r="F238" s="340"/>
      <c r="G238" s="340"/>
      <c r="H238" s="340"/>
      <c r="I238" s="340"/>
      <c r="J238" s="340"/>
      <c r="K238" s="340"/>
      <c r="L238" s="340"/>
      <c r="M238" s="340"/>
      <c r="N238" s="340"/>
      <c r="O238" s="233"/>
      <c r="P238" s="233"/>
      <c r="Q238" s="123"/>
      <c r="R238" s="123"/>
      <c r="S238" s="123"/>
      <c r="T238" s="123"/>
      <c r="U238" s="123"/>
      <c r="V238" s="123"/>
      <c r="W238" s="123"/>
      <c r="X238" s="123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/>
      <c r="BS238" s="129"/>
      <c r="BT238" s="129"/>
      <c r="BU238" s="129"/>
      <c r="BV238" s="129"/>
      <c r="BW238" s="129"/>
      <c r="BX238" s="129"/>
      <c r="BY238" s="129"/>
      <c r="BZ238" s="129"/>
      <c r="CA238" s="129"/>
      <c r="CB238" s="129"/>
      <c r="CC238" s="129"/>
      <c r="CD238" s="129"/>
      <c r="CE238" s="129"/>
      <c r="CF238" s="129"/>
      <c r="CG238" s="129"/>
      <c r="CH238" s="129"/>
      <c r="CI238" s="129"/>
      <c r="CJ238" s="129"/>
      <c r="CK238" s="129"/>
      <c r="CL238" s="129"/>
      <c r="CM238" s="129"/>
      <c r="CN238" s="129"/>
      <c r="CO238" s="129"/>
      <c r="CP238" s="129"/>
      <c r="CQ238" s="129"/>
      <c r="CR238" s="129"/>
      <c r="CS238" s="129"/>
      <c r="CT238" s="129"/>
      <c r="CU238" s="129"/>
      <c r="CV238" s="129"/>
      <c r="CW238" s="129"/>
      <c r="CX238" s="129"/>
      <c r="CY238" s="129"/>
      <c r="CZ238" s="129"/>
      <c r="DA238" s="129"/>
      <c r="DB238" s="129"/>
      <c r="DC238" s="129"/>
      <c r="DD238" s="129"/>
      <c r="DE238" s="129"/>
      <c r="DF238" s="129"/>
      <c r="DG238" s="129"/>
      <c r="DH238" s="129"/>
      <c r="DI238" s="129"/>
      <c r="DJ238" s="129"/>
      <c r="DK238" s="129"/>
      <c r="DL238" s="129"/>
      <c r="DM238" s="129"/>
      <c r="DN238" s="129"/>
      <c r="DO238" s="129"/>
      <c r="DP238" s="129"/>
      <c r="DQ238" s="129"/>
      <c r="DR238" s="129"/>
      <c r="DS238" s="129"/>
      <c r="DT238" s="129"/>
      <c r="DU238" s="129"/>
      <c r="DV238" s="129"/>
      <c r="DW238" s="129"/>
      <c r="DX238" s="129"/>
      <c r="DY238" s="129"/>
      <c r="DZ238" s="129"/>
      <c r="EA238" s="129"/>
      <c r="EB238" s="129"/>
      <c r="EC238" s="129"/>
      <c r="ED238" s="129"/>
      <c r="EE238" s="129"/>
      <c r="EF238" s="129"/>
      <c r="EG238" s="129"/>
      <c r="EH238" s="129"/>
      <c r="EI238" s="129"/>
      <c r="EJ238" s="129"/>
      <c r="EK238" s="129"/>
      <c r="EL238" s="129"/>
      <c r="EM238" s="129"/>
      <c r="EN238" s="129"/>
      <c r="EO238" s="129"/>
      <c r="EP238" s="129"/>
      <c r="EQ238" s="129"/>
      <c r="ER238" s="129"/>
      <c r="ES238" s="129"/>
      <c r="ET238" s="129"/>
      <c r="EU238" s="129"/>
      <c r="EV238" s="129"/>
      <c r="EW238" s="129"/>
      <c r="EX238" s="129"/>
      <c r="EY238" s="129"/>
      <c r="EZ238" s="129"/>
      <c r="FA238" s="129"/>
      <c r="FB238" s="129"/>
      <c r="FC238" s="129"/>
      <c r="FD238" s="129"/>
      <c r="FE238" s="129"/>
      <c r="FF238" s="129"/>
      <c r="FG238" s="129"/>
      <c r="FH238" s="129"/>
      <c r="FI238" s="129"/>
      <c r="FJ238" s="129"/>
      <c r="FK238" s="129"/>
      <c r="FL238" s="129"/>
      <c r="FM238" s="129"/>
      <c r="FN238" s="129"/>
      <c r="FO238" s="129"/>
      <c r="FP238" s="129"/>
      <c r="FQ238" s="129"/>
      <c r="FR238" s="129"/>
      <c r="FS238" s="129"/>
      <c r="FT238" s="129"/>
      <c r="FU238" s="129"/>
      <c r="FV238" s="129"/>
      <c r="FW238" s="129"/>
      <c r="FX238" s="129"/>
      <c r="FY238" s="129"/>
      <c r="FZ238" s="129"/>
      <c r="GA238" s="129"/>
      <c r="GB238" s="129"/>
      <c r="GC238" s="129"/>
      <c r="GD238" s="129"/>
      <c r="GE238" s="129"/>
      <c r="GF238" s="129"/>
      <c r="GG238" s="129"/>
      <c r="GH238" s="129"/>
      <c r="GI238" s="129"/>
      <c r="GJ238" s="129"/>
      <c r="GK238" s="129"/>
      <c r="GL238" s="129"/>
      <c r="GM238" s="129"/>
      <c r="GN238" s="129"/>
      <c r="GO238" s="129"/>
      <c r="GP238" s="129"/>
      <c r="GQ238" s="129"/>
      <c r="GR238" s="129"/>
      <c r="GS238" s="129"/>
      <c r="GT238" s="129"/>
      <c r="GU238" s="129"/>
      <c r="GV238" s="129"/>
      <c r="GW238" s="129"/>
      <c r="GX238" s="129"/>
      <c r="GY238" s="172" t="s">
        <v>824</v>
      </c>
      <c r="GZ238" s="172" t="s">
        <v>259</v>
      </c>
      <c r="HA238" s="172" t="s">
        <v>259</v>
      </c>
      <c r="HB238" s="172" t="s">
        <v>259</v>
      </c>
      <c r="HC238" s="172" t="s">
        <v>259</v>
      </c>
      <c r="HD238" s="172" t="s">
        <v>259</v>
      </c>
      <c r="HE238" s="172" t="s">
        <v>259</v>
      </c>
      <c r="HF238" s="172" t="s">
        <v>259</v>
      </c>
      <c r="HG238" s="172" t="s">
        <v>259</v>
      </c>
      <c r="HH238" s="172" t="s">
        <v>259</v>
      </c>
      <c r="HI238" s="172" t="s">
        <v>259</v>
      </c>
      <c r="HJ238" s="172" t="s">
        <v>259</v>
      </c>
      <c r="HK238" s="172" t="s">
        <v>259</v>
      </c>
      <c r="HL238" s="172" t="s">
        <v>259</v>
      </c>
      <c r="HM238" s="129"/>
      <c r="HN238" s="129"/>
      <c r="HO238" s="129"/>
      <c r="HP238" s="129"/>
      <c r="HQ238" s="129"/>
      <c r="HR238" s="129"/>
      <c r="HS238" s="129"/>
      <c r="HT238" s="129"/>
      <c r="HU238" s="129"/>
      <c r="HV238" s="129"/>
      <c r="HW238" s="129"/>
      <c r="HX238" s="129"/>
      <c r="HY238" s="129"/>
      <c r="HZ238" s="129"/>
    </row>
    <row r="239" spans="1:234" s="143" customFormat="1" ht="15" x14ac:dyDescent="0.25">
      <c r="A239" s="340" t="s">
        <v>825</v>
      </c>
      <c r="B239" s="340"/>
      <c r="C239" s="340"/>
      <c r="D239" s="340"/>
      <c r="E239" s="340"/>
      <c r="F239" s="340"/>
      <c r="G239" s="340"/>
      <c r="H239" s="340"/>
      <c r="I239" s="340"/>
      <c r="J239" s="340"/>
      <c r="K239" s="340"/>
      <c r="L239" s="340"/>
      <c r="M239" s="340"/>
      <c r="N239" s="340"/>
      <c r="O239" s="233"/>
      <c r="P239" s="233"/>
      <c r="Q239" s="123"/>
      <c r="R239" s="123"/>
      <c r="S239" s="123"/>
      <c r="T239" s="123"/>
      <c r="U239" s="123"/>
      <c r="V239" s="123"/>
      <c r="W239" s="123"/>
      <c r="X239" s="123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29"/>
      <c r="BX239" s="129"/>
      <c r="BY239" s="129"/>
      <c r="BZ239" s="129"/>
      <c r="CA239" s="129"/>
      <c r="CB239" s="129"/>
      <c r="CC239" s="129"/>
      <c r="CD239" s="129"/>
      <c r="CE239" s="129"/>
      <c r="CF239" s="129"/>
      <c r="CG239" s="129"/>
      <c r="CH239" s="129"/>
      <c r="CI239" s="129"/>
      <c r="CJ239" s="129"/>
      <c r="CK239" s="129"/>
      <c r="CL239" s="129"/>
      <c r="CM239" s="129"/>
      <c r="CN239" s="129"/>
      <c r="CO239" s="129"/>
      <c r="CP239" s="129"/>
      <c r="CQ239" s="129"/>
      <c r="CR239" s="129"/>
      <c r="CS239" s="129"/>
      <c r="CT239" s="129"/>
      <c r="CU239" s="129"/>
      <c r="CV239" s="129"/>
      <c r="CW239" s="129"/>
      <c r="CX239" s="129"/>
      <c r="CY239" s="129"/>
      <c r="CZ239" s="129"/>
      <c r="DA239" s="129"/>
      <c r="DB239" s="129"/>
      <c r="DC239" s="129"/>
      <c r="DD239" s="129"/>
      <c r="DE239" s="129"/>
      <c r="DF239" s="129"/>
      <c r="DG239" s="129"/>
      <c r="DH239" s="129"/>
      <c r="DI239" s="129"/>
      <c r="DJ239" s="129"/>
      <c r="DK239" s="129"/>
      <c r="DL239" s="129"/>
      <c r="DM239" s="129"/>
      <c r="DN239" s="129"/>
      <c r="DO239" s="129"/>
      <c r="DP239" s="129"/>
      <c r="DQ239" s="129"/>
      <c r="DR239" s="129"/>
      <c r="DS239" s="129"/>
      <c r="DT239" s="129"/>
      <c r="DU239" s="129"/>
      <c r="DV239" s="129"/>
      <c r="DW239" s="129"/>
      <c r="DX239" s="129"/>
      <c r="DY239" s="129"/>
      <c r="DZ239" s="129"/>
      <c r="EA239" s="129"/>
      <c r="EB239" s="129"/>
      <c r="EC239" s="129"/>
      <c r="ED239" s="129"/>
      <c r="EE239" s="129"/>
      <c r="EF239" s="129"/>
      <c r="EG239" s="129"/>
      <c r="EH239" s="129"/>
      <c r="EI239" s="129"/>
      <c r="EJ239" s="129"/>
      <c r="EK239" s="129"/>
      <c r="EL239" s="129"/>
      <c r="EM239" s="129"/>
      <c r="EN239" s="129"/>
      <c r="EO239" s="129"/>
      <c r="EP239" s="129"/>
      <c r="EQ239" s="129"/>
      <c r="ER239" s="129"/>
      <c r="ES239" s="129"/>
      <c r="ET239" s="129"/>
      <c r="EU239" s="129"/>
      <c r="EV239" s="129"/>
      <c r="EW239" s="129"/>
      <c r="EX239" s="129"/>
      <c r="EY239" s="129"/>
      <c r="EZ239" s="129"/>
      <c r="FA239" s="129"/>
      <c r="FB239" s="129"/>
      <c r="FC239" s="129"/>
      <c r="FD239" s="129"/>
      <c r="FE239" s="129"/>
      <c r="FF239" s="129"/>
      <c r="FG239" s="129"/>
      <c r="FH239" s="129"/>
      <c r="FI239" s="129"/>
      <c r="FJ239" s="129"/>
      <c r="FK239" s="129"/>
      <c r="FL239" s="129"/>
      <c r="FM239" s="129"/>
      <c r="FN239" s="129"/>
      <c r="FO239" s="129"/>
      <c r="FP239" s="129"/>
      <c r="FQ239" s="129"/>
      <c r="FR239" s="129"/>
      <c r="FS239" s="129"/>
      <c r="FT239" s="129"/>
      <c r="FU239" s="129"/>
      <c r="FV239" s="129"/>
      <c r="FW239" s="129"/>
      <c r="FX239" s="129"/>
      <c r="FY239" s="129"/>
      <c r="FZ239" s="129"/>
      <c r="GA239" s="129"/>
      <c r="GB239" s="129"/>
      <c r="GC239" s="129"/>
      <c r="GD239" s="129"/>
      <c r="GE239" s="129"/>
      <c r="GF239" s="129"/>
      <c r="GG239" s="129"/>
      <c r="GH239" s="129"/>
      <c r="GI239" s="129"/>
      <c r="GJ239" s="129"/>
      <c r="GK239" s="129"/>
      <c r="GL239" s="129"/>
      <c r="GM239" s="129"/>
      <c r="GN239" s="129"/>
      <c r="GO239" s="129"/>
      <c r="GP239" s="129"/>
      <c r="GQ239" s="129"/>
      <c r="GR239" s="129"/>
      <c r="GS239" s="129"/>
      <c r="GT239" s="129"/>
      <c r="GU239" s="129"/>
      <c r="GV239" s="129"/>
      <c r="GW239" s="129"/>
      <c r="GX239" s="129"/>
      <c r="GY239" s="129"/>
      <c r="GZ239" s="129"/>
      <c r="HA239" s="129"/>
      <c r="HB239" s="129"/>
      <c r="HC239" s="129"/>
      <c r="HD239" s="129"/>
      <c r="HE239" s="129"/>
      <c r="HF239" s="129"/>
      <c r="HG239" s="129"/>
      <c r="HH239" s="129"/>
      <c r="HI239" s="129"/>
      <c r="HJ239" s="129"/>
      <c r="HK239" s="129"/>
      <c r="HL239" s="129"/>
      <c r="HM239" s="172" t="s">
        <v>825</v>
      </c>
      <c r="HN239" s="172" t="s">
        <v>259</v>
      </c>
      <c r="HO239" s="172" t="s">
        <v>259</v>
      </c>
      <c r="HP239" s="172" t="s">
        <v>259</v>
      </c>
      <c r="HQ239" s="172" t="s">
        <v>259</v>
      </c>
      <c r="HR239" s="172" t="s">
        <v>259</v>
      </c>
      <c r="HS239" s="172" t="s">
        <v>259</v>
      </c>
      <c r="HT239" s="172" t="s">
        <v>259</v>
      </c>
      <c r="HU239" s="172" t="s">
        <v>259</v>
      </c>
      <c r="HV239" s="172" t="s">
        <v>259</v>
      </c>
      <c r="HW239" s="172" t="s">
        <v>259</v>
      </c>
      <c r="HX239" s="172" t="s">
        <v>259</v>
      </c>
      <c r="HY239" s="172" t="s">
        <v>259</v>
      </c>
      <c r="HZ239" s="172" t="s">
        <v>259</v>
      </c>
    </row>
    <row r="240" spans="1:234" s="143" customFormat="1" ht="20.25" customHeight="1" x14ac:dyDescent="0.25">
      <c r="A240" s="171"/>
      <c r="B240" s="171"/>
      <c r="C240" s="171"/>
      <c r="D240" s="171"/>
      <c r="E240" s="171"/>
      <c r="F240" s="171"/>
      <c r="G240" s="171"/>
      <c r="H240" s="171"/>
      <c r="I240" s="171"/>
      <c r="J240" s="171"/>
      <c r="K240" s="171"/>
      <c r="L240" s="171"/>
      <c r="M240" s="171"/>
      <c r="N240" s="171"/>
      <c r="O240" s="233"/>
      <c r="P240" s="233"/>
      <c r="Q240" s="123"/>
      <c r="R240" s="123"/>
      <c r="S240" s="123"/>
      <c r="T240" s="123"/>
      <c r="U240" s="123"/>
      <c r="V240" s="123"/>
      <c r="W240" s="123"/>
      <c r="X240" s="123"/>
      <c r="Y240" s="129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29"/>
      <c r="BT240" s="129"/>
      <c r="BU240" s="129"/>
      <c r="BV240" s="129"/>
      <c r="BW240" s="129"/>
      <c r="BX240" s="129"/>
      <c r="BY240" s="129"/>
      <c r="BZ240" s="129"/>
      <c r="CA240" s="129"/>
      <c r="CB240" s="129"/>
      <c r="CC240" s="129"/>
      <c r="CD240" s="129"/>
      <c r="CE240" s="129"/>
      <c r="CF240" s="129"/>
      <c r="CG240" s="129"/>
      <c r="CH240" s="129"/>
      <c r="CI240" s="129"/>
      <c r="CJ240" s="129"/>
      <c r="CK240" s="129"/>
      <c r="CL240" s="129"/>
      <c r="CM240" s="129"/>
      <c r="CN240" s="129"/>
      <c r="CO240" s="129"/>
      <c r="CP240" s="129"/>
      <c r="CQ240" s="129"/>
      <c r="CR240" s="129"/>
      <c r="CS240" s="129"/>
      <c r="CT240" s="129"/>
      <c r="CU240" s="129"/>
      <c r="CV240" s="129"/>
      <c r="CW240" s="129"/>
      <c r="CX240" s="129"/>
      <c r="CY240" s="129"/>
      <c r="CZ240" s="129"/>
      <c r="DA240" s="129"/>
      <c r="DB240" s="129"/>
      <c r="DC240" s="129"/>
      <c r="DD240" s="129"/>
      <c r="DE240" s="129"/>
      <c r="DF240" s="129"/>
      <c r="DG240" s="129"/>
      <c r="DH240" s="129"/>
      <c r="DI240" s="129"/>
      <c r="DJ240" s="129"/>
      <c r="DK240" s="129"/>
      <c r="DL240" s="129"/>
      <c r="DM240" s="129"/>
      <c r="DN240" s="129"/>
      <c r="DO240" s="129"/>
      <c r="DP240" s="129"/>
      <c r="DQ240" s="129"/>
      <c r="DR240" s="129"/>
      <c r="DS240" s="129"/>
      <c r="DT240" s="129"/>
      <c r="DU240" s="129"/>
      <c r="DV240" s="129"/>
      <c r="DW240" s="129"/>
      <c r="DX240" s="129"/>
      <c r="DY240" s="129"/>
      <c r="DZ240" s="129"/>
      <c r="EA240" s="129"/>
      <c r="EB240" s="129"/>
      <c r="EC240" s="129"/>
      <c r="ED240" s="129"/>
      <c r="EE240" s="129"/>
      <c r="EF240" s="129"/>
      <c r="EG240" s="129"/>
      <c r="EH240" s="129"/>
      <c r="EI240" s="129"/>
      <c r="EJ240" s="129"/>
      <c r="EK240" s="129"/>
      <c r="EL240" s="129"/>
      <c r="EM240" s="129"/>
      <c r="EN240" s="129"/>
      <c r="EO240" s="129"/>
      <c r="EP240" s="129"/>
      <c r="EQ240" s="129"/>
      <c r="ER240" s="129"/>
      <c r="ES240" s="129"/>
      <c r="ET240" s="129"/>
      <c r="EU240" s="129"/>
      <c r="EV240" s="129"/>
      <c r="EW240" s="129"/>
      <c r="EX240" s="129"/>
      <c r="EY240" s="129"/>
      <c r="EZ240" s="129"/>
      <c r="FA240" s="129"/>
      <c r="FB240" s="129"/>
      <c r="FC240" s="129"/>
      <c r="FD240" s="129"/>
      <c r="FE240" s="129"/>
      <c r="FF240" s="129"/>
      <c r="FG240" s="129"/>
      <c r="FH240" s="129"/>
      <c r="FI240" s="129"/>
      <c r="FJ240" s="129"/>
      <c r="FK240" s="129"/>
      <c r="FL240" s="129"/>
      <c r="FM240" s="129"/>
      <c r="FN240" s="129"/>
      <c r="FO240" s="129"/>
      <c r="FP240" s="129"/>
      <c r="FQ240" s="129"/>
      <c r="FR240" s="129"/>
      <c r="FS240" s="129"/>
      <c r="FT240" s="129"/>
      <c r="FU240" s="129"/>
      <c r="FV240" s="129"/>
      <c r="FW240" s="129"/>
      <c r="FX240" s="129"/>
      <c r="FY240" s="129"/>
      <c r="FZ240" s="129"/>
      <c r="GA240" s="129"/>
      <c r="GB240" s="129"/>
      <c r="GC240" s="129"/>
      <c r="GD240" s="129"/>
      <c r="GE240" s="129"/>
      <c r="GF240" s="129"/>
      <c r="GG240" s="129"/>
      <c r="GH240" s="129"/>
      <c r="GI240" s="129"/>
      <c r="GJ240" s="129"/>
      <c r="GK240" s="129"/>
      <c r="GL240" s="129"/>
      <c r="GM240" s="129"/>
      <c r="GN240" s="129"/>
      <c r="GO240" s="129"/>
      <c r="GP240" s="129"/>
      <c r="GQ240" s="129"/>
      <c r="GR240" s="129"/>
      <c r="GS240" s="129"/>
      <c r="GT240" s="129"/>
      <c r="GU240" s="129"/>
      <c r="GV240" s="129"/>
      <c r="GW240" s="129"/>
      <c r="GX240" s="129"/>
      <c r="GY240" s="129"/>
      <c r="GZ240" s="129"/>
      <c r="HA240" s="129"/>
      <c r="HB240" s="129"/>
      <c r="HC240" s="129"/>
      <c r="HD240" s="129"/>
      <c r="HE240" s="129"/>
      <c r="HF240" s="129"/>
      <c r="HG240" s="129"/>
      <c r="HH240" s="129"/>
      <c r="HI240" s="129"/>
      <c r="HJ240" s="129"/>
      <c r="HK240" s="129"/>
      <c r="HL240" s="129"/>
      <c r="HM240" s="129"/>
      <c r="HN240" s="129"/>
      <c r="HO240" s="129"/>
      <c r="HP240" s="129"/>
      <c r="HQ240" s="129"/>
      <c r="HR240" s="129"/>
      <c r="HS240" s="129"/>
      <c r="HT240" s="129"/>
      <c r="HU240" s="129"/>
      <c r="HV240" s="129"/>
      <c r="HW240" s="129"/>
      <c r="HX240" s="129"/>
      <c r="HY240" s="129"/>
      <c r="HZ240" s="129"/>
    </row>
    <row r="241" spans="2:6" s="123" customFormat="1" ht="15" x14ac:dyDescent="0.25">
      <c r="B241" s="243"/>
      <c r="D241" s="243"/>
      <c r="F241" s="243"/>
    </row>
  </sheetData>
  <mergeCells count="2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73:N73"/>
    <mergeCell ref="C74:E74"/>
    <mergeCell ref="C75:E75"/>
    <mergeCell ref="C76:N76"/>
    <mergeCell ref="C77:N77"/>
    <mergeCell ref="C78:E78"/>
    <mergeCell ref="C67:E67"/>
    <mergeCell ref="C68:E68"/>
    <mergeCell ref="C69:N69"/>
    <mergeCell ref="C70:N70"/>
    <mergeCell ref="C71:E71"/>
    <mergeCell ref="C72:E72"/>
    <mergeCell ref="C85:E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97:E97"/>
    <mergeCell ref="C98:E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109:E109"/>
    <mergeCell ref="C110:E110"/>
    <mergeCell ref="C111:N111"/>
    <mergeCell ref="C112:E112"/>
    <mergeCell ref="C113:E113"/>
    <mergeCell ref="C114:N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A125:N125"/>
    <mergeCell ref="C126:E126"/>
    <mergeCell ref="C115:N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N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N166"/>
    <mergeCell ref="C167:N167"/>
    <mergeCell ref="C168:E168"/>
    <mergeCell ref="C181:E181"/>
    <mergeCell ref="C182:E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N180"/>
    <mergeCell ref="C193:E193"/>
    <mergeCell ref="C194:E194"/>
    <mergeCell ref="C195:E195"/>
    <mergeCell ref="C196:E196"/>
    <mergeCell ref="C197:N197"/>
    <mergeCell ref="C198:E198"/>
    <mergeCell ref="C187:E187"/>
    <mergeCell ref="C188:E188"/>
    <mergeCell ref="C189:E189"/>
    <mergeCell ref="C190:E190"/>
    <mergeCell ref="C191:E191"/>
    <mergeCell ref="C192:E192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219:K219"/>
    <mergeCell ref="C220:K220"/>
    <mergeCell ref="C221:K221"/>
    <mergeCell ref="C222:K222"/>
    <mergeCell ref="C223:K223"/>
    <mergeCell ref="C224:K224"/>
    <mergeCell ref="C213:K213"/>
    <mergeCell ref="C214:K214"/>
    <mergeCell ref="C215:K215"/>
    <mergeCell ref="C216:K216"/>
    <mergeCell ref="C217:K217"/>
    <mergeCell ref="C218:K218"/>
    <mergeCell ref="A239:N239"/>
    <mergeCell ref="C233:L233"/>
    <mergeCell ref="C234:G234"/>
    <mergeCell ref="H234:L234"/>
    <mergeCell ref="C235:L235"/>
    <mergeCell ref="A237:N237"/>
    <mergeCell ref="A238:N238"/>
    <mergeCell ref="C225:K225"/>
    <mergeCell ref="C226:K226"/>
    <mergeCell ref="C227:K227"/>
    <mergeCell ref="C228:K228"/>
    <mergeCell ref="C229:K229"/>
    <mergeCell ref="C232:G232"/>
    <mergeCell ref="H232:L2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B848-962B-4BA0-8422-369BE8DB5B87}">
  <sheetPr>
    <pageSetUpPr fitToPage="1"/>
  </sheetPr>
  <dimension ref="A1:HZ225"/>
  <sheetViews>
    <sheetView topLeftCell="A196" workbookViewId="0">
      <selection activeCell="H69" sqref="H69"/>
    </sheetView>
  </sheetViews>
  <sheetFormatPr defaultColWidth="9.140625" defaultRowHeight="11.25" customHeight="1" x14ac:dyDescent="0.2"/>
  <cols>
    <col min="1" max="1" width="8.85546875" style="124" customWidth="1"/>
    <col min="2" max="2" width="20.140625" style="244" customWidth="1"/>
    <col min="3" max="4" width="10.42578125" style="244" customWidth="1"/>
    <col min="5" max="5" width="13.28515625" style="244" customWidth="1"/>
    <col min="6" max="6" width="8.5703125" style="244" customWidth="1"/>
    <col min="7" max="7" width="10.7109375" style="244" customWidth="1"/>
    <col min="8" max="8" width="8.42578125" style="244" customWidth="1"/>
    <col min="9" max="9" width="13.140625" style="244" customWidth="1"/>
    <col min="10" max="10" width="12.28515625" style="244" customWidth="1"/>
    <col min="11" max="11" width="8.5703125" style="244" customWidth="1"/>
    <col min="12" max="12" width="13" style="244" customWidth="1"/>
    <col min="13" max="13" width="7.85546875" style="244" customWidth="1"/>
    <col min="14" max="14" width="13.28515625" style="244" customWidth="1"/>
    <col min="15" max="15" width="1.140625" style="244" hidden="1" customWidth="1"/>
    <col min="16" max="16" width="73.85546875" style="244" hidden="1" customWidth="1"/>
    <col min="17" max="17" width="83.42578125" style="244" hidden="1" customWidth="1"/>
    <col min="18" max="24" width="9.140625" style="244"/>
    <col min="25" max="40" width="87.28515625" style="172" hidden="1" customWidth="1"/>
    <col min="41" max="46" width="71.7109375" style="172" hidden="1" customWidth="1"/>
    <col min="47" max="54" width="87.28515625" style="172" hidden="1" customWidth="1"/>
    <col min="55" max="60" width="71.7109375" style="172" hidden="1" customWidth="1"/>
    <col min="61" max="68" width="87.28515625" style="172" hidden="1" customWidth="1"/>
    <col min="69" max="74" width="71.7109375" style="172" hidden="1" customWidth="1"/>
    <col min="75" max="82" width="87.28515625" style="172" hidden="1" customWidth="1"/>
    <col min="83" max="88" width="71.7109375" style="172" hidden="1" customWidth="1"/>
    <col min="89" max="96" width="87.28515625" style="172" hidden="1" customWidth="1"/>
    <col min="97" max="102" width="71.7109375" style="172" hidden="1" customWidth="1"/>
    <col min="103" max="110" width="87.28515625" style="172" hidden="1" customWidth="1"/>
    <col min="111" max="152" width="159" style="172" hidden="1" customWidth="1"/>
    <col min="153" max="155" width="32.28515625" style="172" hidden="1" customWidth="1"/>
    <col min="156" max="156" width="159" style="172" hidden="1" customWidth="1"/>
    <col min="157" max="159" width="34.140625" style="172" hidden="1" customWidth="1"/>
    <col min="160" max="161" width="130" style="172" hidden="1" customWidth="1"/>
    <col min="162" max="165" width="34.140625" style="172" hidden="1" customWidth="1"/>
    <col min="166" max="166" width="130" style="172" hidden="1" customWidth="1"/>
    <col min="167" max="167" width="159" style="172" hidden="1" customWidth="1"/>
    <col min="168" max="172" width="95.85546875" style="172" hidden="1" customWidth="1"/>
    <col min="173" max="177" width="53.42578125" style="172" hidden="1" customWidth="1"/>
    <col min="178" max="182" width="55.42578125" style="172" hidden="1" customWidth="1"/>
    <col min="183" max="187" width="53.42578125" style="172" hidden="1" customWidth="1"/>
    <col min="188" max="192" width="55.42578125" style="172" hidden="1" customWidth="1"/>
    <col min="193" max="234" width="159" style="172" hidden="1" customWidth="1"/>
    <col min="235" max="16384" width="9.140625" style="244"/>
  </cols>
  <sheetData>
    <row r="1" spans="1:138" s="123" customFormat="1" ht="15" x14ac:dyDescent="0.25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25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25">
      <c r="A5" s="127" t="s">
        <v>305</v>
      </c>
      <c r="B5" s="128"/>
      <c r="C5" s="126"/>
      <c r="E5" s="126"/>
      <c r="F5" s="126"/>
      <c r="G5" s="357" t="s">
        <v>306</v>
      </c>
      <c r="H5" s="357"/>
      <c r="I5" s="357"/>
      <c r="J5" s="357"/>
      <c r="K5" s="357"/>
      <c r="L5" s="357"/>
      <c r="M5" s="357"/>
      <c r="N5" s="357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25">
      <c r="A6" s="127" t="s">
        <v>307</v>
      </c>
      <c r="B6" s="128"/>
      <c r="C6" s="126"/>
      <c r="E6" s="130"/>
      <c r="F6" s="130"/>
      <c r="G6" s="358" t="s">
        <v>308</v>
      </c>
      <c r="H6" s="358"/>
      <c r="I6" s="358"/>
      <c r="J6" s="358"/>
      <c r="K6" s="358"/>
      <c r="L6" s="358"/>
      <c r="M6" s="358"/>
      <c r="N6" s="358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25">
      <c r="A7" s="359" t="s">
        <v>309</v>
      </c>
      <c r="B7" s="359"/>
      <c r="C7" s="359"/>
      <c r="D7" s="359"/>
      <c r="E7" s="359"/>
      <c r="F7" s="359"/>
      <c r="G7" s="358" t="s">
        <v>310</v>
      </c>
      <c r="H7" s="358"/>
      <c r="I7" s="358"/>
      <c r="J7" s="358"/>
      <c r="K7" s="358"/>
      <c r="L7" s="358"/>
      <c r="M7" s="358"/>
      <c r="N7" s="358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25">
      <c r="A8" s="360" t="s">
        <v>311</v>
      </c>
      <c r="B8" s="360"/>
      <c r="C8" s="360"/>
      <c r="D8" s="360"/>
      <c r="E8" s="360"/>
      <c r="F8" s="360"/>
      <c r="G8" s="358"/>
      <c r="H8" s="358"/>
      <c r="I8" s="358"/>
      <c r="J8" s="358"/>
      <c r="K8" s="358"/>
      <c r="L8" s="358"/>
      <c r="M8" s="358"/>
      <c r="N8" s="358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25">
      <c r="A9" s="359" t="s">
        <v>312</v>
      </c>
      <c r="B9" s="359"/>
      <c r="C9" s="359"/>
      <c r="D9" s="359"/>
      <c r="E9" s="359"/>
      <c r="F9" s="359"/>
      <c r="G9" s="358"/>
      <c r="H9" s="358"/>
      <c r="I9" s="358"/>
      <c r="J9" s="358"/>
      <c r="K9" s="358"/>
      <c r="L9" s="358"/>
      <c r="M9" s="358"/>
      <c r="N9" s="358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25">
      <c r="A10" s="368" t="s">
        <v>313</v>
      </c>
      <c r="B10" s="368"/>
      <c r="C10" s="368"/>
      <c r="D10" s="368"/>
      <c r="E10" s="368"/>
      <c r="F10" s="368"/>
      <c r="G10" s="358" t="s">
        <v>314</v>
      </c>
      <c r="H10" s="358"/>
      <c r="I10" s="358"/>
      <c r="J10" s="358"/>
      <c r="K10" s="358"/>
      <c r="L10" s="358"/>
      <c r="M10" s="358"/>
      <c r="N10" s="358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5" x14ac:dyDescent="0.25">
      <c r="A11" s="368" t="s">
        <v>315</v>
      </c>
      <c r="B11" s="368"/>
      <c r="C11" s="368"/>
      <c r="D11" s="368"/>
      <c r="E11" s="368"/>
      <c r="F11" s="368"/>
      <c r="G11" s="358"/>
      <c r="H11" s="358"/>
      <c r="I11" s="358"/>
      <c r="J11" s="358"/>
      <c r="K11" s="358"/>
      <c r="L11" s="358"/>
      <c r="M11" s="358"/>
      <c r="N11" s="358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25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5" x14ac:dyDescent="0.25">
      <c r="A13" s="365" t="s">
        <v>316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5" x14ac:dyDescent="0.25">
      <c r="A14" s="361" t="s">
        <v>317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</row>
    <row r="15" spans="1:138" s="123" customFormat="1" ht="8.25" customHeight="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5" x14ac:dyDescent="0.25">
      <c r="A16" s="365" t="s">
        <v>318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5" x14ac:dyDescent="0.25">
      <c r="A17" s="361" t="s">
        <v>319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</row>
    <row r="18" spans="1:155" s="123" customFormat="1" ht="24" customHeight="1" x14ac:dyDescent="0.25">
      <c r="A18" s="366" t="s">
        <v>874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</row>
    <row r="19" spans="1:155" s="123" customFormat="1" ht="8.25" customHeight="1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5" x14ac:dyDescent="0.25">
      <c r="A20" s="367" t="s">
        <v>294</v>
      </c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EI20" s="129" t="s">
        <v>294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25">
      <c r="A21" s="361" t="s">
        <v>321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</row>
    <row r="22" spans="1:155" s="123" customFormat="1" ht="15" customHeight="1" x14ac:dyDescent="0.25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25">
      <c r="A23" s="126" t="s">
        <v>325</v>
      </c>
      <c r="B23" s="357" t="s">
        <v>827</v>
      </c>
      <c r="C23" s="357"/>
      <c r="D23" s="357"/>
      <c r="E23" s="357"/>
      <c r="F23" s="357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5" x14ac:dyDescent="0.25">
      <c r="A24" s="126"/>
      <c r="B24" s="362" t="s">
        <v>327</v>
      </c>
      <c r="C24" s="362"/>
      <c r="D24" s="362"/>
      <c r="E24" s="362"/>
      <c r="F24" s="362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25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5" x14ac:dyDescent="0.25">
      <c r="A26" s="141" t="s">
        <v>328</v>
      </c>
      <c r="B26" s="126"/>
      <c r="C26" s="126"/>
      <c r="D26" s="363" t="s">
        <v>329</v>
      </c>
      <c r="E26" s="363"/>
      <c r="F26" s="363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25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25">
      <c r="A28" s="141" t="s">
        <v>330</v>
      </c>
      <c r="B28" s="143"/>
      <c r="C28" s="145">
        <v>31622.36</v>
      </c>
      <c r="D28" s="146" t="s">
        <v>875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25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25">
      <c r="A30" s="126"/>
      <c r="B30" s="152" t="s">
        <v>334</v>
      </c>
      <c r="C30" s="145">
        <v>23819.599999999999</v>
      </c>
      <c r="D30" s="146" t="s">
        <v>876</v>
      </c>
      <c r="E30" s="147" t="s">
        <v>332</v>
      </c>
      <c r="G30" s="143" t="s">
        <v>336</v>
      </c>
      <c r="I30" s="143"/>
      <c r="J30" s="143"/>
      <c r="K30" s="143"/>
      <c r="L30" s="145">
        <v>5901.09</v>
      </c>
      <c r="M30" s="153" t="s">
        <v>877</v>
      </c>
      <c r="N30" s="147" t="s">
        <v>332</v>
      </c>
    </row>
    <row r="31" spans="1:155" s="123" customFormat="1" ht="12.75" customHeight="1" x14ac:dyDescent="0.25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364">
        <v>9157.3700000000008</v>
      </c>
      <c r="M31" s="364"/>
      <c r="N31" s="147" t="s">
        <v>341</v>
      </c>
    </row>
    <row r="32" spans="1:155" s="123" customFormat="1" ht="12.75" customHeight="1" x14ac:dyDescent="0.25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364">
        <v>128.91999999999999</v>
      </c>
      <c r="M32" s="364"/>
      <c r="N32" s="147" t="s">
        <v>341</v>
      </c>
    </row>
    <row r="33" spans="1:163" s="123" customFormat="1" ht="12.75" customHeight="1" x14ac:dyDescent="0.25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355" t="s">
        <v>345</v>
      </c>
      <c r="M33" s="355"/>
      <c r="N33" s="143"/>
    </row>
    <row r="34" spans="1:163" s="123" customFormat="1" ht="9.75" customHeight="1" x14ac:dyDescent="0.25">
      <c r="A34" s="155"/>
    </row>
    <row r="35" spans="1:163" s="123" customFormat="1" ht="36" customHeight="1" x14ac:dyDescent="0.25">
      <c r="A35" s="356" t="s">
        <v>0</v>
      </c>
      <c r="B35" s="353" t="s">
        <v>346</v>
      </c>
      <c r="C35" s="353" t="s">
        <v>266</v>
      </c>
      <c r="D35" s="353"/>
      <c r="E35" s="353"/>
      <c r="F35" s="353" t="s">
        <v>347</v>
      </c>
      <c r="G35" s="353" t="s">
        <v>348</v>
      </c>
      <c r="H35" s="353"/>
      <c r="I35" s="353"/>
      <c r="J35" s="353" t="s">
        <v>349</v>
      </c>
      <c r="K35" s="353"/>
      <c r="L35" s="353"/>
      <c r="M35" s="353" t="s">
        <v>350</v>
      </c>
      <c r="N35" s="353" t="s">
        <v>351</v>
      </c>
    </row>
    <row r="36" spans="1:163" s="123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23" customFormat="1" ht="34.5" customHeight="1" x14ac:dyDescent="0.25">
      <c r="A37" s="356"/>
      <c r="B37" s="353"/>
      <c r="C37" s="353"/>
      <c r="D37" s="353"/>
      <c r="E37" s="353"/>
      <c r="F37" s="353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353"/>
      <c r="N37" s="353"/>
    </row>
    <row r="38" spans="1:163" s="123" customFormat="1" ht="15" x14ac:dyDescent="0.25">
      <c r="A38" s="157">
        <v>1</v>
      </c>
      <c r="B38" s="158">
        <v>2</v>
      </c>
      <c r="C38" s="354">
        <v>3</v>
      </c>
      <c r="D38" s="354"/>
      <c r="E38" s="354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5" x14ac:dyDescent="0.25">
      <c r="A39" s="347" t="s">
        <v>878</v>
      </c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9"/>
      <c r="EZ39" s="160" t="s">
        <v>878</v>
      </c>
    </row>
    <row r="40" spans="1:163" s="123" customFormat="1" ht="23.25" x14ac:dyDescent="0.25">
      <c r="A40" s="161" t="s">
        <v>213</v>
      </c>
      <c r="B40" s="162" t="s">
        <v>879</v>
      </c>
      <c r="C40" s="343" t="s">
        <v>880</v>
      </c>
      <c r="D40" s="343"/>
      <c r="E40" s="343"/>
      <c r="F40" s="163" t="s">
        <v>59</v>
      </c>
      <c r="G40" s="164">
        <v>26.09</v>
      </c>
      <c r="H40" s="165">
        <v>1</v>
      </c>
      <c r="I40" s="204">
        <v>26.09</v>
      </c>
      <c r="J40" s="167"/>
      <c r="K40" s="164"/>
      <c r="L40" s="167"/>
      <c r="M40" s="164"/>
      <c r="N40" s="168"/>
      <c r="EZ40" s="160"/>
      <c r="FA40" s="169" t="s">
        <v>880</v>
      </c>
      <c r="FB40" s="169" t="s">
        <v>259</v>
      </c>
      <c r="FC40" s="169" t="s">
        <v>259</v>
      </c>
    </row>
    <row r="41" spans="1:163" s="123" customFormat="1" ht="15" x14ac:dyDescent="0.25">
      <c r="A41" s="170"/>
      <c r="B41" s="171"/>
      <c r="C41" s="341" t="s">
        <v>881</v>
      </c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4"/>
      <c r="EZ41" s="160"/>
      <c r="FA41" s="169"/>
      <c r="FB41" s="169"/>
      <c r="FC41" s="169"/>
      <c r="FD41" s="172" t="s">
        <v>881</v>
      </c>
    </row>
    <row r="42" spans="1:163" s="123" customFormat="1" ht="68.25" x14ac:dyDescent="0.25">
      <c r="A42" s="173"/>
      <c r="B42" s="174" t="s">
        <v>361</v>
      </c>
      <c r="C42" s="340" t="s">
        <v>362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6"/>
      <c r="EZ42" s="160"/>
      <c r="FA42" s="169"/>
      <c r="FB42" s="169"/>
      <c r="FC42" s="169"/>
      <c r="FE42" s="172" t="s">
        <v>362</v>
      </c>
    </row>
    <row r="43" spans="1:163" s="123" customFormat="1" ht="15" x14ac:dyDescent="0.25">
      <c r="A43" s="175"/>
      <c r="B43" s="174" t="s">
        <v>213</v>
      </c>
      <c r="C43" s="341" t="s">
        <v>363</v>
      </c>
      <c r="D43" s="341"/>
      <c r="E43" s="341"/>
      <c r="F43" s="176"/>
      <c r="G43" s="177"/>
      <c r="H43" s="177"/>
      <c r="I43" s="177"/>
      <c r="J43" s="180">
        <v>426.65</v>
      </c>
      <c r="K43" s="179">
        <v>1.1499999999999999</v>
      </c>
      <c r="L43" s="178">
        <v>12800.99</v>
      </c>
      <c r="M43" s="179">
        <v>57.33</v>
      </c>
      <c r="N43" s="181">
        <v>733880.76</v>
      </c>
      <c r="EZ43" s="160"/>
      <c r="FA43" s="169"/>
      <c r="FB43" s="169"/>
      <c r="FC43" s="169"/>
      <c r="FF43" s="172" t="s">
        <v>363</v>
      </c>
    </row>
    <row r="44" spans="1:163" s="123" customFormat="1" ht="15" x14ac:dyDescent="0.25">
      <c r="A44" s="175"/>
      <c r="B44" s="174" t="s">
        <v>214</v>
      </c>
      <c r="C44" s="341" t="s">
        <v>364</v>
      </c>
      <c r="D44" s="341"/>
      <c r="E44" s="341"/>
      <c r="F44" s="176"/>
      <c r="G44" s="177"/>
      <c r="H44" s="177"/>
      <c r="I44" s="177"/>
      <c r="J44" s="180">
        <v>526.64</v>
      </c>
      <c r="K44" s="179">
        <v>1.1499999999999999</v>
      </c>
      <c r="L44" s="178">
        <v>15801.04</v>
      </c>
      <c r="M44" s="179">
        <v>14.04</v>
      </c>
      <c r="N44" s="181">
        <v>221846.6</v>
      </c>
      <c r="EZ44" s="160"/>
      <c r="FA44" s="169"/>
      <c r="FB44" s="169"/>
      <c r="FC44" s="169"/>
      <c r="FF44" s="172" t="s">
        <v>364</v>
      </c>
    </row>
    <row r="45" spans="1:163" s="123" customFormat="1" ht="15" x14ac:dyDescent="0.25">
      <c r="A45" s="175"/>
      <c r="B45" s="174" t="s">
        <v>215</v>
      </c>
      <c r="C45" s="341" t="s">
        <v>365</v>
      </c>
      <c r="D45" s="341"/>
      <c r="E45" s="341"/>
      <c r="F45" s="176"/>
      <c r="G45" s="177"/>
      <c r="H45" s="177"/>
      <c r="I45" s="177"/>
      <c r="J45" s="180">
        <v>59.52</v>
      </c>
      <c r="K45" s="179">
        <v>1.1499999999999999</v>
      </c>
      <c r="L45" s="178">
        <v>1785.81</v>
      </c>
      <c r="M45" s="179">
        <v>57.33</v>
      </c>
      <c r="N45" s="181">
        <v>102380.49</v>
      </c>
      <c r="EZ45" s="160"/>
      <c r="FA45" s="169"/>
      <c r="FB45" s="169"/>
      <c r="FC45" s="169"/>
      <c r="FF45" s="172" t="s">
        <v>365</v>
      </c>
    </row>
    <row r="46" spans="1:163" s="123" customFormat="1" ht="15" x14ac:dyDescent="0.25">
      <c r="A46" s="175"/>
      <c r="B46" s="174" t="s">
        <v>216</v>
      </c>
      <c r="C46" s="341" t="s">
        <v>366</v>
      </c>
      <c r="D46" s="341"/>
      <c r="E46" s="341"/>
      <c r="F46" s="176"/>
      <c r="G46" s="177"/>
      <c r="H46" s="177"/>
      <c r="I46" s="177"/>
      <c r="J46" s="180">
        <v>289.45999999999998</v>
      </c>
      <c r="K46" s="177"/>
      <c r="L46" s="178">
        <v>7552.01</v>
      </c>
      <c r="M46" s="183">
        <v>9.1</v>
      </c>
      <c r="N46" s="181">
        <v>68723.289999999994</v>
      </c>
      <c r="EZ46" s="160"/>
      <c r="FA46" s="169"/>
      <c r="FB46" s="169"/>
      <c r="FC46" s="169"/>
      <c r="FF46" s="172" t="s">
        <v>366</v>
      </c>
    </row>
    <row r="47" spans="1:163" s="123" customFormat="1" ht="15" x14ac:dyDescent="0.25">
      <c r="A47" s="184"/>
      <c r="B47" s="174"/>
      <c r="C47" s="341" t="s">
        <v>367</v>
      </c>
      <c r="D47" s="341"/>
      <c r="E47" s="341"/>
      <c r="F47" s="176" t="s">
        <v>368</v>
      </c>
      <c r="G47" s="179">
        <v>44.35</v>
      </c>
      <c r="H47" s="179">
        <v>1.1499999999999999</v>
      </c>
      <c r="I47" s="202">
        <v>1330.655225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5" x14ac:dyDescent="0.25">
      <c r="A48" s="184"/>
      <c r="B48" s="174"/>
      <c r="C48" s="341" t="s">
        <v>369</v>
      </c>
      <c r="D48" s="341"/>
      <c r="E48" s="341"/>
      <c r="F48" s="176" t="s">
        <v>368</v>
      </c>
      <c r="G48" s="179">
        <v>4.28</v>
      </c>
      <c r="H48" s="179">
        <v>1.1499999999999999</v>
      </c>
      <c r="I48" s="206">
        <v>128.41498000000001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6" s="123" customFormat="1" ht="15" x14ac:dyDescent="0.25">
      <c r="A49" s="170"/>
      <c r="B49" s="174"/>
      <c r="C49" s="345" t="s">
        <v>370</v>
      </c>
      <c r="D49" s="345"/>
      <c r="E49" s="345"/>
      <c r="F49" s="188"/>
      <c r="G49" s="189"/>
      <c r="H49" s="189"/>
      <c r="I49" s="189"/>
      <c r="J49" s="190">
        <v>1242.75</v>
      </c>
      <c r="K49" s="189"/>
      <c r="L49" s="190">
        <v>36154.04</v>
      </c>
      <c r="M49" s="189"/>
      <c r="N49" s="192">
        <v>1024450.65</v>
      </c>
      <c r="EZ49" s="160"/>
      <c r="FA49" s="169"/>
      <c r="FB49" s="169"/>
      <c r="FC49" s="169"/>
      <c r="FH49" s="172" t="s">
        <v>370</v>
      </c>
    </row>
    <row r="50" spans="1:166" s="123" customFormat="1" ht="15" x14ac:dyDescent="0.25">
      <c r="A50" s="184"/>
      <c r="B50" s="174"/>
      <c r="C50" s="341" t="s">
        <v>269</v>
      </c>
      <c r="D50" s="341"/>
      <c r="E50" s="341"/>
      <c r="F50" s="176"/>
      <c r="G50" s="177"/>
      <c r="H50" s="177"/>
      <c r="I50" s="177"/>
      <c r="J50" s="186"/>
      <c r="K50" s="177"/>
      <c r="L50" s="178">
        <v>14586.8</v>
      </c>
      <c r="M50" s="177"/>
      <c r="N50" s="181">
        <v>836261.25</v>
      </c>
      <c r="EZ50" s="160"/>
      <c r="FA50" s="169"/>
      <c r="FB50" s="169"/>
      <c r="FC50" s="169"/>
      <c r="FG50" s="172" t="s">
        <v>269</v>
      </c>
    </row>
    <row r="51" spans="1:166" s="123" customFormat="1" ht="23.25" x14ac:dyDescent="0.25">
      <c r="A51" s="184"/>
      <c r="B51" s="174" t="s">
        <v>385</v>
      </c>
      <c r="C51" s="341" t="s">
        <v>386</v>
      </c>
      <c r="D51" s="341"/>
      <c r="E51" s="341"/>
      <c r="F51" s="176" t="s">
        <v>373</v>
      </c>
      <c r="G51" s="193">
        <v>93</v>
      </c>
      <c r="H51" s="177"/>
      <c r="I51" s="193">
        <v>93</v>
      </c>
      <c r="J51" s="186"/>
      <c r="K51" s="177"/>
      <c r="L51" s="178">
        <v>13565.72</v>
      </c>
      <c r="M51" s="177"/>
      <c r="N51" s="181">
        <v>777722.96</v>
      </c>
      <c r="EZ51" s="160"/>
      <c r="FA51" s="169"/>
      <c r="FB51" s="169"/>
      <c r="FC51" s="169"/>
      <c r="FG51" s="172" t="s">
        <v>386</v>
      </c>
    </row>
    <row r="52" spans="1:166" s="123" customFormat="1" ht="23.25" x14ac:dyDescent="0.25">
      <c r="A52" s="184"/>
      <c r="B52" s="174" t="s">
        <v>387</v>
      </c>
      <c r="C52" s="341" t="s">
        <v>388</v>
      </c>
      <c r="D52" s="341"/>
      <c r="E52" s="341"/>
      <c r="F52" s="176" t="s">
        <v>373</v>
      </c>
      <c r="G52" s="193">
        <v>62</v>
      </c>
      <c r="H52" s="177"/>
      <c r="I52" s="193">
        <v>62</v>
      </c>
      <c r="J52" s="186"/>
      <c r="K52" s="177"/>
      <c r="L52" s="178">
        <v>9043.82</v>
      </c>
      <c r="M52" s="177"/>
      <c r="N52" s="181">
        <v>518481.98</v>
      </c>
      <c r="EZ52" s="160"/>
      <c r="FA52" s="169"/>
      <c r="FB52" s="169"/>
      <c r="FC52" s="169"/>
      <c r="FG52" s="172" t="s">
        <v>388</v>
      </c>
    </row>
    <row r="53" spans="1:166" s="123" customFormat="1" ht="15" x14ac:dyDescent="0.25">
      <c r="A53" s="194"/>
      <c r="B53" s="195"/>
      <c r="C53" s="343" t="s">
        <v>376</v>
      </c>
      <c r="D53" s="343"/>
      <c r="E53" s="343"/>
      <c r="F53" s="163"/>
      <c r="G53" s="164"/>
      <c r="H53" s="164"/>
      <c r="I53" s="164"/>
      <c r="J53" s="167"/>
      <c r="K53" s="164"/>
      <c r="L53" s="199">
        <v>58763.58</v>
      </c>
      <c r="M53" s="189"/>
      <c r="N53" s="197">
        <v>2320655.59</v>
      </c>
      <c r="EZ53" s="160"/>
      <c r="FA53" s="169"/>
      <c r="FB53" s="169"/>
      <c r="FC53" s="169"/>
      <c r="FI53" s="169" t="s">
        <v>376</v>
      </c>
    </row>
    <row r="54" spans="1:166" s="123" customFormat="1" ht="23.25" x14ac:dyDescent="0.25">
      <c r="A54" s="161" t="s">
        <v>214</v>
      </c>
      <c r="B54" s="162" t="s">
        <v>94</v>
      </c>
      <c r="C54" s="343" t="s">
        <v>76</v>
      </c>
      <c r="D54" s="343"/>
      <c r="E54" s="343"/>
      <c r="F54" s="163" t="s">
        <v>59</v>
      </c>
      <c r="G54" s="164">
        <v>26.09</v>
      </c>
      <c r="H54" s="165">
        <v>1</v>
      </c>
      <c r="I54" s="204">
        <v>26.09</v>
      </c>
      <c r="J54" s="199">
        <v>29785.79</v>
      </c>
      <c r="K54" s="164"/>
      <c r="L54" s="199">
        <v>777111.26</v>
      </c>
      <c r="M54" s="200">
        <v>9.1</v>
      </c>
      <c r="N54" s="197">
        <v>7071712.4699999997</v>
      </c>
      <c r="EZ54" s="160"/>
      <c r="FA54" s="169" t="s">
        <v>76</v>
      </c>
      <c r="FB54" s="169" t="s">
        <v>259</v>
      </c>
      <c r="FC54" s="169" t="s">
        <v>259</v>
      </c>
      <c r="FI54" s="169"/>
    </row>
    <row r="55" spans="1:166" s="123" customFormat="1" ht="15" x14ac:dyDescent="0.25">
      <c r="A55" s="170"/>
      <c r="B55" s="171"/>
      <c r="C55" s="341" t="s">
        <v>839</v>
      </c>
      <c r="D55" s="341"/>
      <c r="E55" s="341"/>
      <c r="F55" s="341"/>
      <c r="G55" s="341"/>
      <c r="H55" s="341"/>
      <c r="I55" s="341"/>
      <c r="J55" s="341"/>
      <c r="K55" s="341"/>
      <c r="L55" s="341"/>
      <c r="M55" s="341"/>
      <c r="N55" s="344"/>
      <c r="EZ55" s="160"/>
      <c r="FA55" s="169"/>
      <c r="FB55" s="169"/>
      <c r="FC55" s="169"/>
      <c r="FI55" s="169"/>
      <c r="FJ55" s="172" t="s">
        <v>839</v>
      </c>
    </row>
    <row r="56" spans="1:166" s="123" customFormat="1" ht="15" x14ac:dyDescent="0.25">
      <c r="A56" s="194"/>
      <c r="B56" s="195"/>
      <c r="C56" s="343" t="s">
        <v>376</v>
      </c>
      <c r="D56" s="343"/>
      <c r="E56" s="343"/>
      <c r="F56" s="163"/>
      <c r="G56" s="164"/>
      <c r="H56" s="164"/>
      <c r="I56" s="164"/>
      <c r="J56" s="167"/>
      <c r="K56" s="164"/>
      <c r="L56" s="199">
        <v>777111.26</v>
      </c>
      <c r="M56" s="189"/>
      <c r="N56" s="197">
        <v>7071712.4699999997</v>
      </c>
      <c r="EZ56" s="160"/>
      <c r="FA56" s="169"/>
      <c r="FB56" s="169"/>
      <c r="FC56" s="169"/>
      <c r="FI56" s="169" t="s">
        <v>376</v>
      </c>
    </row>
    <row r="57" spans="1:166" s="123" customFormat="1" ht="57" x14ac:dyDescent="0.25">
      <c r="A57" s="161" t="s">
        <v>215</v>
      </c>
      <c r="B57" s="162" t="s">
        <v>90</v>
      </c>
      <c r="C57" s="343" t="s">
        <v>69</v>
      </c>
      <c r="D57" s="343"/>
      <c r="E57" s="343"/>
      <c r="F57" s="163" t="s">
        <v>61</v>
      </c>
      <c r="G57" s="164">
        <v>158.1969</v>
      </c>
      <c r="H57" s="165">
        <v>1</v>
      </c>
      <c r="I57" s="201">
        <v>158.1969</v>
      </c>
      <c r="J57" s="196">
        <v>168.75</v>
      </c>
      <c r="K57" s="164"/>
      <c r="L57" s="199">
        <v>26695.73</v>
      </c>
      <c r="M57" s="200">
        <v>9.1</v>
      </c>
      <c r="N57" s="197">
        <v>242931.14</v>
      </c>
      <c r="EZ57" s="160"/>
      <c r="FA57" s="169" t="s">
        <v>69</v>
      </c>
      <c r="FB57" s="169" t="s">
        <v>259</v>
      </c>
      <c r="FC57" s="169" t="s">
        <v>259</v>
      </c>
      <c r="FI57" s="169"/>
    </row>
    <row r="58" spans="1:166" s="123" customFormat="1" ht="15" x14ac:dyDescent="0.25">
      <c r="A58" s="170"/>
      <c r="B58" s="171"/>
      <c r="C58" s="341" t="s">
        <v>840</v>
      </c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4"/>
      <c r="EZ58" s="160"/>
      <c r="FA58" s="169"/>
      <c r="FB58" s="169"/>
      <c r="FC58" s="169"/>
      <c r="FD58" s="172" t="s">
        <v>840</v>
      </c>
      <c r="FI58" s="169"/>
    </row>
    <row r="59" spans="1:166" s="123" customFormat="1" ht="15" x14ac:dyDescent="0.25">
      <c r="A59" s="194"/>
      <c r="B59" s="195"/>
      <c r="C59" s="343" t="s">
        <v>376</v>
      </c>
      <c r="D59" s="343"/>
      <c r="E59" s="343"/>
      <c r="F59" s="163"/>
      <c r="G59" s="164"/>
      <c r="H59" s="164"/>
      <c r="I59" s="164"/>
      <c r="J59" s="167"/>
      <c r="K59" s="164"/>
      <c r="L59" s="199">
        <v>26695.73</v>
      </c>
      <c r="M59" s="189"/>
      <c r="N59" s="197">
        <v>242931.14</v>
      </c>
      <c r="EZ59" s="160"/>
      <c r="FA59" s="169"/>
      <c r="FB59" s="169"/>
      <c r="FC59" s="169"/>
      <c r="FI59" s="169" t="s">
        <v>376</v>
      </c>
    </row>
    <row r="60" spans="1:166" s="123" customFormat="1" ht="45.75" x14ac:dyDescent="0.25">
      <c r="A60" s="161" t="s">
        <v>216</v>
      </c>
      <c r="B60" s="162" t="s">
        <v>841</v>
      </c>
      <c r="C60" s="343" t="s">
        <v>842</v>
      </c>
      <c r="D60" s="343"/>
      <c r="E60" s="343"/>
      <c r="F60" s="163" t="s">
        <v>843</v>
      </c>
      <c r="G60" s="164">
        <v>0.02</v>
      </c>
      <c r="H60" s="165">
        <v>1</v>
      </c>
      <c r="I60" s="204">
        <v>0.02</v>
      </c>
      <c r="J60" s="167"/>
      <c r="K60" s="164"/>
      <c r="L60" s="167"/>
      <c r="M60" s="164"/>
      <c r="N60" s="168"/>
      <c r="EZ60" s="160"/>
      <c r="FA60" s="169" t="s">
        <v>842</v>
      </c>
      <c r="FB60" s="169" t="s">
        <v>259</v>
      </c>
      <c r="FC60" s="169" t="s">
        <v>259</v>
      </c>
      <c r="FI60" s="169"/>
    </row>
    <row r="61" spans="1:166" s="123" customFormat="1" ht="15" x14ac:dyDescent="0.25">
      <c r="A61" s="170"/>
      <c r="B61" s="171"/>
      <c r="C61" s="341" t="s">
        <v>882</v>
      </c>
      <c r="D61" s="341"/>
      <c r="E61" s="341"/>
      <c r="F61" s="341"/>
      <c r="G61" s="341"/>
      <c r="H61" s="341"/>
      <c r="I61" s="341"/>
      <c r="J61" s="341"/>
      <c r="K61" s="341"/>
      <c r="L61" s="341"/>
      <c r="M61" s="341"/>
      <c r="N61" s="344"/>
      <c r="EZ61" s="160"/>
      <c r="FA61" s="169"/>
      <c r="FB61" s="169"/>
      <c r="FC61" s="169"/>
      <c r="FD61" s="172" t="s">
        <v>882</v>
      </c>
      <c r="FI61" s="169"/>
    </row>
    <row r="62" spans="1:166" s="123" customFormat="1" ht="68.25" x14ac:dyDescent="0.25">
      <c r="A62" s="173"/>
      <c r="B62" s="174" t="s">
        <v>361</v>
      </c>
      <c r="C62" s="340" t="s">
        <v>362</v>
      </c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6"/>
      <c r="EZ62" s="160"/>
      <c r="FA62" s="169"/>
      <c r="FB62" s="169"/>
      <c r="FC62" s="169"/>
      <c r="FE62" s="172" t="s">
        <v>362</v>
      </c>
      <c r="FI62" s="169"/>
    </row>
    <row r="63" spans="1:166" s="123" customFormat="1" ht="15" x14ac:dyDescent="0.25">
      <c r="A63" s="175"/>
      <c r="B63" s="174" t="s">
        <v>213</v>
      </c>
      <c r="C63" s="341" t="s">
        <v>363</v>
      </c>
      <c r="D63" s="341"/>
      <c r="E63" s="341"/>
      <c r="F63" s="176"/>
      <c r="G63" s="177"/>
      <c r="H63" s="177"/>
      <c r="I63" s="177"/>
      <c r="J63" s="180">
        <v>58.35</v>
      </c>
      <c r="K63" s="179">
        <v>1.1499999999999999</v>
      </c>
      <c r="L63" s="180">
        <v>1.34</v>
      </c>
      <c r="M63" s="179">
        <v>57.33</v>
      </c>
      <c r="N63" s="182">
        <v>76.819999999999993</v>
      </c>
      <c r="EZ63" s="160"/>
      <c r="FA63" s="169"/>
      <c r="FB63" s="169"/>
      <c r="FC63" s="169"/>
      <c r="FF63" s="172" t="s">
        <v>363</v>
      </c>
      <c r="FI63" s="169"/>
    </row>
    <row r="64" spans="1:166" s="123" customFormat="1" ht="15" x14ac:dyDescent="0.25">
      <c r="A64" s="184"/>
      <c r="B64" s="174"/>
      <c r="C64" s="341" t="s">
        <v>367</v>
      </c>
      <c r="D64" s="341"/>
      <c r="E64" s="341"/>
      <c r="F64" s="176" t="s">
        <v>368</v>
      </c>
      <c r="G64" s="179">
        <v>6.84</v>
      </c>
      <c r="H64" s="179">
        <v>1.1499999999999999</v>
      </c>
      <c r="I64" s="206">
        <v>0.15731999999999999</v>
      </c>
      <c r="J64" s="186"/>
      <c r="K64" s="177"/>
      <c r="L64" s="186"/>
      <c r="M64" s="177"/>
      <c r="N64" s="187"/>
      <c r="EZ64" s="160"/>
      <c r="FA64" s="169"/>
      <c r="FB64" s="169"/>
      <c r="FC64" s="169"/>
      <c r="FG64" s="172" t="s">
        <v>367</v>
      </c>
      <c r="FI64" s="169"/>
    </row>
    <row r="65" spans="1:165" s="123" customFormat="1" ht="15" x14ac:dyDescent="0.25">
      <c r="A65" s="170"/>
      <c r="B65" s="174"/>
      <c r="C65" s="345" t="s">
        <v>370</v>
      </c>
      <c r="D65" s="345"/>
      <c r="E65" s="345"/>
      <c r="F65" s="188"/>
      <c r="G65" s="189"/>
      <c r="H65" s="189"/>
      <c r="I65" s="189"/>
      <c r="J65" s="191">
        <v>58.35</v>
      </c>
      <c r="K65" s="189"/>
      <c r="L65" s="191">
        <v>1.34</v>
      </c>
      <c r="M65" s="189"/>
      <c r="N65" s="207">
        <v>76.819999999999993</v>
      </c>
      <c r="EZ65" s="160"/>
      <c r="FA65" s="169"/>
      <c r="FB65" s="169"/>
      <c r="FC65" s="169"/>
      <c r="FH65" s="172" t="s">
        <v>370</v>
      </c>
      <c r="FI65" s="169"/>
    </row>
    <row r="66" spans="1:165" s="123" customFormat="1" ht="15" x14ac:dyDescent="0.25">
      <c r="A66" s="184"/>
      <c r="B66" s="174"/>
      <c r="C66" s="341" t="s">
        <v>269</v>
      </c>
      <c r="D66" s="341"/>
      <c r="E66" s="341"/>
      <c r="F66" s="176"/>
      <c r="G66" s="177"/>
      <c r="H66" s="177"/>
      <c r="I66" s="177"/>
      <c r="J66" s="186"/>
      <c r="K66" s="177"/>
      <c r="L66" s="180">
        <v>1.34</v>
      </c>
      <c r="M66" s="177"/>
      <c r="N66" s="182">
        <v>76.819999999999993</v>
      </c>
      <c r="EZ66" s="160"/>
      <c r="FA66" s="169"/>
      <c r="FB66" s="169"/>
      <c r="FC66" s="169"/>
      <c r="FG66" s="172" t="s">
        <v>269</v>
      </c>
      <c r="FI66" s="169"/>
    </row>
    <row r="67" spans="1:165" s="123" customFormat="1" ht="45.75" x14ac:dyDescent="0.25">
      <c r="A67" s="184"/>
      <c r="B67" s="174" t="s">
        <v>456</v>
      </c>
      <c r="C67" s="341" t="s">
        <v>457</v>
      </c>
      <c r="D67" s="341"/>
      <c r="E67" s="341"/>
      <c r="F67" s="176" t="s">
        <v>373</v>
      </c>
      <c r="G67" s="193">
        <v>103</v>
      </c>
      <c r="H67" s="177"/>
      <c r="I67" s="193">
        <v>103</v>
      </c>
      <c r="J67" s="186"/>
      <c r="K67" s="177"/>
      <c r="L67" s="180">
        <v>1.38</v>
      </c>
      <c r="M67" s="177"/>
      <c r="N67" s="182">
        <v>79.12</v>
      </c>
      <c r="EZ67" s="160"/>
      <c r="FA67" s="169"/>
      <c r="FB67" s="169"/>
      <c r="FC67" s="169"/>
      <c r="FG67" s="172" t="s">
        <v>457</v>
      </c>
      <c r="FI67" s="169"/>
    </row>
    <row r="68" spans="1:165" s="123" customFormat="1" ht="45.75" x14ac:dyDescent="0.25">
      <c r="A68" s="184"/>
      <c r="B68" s="174" t="s">
        <v>458</v>
      </c>
      <c r="C68" s="341" t="s">
        <v>459</v>
      </c>
      <c r="D68" s="341"/>
      <c r="E68" s="341"/>
      <c r="F68" s="176" t="s">
        <v>373</v>
      </c>
      <c r="G68" s="193">
        <v>59</v>
      </c>
      <c r="H68" s="177"/>
      <c r="I68" s="193">
        <v>59</v>
      </c>
      <c r="J68" s="186"/>
      <c r="K68" s="177"/>
      <c r="L68" s="180">
        <v>0.79</v>
      </c>
      <c r="M68" s="177"/>
      <c r="N68" s="182">
        <v>45.32</v>
      </c>
      <c r="EZ68" s="160"/>
      <c r="FA68" s="169"/>
      <c r="FB68" s="169"/>
      <c r="FC68" s="169"/>
      <c r="FG68" s="172" t="s">
        <v>459</v>
      </c>
      <c r="FI68" s="169"/>
    </row>
    <row r="69" spans="1:165" s="123" customFormat="1" ht="15" x14ac:dyDescent="0.25">
      <c r="A69" s="194"/>
      <c r="B69" s="195"/>
      <c r="C69" s="343" t="s">
        <v>376</v>
      </c>
      <c r="D69" s="343"/>
      <c r="E69" s="343"/>
      <c r="F69" s="163"/>
      <c r="G69" s="164"/>
      <c r="H69" s="164"/>
      <c r="I69" s="164"/>
      <c r="J69" s="167"/>
      <c r="K69" s="164"/>
      <c r="L69" s="196">
        <v>3.51</v>
      </c>
      <c r="M69" s="189"/>
      <c r="N69" s="209">
        <v>201.26</v>
      </c>
      <c r="EZ69" s="160"/>
      <c r="FA69" s="169"/>
      <c r="FB69" s="169"/>
      <c r="FC69" s="169"/>
      <c r="FI69" s="169" t="s">
        <v>376</v>
      </c>
    </row>
    <row r="70" spans="1:165" s="123" customFormat="1" ht="34.5" x14ac:dyDescent="0.25">
      <c r="A70" s="161" t="s">
        <v>217</v>
      </c>
      <c r="B70" s="162" t="s">
        <v>845</v>
      </c>
      <c r="C70" s="343" t="s">
        <v>846</v>
      </c>
      <c r="D70" s="343"/>
      <c r="E70" s="343"/>
      <c r="F70" s="163" t="s">
        <v>843</v>
      </c>
      <c r="G70" s="164">
        <v>-0.02</v>
      </c>
      <c r="H70" s="165">
        <v>1</v>
      </c>
      <c r="I70" s="204">
        <v>-0.02</v>
      </c>
      <c r="J70" s="167"/>
      <c r="K70" s="164"/>
      <c r="L70" s="167"/>
      <c r="M70" s="164"/>
      <c r="N70" s="168"/>
      <c r="EZ70" s="160"/>
      <c r="FA70" s="169" t="s">
        <v>846</v>
      </c>
      <c r="FB70" s="169" t="s">
        <v>259</v>
      </c>
      <c r="FC70" s="169" t="s">
        <v>259</v>
      </c>
      <c r="FI70" s="169"/>
    </row>
    <row r="71" spans="1:165" s="123" customFormat="1" ht="68.25" x14ac:dyDescent="0.25">
      <c r="A71" s="173"/>
      <c r="B71" s="174" t="s">
        <v>361</v>
      </c>
      <c r="C71" s="340" t="s">
        <v>362</v>
      </c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6"/>
      <c r="EZ71" s="160"/>
      <c r="FA71" s="169"/>
      <c r="FB71" s="169"/>
      <c r="FC71" s="169"/>
      <c r="FE71" s="172" t="s">
        <v>362</v>
      </c>
      <c r="FI71" s="169"/>
    </row>
    <row r="72" spans="1:165" s="123" customFormat="1" ht="15" x14ac:dyDescent="0.25">
      <c r="A72" s="173"/>
      <c r="B72" s="174"/>
      <c r="C72" s="340" t="s">
        <v>847</v>
      </c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6"/>
      <c r="EZ72" s="160"/>
      <c r="FA72" s="169"/>
      <c r="FB72" s="169"/>
      <c r="FC72" s="169"/>
      <c r="FE72" s="172" t="s">
        <v>847</v>
      </c>
      <c r="FI72" s="169"/>
    </row>
    <row r="73" spans="1:165" s="123" customFormat="1" ht="15" x14ac:dyDescent="0.25">
      <c r="A73" s="175"/>
      <c r="B73" s="174" t="s">
        <v>213</v>
      </c>
      <c r="C73" s="341" t="s">
        <v>363</v>
      </c>
      <c r="D73" s="341"/>
      <c r="E73" s="341"/>
      <c r="F73" s="176"/>
      <c r="G73" s="177"/>
      <c r="H73" s="177"/>
      <c r="I73" s="177"/>
      <c r="J73" s="180">
        <v>2.2999999999999998</v>
      </c>
      <c r="K73" s="179">
        <v>5.75</v>
      </c>
      <c r="L73" s="180">
        <v>-0.26</v>
      </c>
      <c r="M73" s="179">
        <v>57.33</v>
      </c>
      <c r="N73" s="182">
        <v>-14.91</v>
      </c>
      <c r="EZ73" s="160"/>
      <c r="FA73" s="169"/>
      <c r="FB73" s="169"/>
      <c r="FC73" s="169"/>
      <c r="FF73" s="172" t="s">
        <v>363</v>
      </c>
      <c r="FI73" s="169"/>
    </row>
    <row r="74" spans="1:165" s="123" customFormat="1" ht="15" x14ac:dyDescent="0.25">
      <c r="A74" s="184"/>
      <c r="B74" s="174"/>
      <c r="C74" s="341" t="s">
        <v>367</v>
      </c>
      <c r="D74" s="341"/>
      <c r="E74" s="341"/>
      <c r="F74" s="176" t="s">
        <v>368</v>
      </c>
      <c r="G74" s="179">
        <v>0.27</v>
      </c>
      <c r="H74" s="179">
        <v>5.75</v>
      </c>
      <c r="I74" s="206">
        <v>-3.1050000000000001E-2</v>
      </c>
      <c r="J74" s="186"/>
      <c r="K74" s="177"/>
      <c r="L74" s="186"/>
      <c r="M74" s="177"/>
      <c r="N74" s="187"/>
      <c r="EZ74" s="160"/>
      <c r="FA74" s="169"/>
      <c r="FB74" s="169"/>
      <c r="FC74" s="169"/>
      <c r="FG74" s="172" t="s">
        <v>367</v>
      </c>
      <c r="FI74" s="169"/>
    </row>
    <row r="75" spans="1:165" s="123" customFormat="1" ht="15" x14ac:dyDescent="0.25">
      <c r="A75" s="170"/>
      <c r="B75" s="174"/>
      <c r="C75" s="345" t="s">
        <v>370</v>
      </c>
      <c r="D75" s="345"/>
      <c r="E75" s="345"/>
      <c r="F75" s="188"/>
      <c r="G75" s="189"/>
      <c r="H75" s="189"/>
      <c r="I75" s="189"/>
      <c r="J75" s="191">
        <v>2.2999999999999998</v>
      </c>
      <c r="K75" s="189"/>
      <c r="L75" s="191">
        <v>-0.26</v>
      </c>
      <c r="M75" s="189"/>
      <c r="N75" s="207">
        <v>-14.91</v>
      </c>
      <c r="EZ75" s="160"/>
      <c r="FA75" s="169"/>
      <c r="FB75" s="169"/>
      <c r="FC75" s="169"/>
      <c r="FH75" s="172" t="s">
        <v>370</v>
      </c>
      <c r="FI75" s="169"/>
    </row>
    <row r="76" spans="1:165" s="123" customFormat="1" ht="15" x14ac:dyDescent="0.25">
      <c r="A76" s="184"/>
      <c r="B76" s="174"/>
      <c r="C76" s="341" t="s">
        <v>269</v>
      </c>
      <c r="D76" s="341"/>
      <c r="E76" s="341"/>
      <c r="F76" s="176"/>
      <c r="G76" s="177"/>
      <c r="H76" s="177"/>
      <c r="I76" s="177"/>
      <c r="J76" s="186"/>
      <c r="K76" s="177"/>
      <c r="L76" s="180">
        <v>-0.26</v>
      </c>
      <c r="M76" s="177"/>
      <c r="N76" s="182">
        <v>-14.91</v>
      </c>
      <c r="EZ76" s="160"/>
      <c r="FA76" s="169"/>
      <c r="FB76" s="169"/>
      <c r="FC76" s="169"/>
      <c r="FG76" s="172" t="s">
        <v>269</v>
      </c>
      <c r="FI76" s="169"/>
    </row>
    <row r="77" spans="1:165" s="123" customFormat="1" ht="45.75" x14ac:dyDescent="0.25">
      <c r="A77" s="184"/>
      <c r="B77" s="174" t="s">
        <v>456</v>
      </c>
      <c r="C77" s="341" t="s">
        <v>457</v>
      </c>
      <c r="D77" s="341"/>
      <c r="E77" s="341"/>
      <c r="F77" s="176" t="s">
        <v>373</v>
      </c>
      <c r="G77" s="193">
        <v>103</v>
      </c>
      <c r="H77" s="177"/>
      <c r="I77" s="193">
        <v>103</v>
      </c>
      <c r="J77" s="186"/>
      <c r="K77" s="177"/>
      <c r="L77" s="180">
        <v>-0.27</v>
      </c>
      <c r="M77" s="177"/>
      <c r="N77" s="182">
        <v>-15.36</v>
      </c>
      <c r="EZ77" s="160"/>
      <c r="FA77" s="169"/>
      <c r="FB77" s="169"/>
      <c r="FC77" s="169"/>
      <c r="FG77" s="172" t="s">
        <v>457</v>
      </c>
      <c r="FI77" s="169"/>
    </row>
    <row r="78" spans="1:165" s="123" customFormat="1" ht="45.75" x14ac:dyDescent="0.25">
      <c r="A78" s="184"/>
      <c r="B78" s="174" t="s">
        <v>458</v>
      </c>
      <c r="C78" s="341" t="s">
        <v>459</v>
      </c>
      <c r="D78" s="341"/>
      <c r="E78" s="341"/>
      <c r="F78" s="176" t="s">
        <v>373</v>
      </c>
      <c r="G78" s="193">
        <v>59</v>
      </c>
      <c r="H78" s="177"/>
      <c r="I78" s="193">
        <v>59</v>
      </c>
      <c r="J78" s="186"/>
      <c r="K78" s="177"/>
      <c r="L78" s="180">
        <v>-0.15</v>
      </c>
      <c r="M78" s="177"/>
      <c r="N78" s="182">
        <v>-8.8000000000000007</v>
      </c>
      <c r="EZ78" s="160"/>
      <c r="FA78" s="169"/>
      <c r="FB78" s="169"/>
      <c r="FC78" s="169"/>
      <c r="FG78" s="172" t="s">
        <v>459</v>
      </c>
      <c r="FI78" s="169"/>
    </row>
    <row r="79" spans="1:165" s="123" customFormat="1" ht="15" x14ac:dyDescent="0.25">
      <c r="A79" s="194"/>
      <c r="B79" s="195"/>
      <c r="C79" s="343" t="s">
        <v>376</v>
      </c>
      <c r="D79" s="343"/>
      <c r="E79" s="343"/>
      <c r="F79" s="163"/>
      <c r="G79" s="164"/>
      <c r="H79" s="164"/>
      <c r="I79" s="164"/>
      <c r="J79" s="167"/>
      <c r="K79" s="164"/>
      <c r="L79" s="196">
        <v>-0.68</v>
      </c>
      <c r="M79" s="189"/>
      <c r="N79" s="209">
        <v>-39.07</v>
      </c>
      <c r="EZ79" s="160"/>
      <c r="FA79" s="169"/>
      <c r="FB79" s="169"/>
      <c r="FC79" s="169"/>
      <c r="FI79" s="169" t="s">
        <v>376</v>
      </c>
    </row>
    <row r="80" spans="1:165" s="123" customFormat="1" ht="34.5" x14ac:dyDescent="0.25">
      <c r="A80" s="161" t="s">
        <v>218</v>
      </c>
      <c r="B80" s="162" t="s">
        <v>89</v>
      </c>
      <c r="C80" s="343" t="s">
        <v>64</v>
      </c>
      <c r="D80" s="343"/>
      <c r="E80" s="343"/>
      <c r="F80" s="163" t="s">
        <v>65</v>
      </c>
      <c r="G80" s="164">
        <v>0.2</v>
      </c>
      <c r="H80" s="165">
        <v>1</v>
      </c>
      <c r="I80" s="200">
        <v>0.2</v>
      </c>
      <c r="J80" s="196">
        <v>85.77</v>
      </c>
      <c r="K80" s="164"/>
      <c r="L80" s="196">
        <v>17.149999999999999</v>
      </c>
      <c r="M80" s="200">
        <v>9.1</v>
      </c>
      <c r="N80" s="209">
        <v>156.07</v>
      </c>
      <c r="EZ80" s="160"/>
      <c r="FA80" s="169" t="s">
        <v>64</v>
      </c>
      <c r="FB80" s="169" t="s">
        <v>259</v>
      </c>
      <c r="FC80" s="169" t="s">
        <v>259</v>
      </c>
      <c r="FI80" s="169"/>
    </row>
    <row r="81" spans="1:165" s="123" customFormat="1" ht="15" x14ac:dyDescent="0.25">
      <c r="A81" s="170"/>
      <c r="B81" s="171"/>
      <c r="C81" s="341" t="s">
        <v>848</v>
      </c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4"/>
      <c r="EZ81" s="160"/>
      <c r="FA81" s="169"/>
      <c r="FB81" s="169"/>
      <c r="FC81" s="169"/>
      <c r="FD81" s="172" t="s">
        <v>848</v>
      </c>
      <c r="FI81" s="169"/>
    </row>
    <row r="82" spans="1:165" s="123" customFormat="1" ht="15" x14ac:dyDescent="0.25">
      <c r="A82" s="194"/>
      <c r="B82" s="195"/>
      <c r="C82" s="343" t="s">
        <v>376</v>
      </c>
      <c r="D82" s="343"/>
      <c r="E82" s="343"/>
      <c r="F82" s="163"/>
      <c r="G82" s="164"/>
      <c r="H82" s="164"/>
      <c r="I82" s="164"/>
      <c r="J82" s="167"/>
      <c r="K82" s="164"/>
      <c r="L82" s="196">
        <v>17.149999999999999</v>
      </c>
      <c r="M82" s="189"/>
      <c r="N82" s="209">
        <v>156.07</v>
      </c>
      <c r="EZ82" s="160"/>
      <c r="FA82" s="169"/>
      <c r="FB82" s="169"/>
      <c r="FC82" s="169"/>
      <c r="FI82" s="169" t="s">
        <v>376</v>
      </c>
    </row>
    <row r="83" spans="1:165" s="123" customFormat="1" ht="34.5" x14ac:dyDescent="0.25">
      <c r="A83" s="161" t="s">
        <v>219</v>
      </c>
      <c r="B83" s="162" t="s">
        <v>849</v>
      </c>
      <c r="C83" s="343" t="s">
        <v>850</v>
      </c>
      <c r="D83" s="343"/>
      <c r="E83" s="343"/>
      <c r="F83" s="163" t="s">
        <v>110</v>
      </c>
      <c r="G83" s="164">
        <v>0.02</v>
      </c>
      <c r="H83" s="165">
        <v>1</v>
      </c>
      <c r="I83" s="204">
        <v>0.02</v>
      </c>
      <c r="J83" s="167"/>
      <c r="K83" s="164"/>
      <c r="L83" s="167"/>
      <c r="M83" s="164"/>
      <c r="N83" s="168"/>
      <c r="EZ83" s="160"/>
      <c r="FA83" s="169" t="s">
        <v>850</v>
      </c>
      <c r="FB83" s="169" t="s">
        <v>259</v>
      </c>
      <c r="FC83" s="169" t="s">
        <v>259</v>
      </c>
      <c r="FI83" s="169"/>
    </row>
    <row r="84" spans="1:165" s="123" customFormat="1" ht="68.25" x14ac:dyDescent="0.25">
      <c r="A84" s="173"/>
      <c r="B84" s="174" t="s">
        <v>361</v>
      </c>
      <c r="C84" s="340" t="s">
        <v>362</v>
      </c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6"/>
      <c r="EZ84" s="160"/>
      <c r="FA84" s="169"/>
      <c r="FB84" s="169"/>
      <c r="FC84" s="169"/>
      <c r="FE84" s="172" t="s">
        <v>362</v>
      </c>
      <c r="FI84" s="169"/>
    </row>
    <row r="85" spans="1:165" s="123" customFormat="1" ht="15" x14ac:dyDescent="0.25">
      <c r="A85" s="175"/>
      <c r="B85" s="174" t="s">
        <v>213</v>
      </c>
      <c r="C85" s="341" t="s">
        <v>363</v>
      </c>
      <c r="D85" s="341"/>
      <c r="E85" s="341"/>
      <c r="F85" s="176"/>
      <c r="G85" s="177"/>
      <c r="H85" s="177"/>
      <c r="I85" s="177"/>
      <c r="J85" s="180">
        <v>156.69999999999999</v>
      </c>
      <c r="K85" s="179">
        <v>1.1499999999999999</v>
      </c>
      <c r="L85" s="180">
        <v>3.6</v>
      </c>
      <c r="M85" s="179">
        <v>57.33</v>
      </c>
      <c r="N85" s="182">
        <v>206.39</v>
      </c>
      <c r="EZ85" s="160"/>
      <c r="FA85" s="169"/>
      <c r="FB85" s="169"/>
      <c r="FC85" s="169"/>
      <c r="FF85" s="172" t="s">
        <v>363</v>
      </c>
      <c r="FI85" s="169"/>
    </row>
    <row r="86" spans="1:165" s="123" customFormat="1" ht="15" x14ac:dyDescent="0.25">
      <c r="A86" s="175"/>
      <c r="B86" s="174" t="s">
        <v>214</v>
      </c>
      <c r="C86" s="341" t="s">
        <v>364</v>
      </c>
      <c r="D86" s="341"/>
      <c r="E86" s="341"/>
      <c r="F86" s="176"/>
      <c r="G86" s="177"/>
      <c r="H86" s="177"/>
      <c r="I86" s="177"/>
      <c r="J86" s="180">
        <v>7.59</v>
      </c>
      <c r="K86" s="179">
        <v>1.1499999999999999</v>
      </c>
      <c r="L86" s="180">
        <v>0.17</v>
      </c>
      <c r="M86" s="179">
        <v>14.04</v>
      </c>
      <c r="N86" s="182">
        <v>2.39</v>
      </c>
      <c r="EZ86" s="160"/>
      <c r="FA86" s="169"/>
      <c r="FB86" s="169"/>
      <c r="FC86" s="169"/>
      <c r="FF86" s="172" t="s">
        <v>364</v>
      </c>
      <c r="FI86" s="169"/>
    </row>
    <row r="87" spans="1:165" s="123" customFormat="1" ht="15" x14ac:dyDescent="0.25">
      <c r="A87" s="175"/>
      <c r="B87" s="174" t="s">
        <v>215</v>
      </c>
      <c r="C87" s="341" t="s">
        <v>365</v>
      </c>
      <c r="D87" s="341"/>
      <c r="E87" s="341"/>
      <c r="F87" s="176"/>
      <c r="G87" s="177"/>
      <c r="H87" s="177"/>
      <c r="I87" s="177"/>
      <c r="J87" s="180">
        <v>0.7</v>
      </c>
      <c r="K87" s="179">
        <v>1.1499999999999999</v>
      </c>
      <c r="L87" s="180">
        <v>0.02</v>
      </c>
      <c r="M87" s="179">
        <v>57.33</v>
      </c>
      <c r="N87" s="182">
        <v>1.1499999999999999</v>
      </c>
      <c r="EZ87" s="160"/>
      <c r="FA87" s="169"/>
      <c r="FB87" s="169"/>
      <c r="FC87" s="169"/>
      <c r="FF87" s="172" t="s">
        <v>365</v>
      </c>
      <c r="FI87" s="169"/>
    </row>
    <row r="88" spans="1:165" s="123" customFormat="1" ht="15" x14ac:dyDescent="0.25">
      <c r="A88" s="184"/>
      <c r="B88" s="174"/>
      <c r="C88" s="341" t="s">
        <v>367</v>
      </c>
      <c r="D88" s="341"/>
      <c r="E88" s="341"/>
      <c r="F88" s="176" t="s">
        <v>368</v>
      </c>
      <c r="G88" s="179">
        <v>16.670000000000002</v>
      </c>
      <c r="H88" s="179">
        <v>1.1499999999999999</v>
      </c>
      <c r="I88" s="206">
        <v>0.38340999999999997</v>
      </c>
      <c r="J88" s="186"/>
      <c r="K88" s="177"/>
      <c r="L88" s="186"/>
      <c r="M88" s="177"/>
      <c r="N88" s="187"/>
      <c r="EZ88" s="160"/>
      <c r="FA88" s="169"/>
      <c r="FB88" s="169"/>
      <c r="FC88" s="169"/>
      <c r="FG88" s="172" t="s">
        <v>367</v>
      </c>
      <c r="FI88" s="169"/>
    </row>
    <row r="89" spans="1:165" s="123" customFormat="1" ht="15" x14ac:dyDescent="0.25">
      <c r="A89" s="184"/>
      <c r="B89" s="174"/>
      <c r="C89" s="341" t="s">
        <v>369</v>
      </c>
      <c r="D89" s="341"/>
      <c r="E89" s="341"/>
      <c r="F89" s="176" t="s">
        <v>368</v>
      </c>
      <c r="G89" s="179">
        <v>0.06</v>
      </c>
      <c r="H89" s="179">
        <v>1.1499999999999999</v>
      </c>
      <c r="I89" s="206">
        <v>1.3799999999999999E-3</v>
      </c>
      <c r="J89" s="186"/>
      <c r="K89" s="177"/>
      <c r="L89" s="186"/>
      <c r="M89" s="177"/>
      <c r="N89" s="187"/>
      <c r="EZ89" s="160"/>
      <c r="FA89" s="169"/>
      <c r="FB89" s="169"/>
      <c r="FC89" s="169"/>
      <c r="FG89" s="172" t="s">
        <v>369</v>
      </c>
      <c r="FI89" s="169"/>
    </row>
    <row r="90" spans="1:165" s="123" customFormat="1" ht="15" x14ac:dyDescent="0.25">
      <c r="A90" s="170"/>
      <c r="B90" s="174"/>
      <c r="C90" s="345" t="s">
        <v>370</v>
      </c>
      <c r="D90" s="345"/>
      <c r="E90" s="345"/>
      <c r="F90" s="188"/>
      <c r="G90" s="189"/>
      <c r="H90" s="189"/>
      <c r="I90" s="189"/>
      <c r="J90" s="191">
        <v>164.29</v>
      </c>
      <c r="K90" s="189"/>
      <c r="L90" s="191">
        <v>3.77</v>
      </c>
      <c r="M90" s="189"/>
      <c r="N90" s="207">
        <v>208.78</v>
      </c>
      <c r="EZ90" s="160"/>
      <c r="FA90" s="169"/>
      <c r="FB90" s="169"/>
      <c r="FC90" s="169"/>
      <c r="FH90" s="172" t="s">
        <v>370</v>
      </c>
      <c r="FI90" s="169"/>
    </row>
    <row r="91" spans="1:165" s="123" customFormat="1" ht="15" x14ac:dyDescent="0.25">
      <c r="A91" s="184"/>
      <c r="B91" s="174"/>
      <c r="C91" s="341" t="s">
        <v>269</v>
      </c>
      <c r="D91" s="341"/>
      <c r="E91" s="341"/>
      <c r="F91" s="176"/>
      <c r="G91" s="177"/>
      <c r="H91" s="177"/>
      <c r="I91" s="177"/>
      <c r="J91" s="186"/>
      <c r="K91" s="177"/>
      <c r="L91" s="180">
        <v>3.62</v>
      </c>
      <c r="M91" s="177"/>
      <c r="N91" s="182">
        <v>207.54</v>
      </c>
      <c r="EZ91" s="160"/>
      <c r="FA91" s="169"/>
      <c r="FB91" s="169"/>
      <c r="FC91" s="169"/>
      <c r="FG91" s="172" t="s">
        <v>269</v>
      </c>
      <c r="FI91" s="169"/>
    </row>
    <row r="92" spans="1:165" s="123" customFormat="1" ht="34.5" x14ac:dyDescent="0.25">
      <c r="A92" s="184"/>
      <c r="B92" s="174" t="s">
        <v>608</v>
      </c>
      <c r="C92" s="341" t="s">
        <v>609</v>
      </c>
      <c r="D92" s="341"/>
      <c r="E92" s="341"/>
      <c r="F92" s="176" t="s">
        <v>373</v>
      </c>
      <c r="G92" s="193">
        <v>102</v>
      </c>
      <c r="H92" s="177"/>
      <c r="I92" s="193">
        <v>102</v>
      </c>
      <c r="J92" s="186"/>
      <c r="K92" s="177"/>
      <c r="L92" s="180">
        <v>3.69</v>
      </c>
      <c r="M92" s="177"/>
      <c r="N92" s="182">
        <v>211.69</v>
      </c>
      <c r="EZ92" s="160"/>
      <c r="FA92" s="169"/>
      <c r="FB92" s="169"/>
      <c r="FC92" s="169"/>
      <c r="FG92" s="172" t="s">
        <v>609</v>
      </c>
      <c r="FI92" s="169"/>
    </row>
    <row r="93" spans="1:165" s="123" customFormat="1" ht="34.5" x14ac:dyDescent="0.25">
      <c r="A93" s="184"/>
      <c r="B93" s="174" t="s">
        <v>610</v>
      </c>
      <c r="C93" s="341" t="s">
        <v>611</v>
      </c>
      <c r="D93" s="341"/>
      <c r="E93" s="341"/>
      <c r="F93" s="176" t="s">
        <v>373</v>
      </c>
      <c r="G93" s="193">
        <v>58</v>
      </c>
      <c r="H93" s="177"/>
      <c r="I93" s="193">
        <v>58</v>
      </c>
      <c r="J93" s="186"/>
      <c r="K93" s="177"/>
      <c r="L93" s="180">
        <v>2.1</v>
      </c>
      <c r="M93" s="177"/>
      <c r="N93" s="182">
        <v>120.37</v>
      </c>
      <c r="EZ93" s="160"/>
      <c r="FA93" s="169"/>
      <c r="FB93" s="169"/>
      <c r="FC93" s="169"/>
      <c r="FG93" s="172" t="s">
        <v>611</v>
      </c>
      <c r="FI93" s="169"/>
    </row>
    <row r="94" spans="1:165" s="123" customFormat="1" ht="15" x14ac:dyDescent="0.25">
      <c r="A94" s="194"/>
      <c r="B94" s="195"/>
      <c r="C94" s="343" t="s">
        <v>376</v>
      </c>
      <c r="D94" s="343"/>
      <c r="E94" s="343"/>
      <c r="F94" s="163"/>
      <c r="G94" s="164"/>
      <c r="H94" s="164"/>
      <c r="I94" s="164"/>
      <c r="J94" s="167"/>
      <c r="K94" s="164"/>
      <c r="L94" s="196">
        <v>9.56</v>
      </c>
      <c r="M94" s="189"/>
      <c r="N94" s="209">
        <v>540.84</v>
      </c>
      <c r="EZ94" s="160"/>
      <c r="FA94" s="169"/>
      <c r="FB94" s="169"/>
      <c r="FC94" s="169"/>
      <c r="FI94" s="169" t="s">
        <v>376</v>
      </c>
    </row>
    <row r="95" spans="1:165" s="123" customFormat="1" ht="34.5" x14ac:dyDescent="0.25">
      <c r="A95" s="161" t="s">
        <v>220</v>
      </c>
      <c r="B95" s="162" t="s">
        <v>88</v>
      </c>
      <c r="C95" s="343" t="s">
        <v>58</v>
      </c>
      <c r="D95" s="343"/>
      <c r="E95" s="343"/>
      <c r="F95" s="163" t="s">
        <v>59</v>
      </c>
      <c r="G95" s="164">
        <v>4.6000000000000001E-4</v>
      </c>
      <c r="H95" s="165">
        <v>1</v>
      </c>
      <c r="I95" s="208">
        <v>4.6000000000000001E-4</v>
      </c>
      <c r="J95" s="199">
        <v>364437.94</v>
      </c>
      <c r="K95" s="164"/>
      <c r="L95" s="196">
        <v>167.64</v>
      </c>
      <c r="M95" s="200">
        <v>9.1</v>
      </c>
      <c r="N95" s="197">
        <v>1525.52</v>
      </c>
      <c r="EZ95" s="160"/>
      <c r="FA95" s="169" t="s">
        <v>58</v>
      </c>
      <c r="FB95" s="169" t="s">
        <v>259</v>
      </c>
      <c r="FC95" s="169" t="s">
        <v>259</v>
      </c>
      <c r="FI95" s="169"/>
    </row>
    <row r="96" spans="1:165" s="123" customFormat="1" ht="15" x14ac:dyDescent="0.25">
      <c r="A96" s="170"/>
      <c r="B96" s="171"/>
      <c r="C96" s="341" t="s">
        <v>883</v>
      </c>
      <c r="D96" s="341"/>
      <c r="E96" s="341"/>
      <c r="F96" s="341"/>
      <c r="G96" s="341"/>
      <c r="H96" s="341"/>
      <c r="I96" s="341"/>
      <c r="J96" s="341"/>
      <c r="K96" s="341"/>
      <c r="L96" s="341"/>
      <c r="M96" s="341"/>
      <c r="N96" s="344"/>
      <c r="EZ96" s="160"/>
      <c r="FA96" s="169"/>
      <c r="FB96" s="169"/>
      <c r="FC96" s="169"/>
      <c r="FD96" s="172" t="s">
        <v>883</v>
      </c>
      <c r="FI96" s="169"/>
    </row>
    <row r="97" spans="1:167" s="123" customFormat="1" ht="15" x14ac:dyDescent="0.25">
      <c r="A97" s="194"/>
      <c r="B97" s="195"/>
      <c r="C97" s="343" t="s">
        <v>376</v>
      </c>
      <c r="D97" s="343"/>
      <c r="E97" s="343"/>
      <c r="F97" s="163"/>
      <c r="G97" s="164"/>
      <c r="H97" s="164"/>
      <c r="I97" s="164"/>
      <c r="J97" s="167"/>
      <c r="K97" s="164"/>
      <c r="L97" s="196">
        <v>167.64</v>
      </c>
      <c r="M97" s="189"/>
      <c r="N97" s="197">
        <v>1525.52</v>
      </c>
      <c r="EZ97" s="160"/>
      <c r="FA97" s="169"/>
      <c r="FB97" s="169"/>
      <c r="FC97" s="169"/>
      <c r="FI97" s="169" t="s">
        <v>376</v>
      </c>
    </row>
    <row r="98" spans="1:167" s="123" customFormat="1" ht="45.75" x14ac:dyDescent="0.25">
      <c r="A98" s="161" t="s">
        <v>221</v>
      </c>
      <c r="B98" s="162" t="s">
        <v>852</v>
      </c>
      <c r="C98" s="343" t="s">
        <v>853</v>
      </c>
      <c r="D98" s="343"/>
      <c r="E98" s="343"/>
      <c r="F98" s="163" t="s">
        <v>854</v>
      </c>
      <c r="G98" s="164">
        <v>2481.5</v>
      </c>
      <c r="H98" s="165">
        <v>1</v>
      </c>
      <c r="I98" s="200">
        <v>2481.5</v>
      </c>
      <c r="J98" s="167"/>
      <c r="K98" s="164"/>
      <c r="L98" s="167"/>
      <c r="M98" s="164"/>
      <c r="N98" s="168"/>
      <c r="EZ98" s="160"/>
      <c r="FA98" s="169" t="s">
        <v>853</v>
      </c>
      <c r="FB98" s="169" t="s">
        <v>259</v>
      </c>
      <c r="FC98" s="169" t="s">
        <v>259</v>
      </c>
      <c r="FI98" s="169"/>
    </row>
    <row r="99" spans="1:167" s="123" customFormat="1" ht="15" x14ac:dyDescent="0.25">
      <c r="A99" s="170"/>
      <c r="B99" s="171"/>
      <c r="C99" s="341" t="s">
        <v>884</v>
      </c>
      <c r="D99" s="341"/>
      <c r="E99" s="341"/>
      <c r="F99" s="341"/>
      <c r="G99" s="341"/>
      <c r="H99" s="341"/>
      <c r="I99" s="341"/>
      <c r="J99" s="341"/>
      <c r="K99" s="341"/>
      <c r="L99" s="341"/>
      <c r="M99" s="341"/>
      <c r="N99" s="344"/>
      <c r="EZ99" s="160"/>
      <c r="FA99" s="169"/>
      <c r="FB99" s="169"/>
      <c r="FC99" s="169"/>
      <c r="FD99" s="172" t="s">
        <v>884</v>
      </c>
      <c r="FI99" s="169"/>
    </row>
    <row r="100" spans="1:167" s="123" customFormat="1" ht="68.25" x14ac:dyDescent="0.25">
      <c r="A100" s="173"/>
      <c r="B100" s="174" t="s">
        <v>361</v>
      </c>
      <c r="C100" s="340" t="s">
        <v>362</v>
      </c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6"/>
      <c r="EZ100" s="160"/>
      <c r="FA100" s="169"/>
      <c r="FB100" s="169"/>
      <c r="FC100" s="169"/>
      <c r="FE100" s="172" t="s">
        <v>362</v>
      </c>
      <c r="FI100" s="169"/>
    </row>
    <row r="101" spans="1:167" s="123" customFormat="1" ht="15" x14ac:dyDescent="0.25">
      <c r="A101" s="175"/>
      <c r="B101" s="174" t="s">
        <v>213</v>
      </c>
      <c r="C101" s="341" t="s">
        <v>363</v>
      </c>
      <c r="D101" s="341"/>
      <c r="E101" s="341"/>
      <c r="F101" s="176"/>
      <c r="G101" s="177"/>
      <c r="H101" s="177"/>
      <c r="I101" s="177"/>
      <c r="J101" s="180">
        <v>30.61</v>
      </c>
      <c r="K101" s="179">
        <v>1.1499999999999999</v>
      </c>
      <c r="L101" s="178">
        <v>87352.52</v>
      </c>
      <c r="M101" s="179">
        <v>57.33</v>
      </c>
      <c r="N101" s="181">
        <v>5007919.97</v>
      </c>
      <c r="EZ101" s="160"/>
      <c r="FA101" s="169"/>
      <c r="FB101" s="169"/>
      <c r="FC101" s="169"/>
      <c r="FF101" s="172" t="s">
        <v>363</v>
      </c>
      <c r="FI101" s="169"/>
    </row>
    <row r="102" spans="1:167" s="123" customFormat="1" ht="15" x14ac:dyDescent="0.25">
      <c r="A102" s="175"/>
      <c r="B102" s="174" t="s">
        <v>214</v>
      </c>
      <c r="C102" s="341" t="s">
        <v>364</v>
      </c>
      <c r="D102" s="341"/>
      <c r="E102" s="341"/>
      <c r="F102" s="176"/>
      <c r="G102" s="177"/>
      <c r="H102" s="177"/>
      <c r="I102" s="177"/>
      <c r="J102" s="180">
        <v>5.1100000000000003</v>
      </c>
      <c r="K102" s="179">
        <v>1.1499999999999999</v>
      </c>
      <c r="L102" s="178">
        <v>14582.53</v>
      </c>
      <c r="M102" s="179">
        <v>14.04</v>
      </c>
      <c r="N102" s="181">
        <v>204738.72</v>
      </c>
      <c r="EZ102" s="160"/>
      <c r="FA102" s="169"/>
      <c r="FB102" s="169"/>
      <c r="FC102" s="169"/>
      <c r="FF102" s="172" t="s">
        <v>364</v>
      </c>
      <c r="FI102" s="169"/>
    </row>
    <row r="103" spans="1:167" s="123" customFormat="1" ht="15" x14ac:dyDescent="0.25">
      <c r="A103" s="175"/>
      <c r="B103" s="174" t="s">
        <v>216</v>
      </c>
      <c r="C103" s="341" t="s">
        <v>366</v>
      </c>
      <c r="D103" s="341"/>
      <c r="E103" s="341"/>
      <c r="F103" s="176"/>
      <c r="G103" s="177"/>
      <c r="H103" s="177"/>
      <c r="I103" s="177"/>
      <c r="J103" s="180">
        <v>1.6</v>
      </c>
      <c r="K103" s="177"/>
      <c r="L103" s="178">
        <v>3970.4</v>
      </c>
      <c r="M103" s="183">
        <v>9.1</v>
      </c>
      <c r="N103" s="181">
        <v>36130.639999999999</v>
      </c>
      <c r="EZ103" s="160"/>
      <c r="FA103" s="169"/>
      <c r="FB103" s="169"/>
      <c r="FC103" s="169"/>
      <c r="FF103" s="172" t="s">
        <v>366</v>
      </c>
      <c r="FI103" s="169"/>
    </row>
    <row r="104" spans="1:167" s="123" customFormat="1" ht="15" x14ac:dyDescent="0.25">
      <c r="A104" s="184"/>
      <c r="B104" s="174"/>
      <c r="C104" s="341" t="s">
        <v>367</v>
      </c>
      <c r="D104" s="341"/>
      <c r="E104" s="341"/>
      <c r="F104" s="176" t="s">
        <v>368</v>
      </c>
      <c r="G104" s="179">
        <v>2.63</v>
      </c>
      <c r="H104" s="179">
        <v>1.1499999999999999</v>
      </c>
      <c r="I104" s="206">
        <v>7505.2967500000004</v>
      </c>
      <c r="J104" s="186"/>
      <c r="K104" s="177"/>
      <c r="L104" s="186"/>
      <c r="M104" s="177"/>
      <c r="N104" s="187"/>
      <c r="EZ104" s="160"/>
      <c r="FA104" s="169"/>
      <c r="FB104" s="169"/>
      <c r="FC104" s="169"/>
      <c r="FG104" s="172" t="s">
        <v>367</v>
      </c>
      <c r="FI104" s="169"/>
    </row>
    <row r="105" spans="1:167" s="123" customFormat="1" ht="15" x14ac:dyDescent="0.25">
      <c r="A105" s="170"/>
      <c r="B105" s="174"/>
      <c r="C105" s="345" t="s">
        <v>370</v>
      </c>
      <c r="D105" s="345"/>
      <c r="E105" s="345"/>
      <c r="F105" s="188"/>
      <c r="G105" s="189"/>
      <c r="H105" s="189"/>
      <c r="I105" s="189"/>
      <c r="J105" s="191">
        <v>37.32</v>
      </c>
      <c r="K105" s="189"/>
      <c r="L105" s="190">
        <v>105905.45</v>
      </c>
      <c r="M105" s="189"/>
      <c r="N105" s="192">
        <v>5248789.33</v>
      </c>
      <c r="EZ105" s="160"/>
      <c r="FA105" s="169"/>
      <c r="FB105" s="169"/>
      <c r="FC105" s="169"/>
      <c r="FH105" s="172" t="s">
        <v>370</v>
      </c>
      <c r="FI105" s="169"/>
    </row>
    <row r="106" spans="1:167" s="123" customFormat="1" ht="15" x14ac:dyDescent="0.25">
      <c r="A106" s="184"/>
      <c r="B106" s="174"/>
      <c r="C106" s="341" t="s">
        <v>269</v>
      </c>
      <c r="D106" s="341"/>
      <c r="E106" s="341"/>
      <c r="F106" s="176"/>
      <c r="G106" s="177"/>
      <c r="H106" s="177"/>
      <c r="I106" s="177"/>
      <c r="J106" s="186"/>
      <c r="K106" s="177"/>
      <c r="L106" s="178">
        <v>87352.52</v>
      </c>
      <c r="M106" s="177"/>
      <c r="N106" s="181">
        <v>5007919.97</v>
      </c>
      <c r="EZ106" s="160"/>
      <c r="FA106" s="169"/>
      <c r="FB106" s="169"/>
      <c r="FC106" s="169"/>
      <c r="FG106" s="172" t="s">
        <v>269</v>
      </c>
      <c r="FI106" s="169"/>
    </row>
    <row r="107" spans="1:167" s="123" customFormat="1" ht="23.25" x14ac:dyDescent="0.25">
      <c r="A107" s="184"/>
      <c r="B107" s="174" t="s">
        <v>385</v>
      </c>
      <c r="C107" s="341" t="s">
        <v>386</v>
      </c>
      <c r="D107" s="341"/>
      <c r="E107" s="341"/>
      <c r="F107" s="176" t="s">
        <v>373</v>
      </c>
      <c r="G107" s="193">
        <v>93</v>
      </c>
      <c r="H107" s="177"/>
      <c r="I107" s="193">
        <v>93</v>
      </c>
      <c r="J107" s="186"/>
      <c r="K107" s="177"/>
      <c r="L107" s="178">
        <v>81237.84</v>
      </c>
      <c r="M107" s="177"/>
      <c r="N107" s="181">
        <v>4657365.57</v>
      </c>
      <c r="EZ107" s="160"/>
      <c r="FA107" s="169"/>
      <c r="FB107" s="169"/>
      <c r="FC107" s="169"/>
      <c r="FG107" s="172" t="s">
        <v>386</v>
      </c>
      <c r="FI107" s="169"/>
    </row>
    <row r="108" spans="1:167" s="123" customFormat="1" ht="23.25" x14ac:dyDescent="0.25">
      <c r="A108" s="184"/>
      <c r="B108" s="174" t="s">
        <v>387</v>
      </c>
      <c r="C108" s="341" t="s">
        <v>388</v>
      </c>
      <c r="D108" s="341"/>
      <c r="E108" s="341"/>
      <c r="F108" s="176" t="s">
        <v>373</v>
      </c>
      <c r="G108" s="193">
        <v>62</v>
      </c>
      <c r="H108" s="177"/>
      <c r="I108" s="193">
        <v>62</v>
      </c>
      <c r="J108" s="186"/>
      <c r="K108" s="177"/>
      <c r="L108" s="178">
        <v>54158.559999999998</v>
      </c>
      <c r="M108" s="177"/>
      <c r="N108" s="181">
        <v>3104910.38</v>
      </c>
      <c r="EZ108" s="160"/>
      <c r="FA108" s="169"/>
      <c r="FB108" s="169"/>
      <c r="FC108" s="169"/>
      <c r="FG108" s="172" t="s">
        <v>388</v>
      </c>
      <c r="FI108" s="169"/>
    </row>
    <row r="109" spans="1:167" s="123" customFormat="1" ht="15" x14ac:dyDescent="0.25">
      <c r="A109" s="194"/>
      <c r="B109" s="195"/>
      <c r="C109" s="343" t="s">
        <v>376</v>
      </c>
      <c r="D109" s="343"/>
      <c r="E109" s="343"/>
      <c r="F109" s="163"/>
      <c r="G109" s="164"/>
      <c r="H109" s="164"/>
      <c r="I109" s="164"/>
      <c r="J109" s="167"/>
      <c r="K109" s="164"/>
      <c r="L109" s="199">
        <v>241301.85</v>
      </c>
      <c r="M109" s="189"/>
      <c r="N109" s="197">
        <v>13011065.279999999</v>
      </c>
      <c r="EZ109" s="160"/>
      <c r="FA109" s="169"/>
      <c r="FB109" s="169"/>
      <c r="FC109" s="169"/>
      <c r="FI109" s="169" t="s">
        <v>376</v>
      </c>
    </row>
    <row r="110" spans="1:167" s="123" customFormat="1" ht="15" x14ac:dyDescent="0.25">
      <c r="A110" s="350" t="s">
        <v>856</v>
      </c>
      <c r="B110" s="351"/>
      <c r="C110" s="351"/>
      <c r="D110" s="351"/>
      <c r="E110" s="351"/>
      <c r="F110" s="351"/>
      <c r="G110" s="351"/>
      <c r="H110" s="351"/>
      <c r="I110" s="351"/>
      <c r="J110" s="351"/>
      <c r="K110" s="351"/>
      <c r="L110" s="351"/>
      <c r="M110" s="351"/>
      <c r="N110" s="352"/>
      <c r="EZ110" s="160"/>
      <c r="FA110" s="169"/>
      <c r="FB110" s="169"/>
      <c r="FC110" s="169"/>
      <c r="FI110" s="169"/>
      <c r="FK110" s="169" t="s">
        <v>856</v>
      </c>
    </row>
    <row r="111" spans="1:167" s="123" customFormat="1" ht="23.25" x14ac:dyDescent="0.25">
      <c r="A111" s="161" t="s">
        <v>222</v>
      </c>
      <c r="B111" s="162" t="s">
        <v>857</v>
      </c>
      <c r="C111" s="343" t="s">
        <v>858</v>
      </c>
      <c r="D111" s="343"/>
      <c r="E111" s="343"/>
      <c r="F111" s="163" t="s">
        <v>104</v>
      </c>
      <c r="G111" s="164">
        <v>620.38</v>
      </c>
      <c r="H111" s="165">
        <v>1</v>
      </c>
      <c r="I111" s="204">
        <v>620.38</v>
      </c>
      <c r="J111" s="167"/>
      <c r="K111" s="164"/>
      <c r="L111" s="167"/>
      <c r="M111" s="164"/>
      <c r="N111" s="168"/>
      <c r="EZ111" s="160"/>
      <c r="FA111" s="169" t="s">
        <v>858</v>
      </c>
      <c r="FB111" s="169" t="s">
        <v>259</v>
      </c>
      <c r="FC111" s="169" t="s">
        <v>259</v>
      </c>
      <c r="FI111" s="169"/>
      <c r="FK111" s="169"/>
    </row>
    <row r="112" spans="1:167" s="123" customFormat="1" ht="68.25" x14ac:dyDescent="0.25">
      <c r="A112" s="173"/>
      <c r="B112" s="174" t="s">
        <v>361</v>
      </c>
      <c r="C112" s="340" t="s">
        <v>362</v>
      </c>
      <c r="D112" s="340"/>
      <c r="E112" s="340"/>
      <c r="F112" s="340"/>
      <c r="G112" s="340"/>
      <c r="H112" s="340"/>
      <c r="I112" s="340"/>
      <c r="J112" s="340"/>
      <c r="K112" s="340"/>
      <c r="L112" s="340"/>
      <c r="M112" s="340"/>
      <c r="N112" s="346"/>
      <c r="EZ112" s="160"/>
      <c r="FA112" s="169"/>
      <c r="FB112" s="169"/>
      <c r="FC112" s="169"/>
      <c r="FE112" s="172" t="s">
        <v>362</v>
      </c>
      <c r="FI112" s="169"/>
      <c r="FK112" s="169"/>
    </row>
    <row r="113" spans="1:167" s="123" customFormat="1" ht="15" x14ac:dyDescent="0.25">
      <c r="A113" s="175"/>
      <c r="B113" s="174" t="s">
        <v>213</v>
      </c>
      <c r="C113" s="341" t="s">
        <v>363</v>
      </c>
      <c r="D113" s="341"/>
      <c r="E113" s="341"/>
      <c r="F113" s="176"/>
      <c r="G113" s="177"/>
      <c r="H113" s="177"/>
      <c r="I113" s="177"/>
      <c r="J113" s="180">
        <v>2.0499999999999998</v>
      </c>
      <c r="K113" s="179">
        <v>1.1499999999999999</v>
      </c>
      <c r="L113" s="178">
        <v>1462.55</v>
      </c>
      <c r="M113" s="179">
        <v>57.33</v>
      </c>
      <c r="N113" s="181">
        <v>83847.990000000005</v>
      </c>
      <c r="EZ113" s="160"/>
      <c r="FA113" s="169"/>
      <c r="FB113" s="169"/>
      <c r="FC113" s="169"/>
      <c r="FF113" s="172" t="s">
        <v>363</v>
      </c>
      <c r="FI113" s="169"/>
      <c r="FK113" s="169"/>
    </row>
    <row r="114" spans="1:167" s="123" customFormat="1" ht="15" x14ac:dyDescent="0.25">
      <c r="A114" s="175"/>
      <c r="B114" s="174" t="s">
        <v>214</v>
      </c>
      <c r="C114" s="341" t="s">
        <v>364</v>
      </c>
      <c r="D114" s="341"/>
      <c r="E114" s="341"/>
      <c r="F114" s="176"/>
      <c r="G114" s="177"/>
      <c r="H114" s="177"/>
      <c r="I114" s="177"/>
      <c r="J114" s="180">
        <v>1.0900000000000001</v>
      </c>
      <c r="K114" s="179">
        <v>1.1499999999999999</v>
      </c>
      <c r="L114" s="180">
        <v>777.65</v>
      </c>
      <c r="M114" s="179">
        <v>14.04</v>
      </c>
      <c r="N114" s="181">
        <v>10918.21</v>
      </c>
      <c r="EZ114" s="160"/>
      <c r="FA114" s="169"/>
      <c r="FB114" s="169"/>
      <c r="FC114" s="169"/>
      <c r="FF114" s="172" t="s">
        <v>364</v>
      </c>
      <c r="FI114" s="169"/>
      <c r="FK114" s="169"/>
    </row>
    <row r="115" spans="1:167" s="123" customFormat="1" ht="15" x14ac:dyDescent="0.25">
      <c r="A115" s="175"/>
      <c r="B115" s="174" t="s">
        <v>216</v>
      </c>
      <c r="C115" s="341" t="s">
        <v>366</v>
      </c>
      <c r="D115" s="341"/>
      <c r="E115" s="341"/>
      <c r="F115" s="176"/>
      <c r="G115" s="177"/>
      <c r="H115" s="177"/>
      <c r="I115" s="177"/>
      <c r="J115" s="180">
        <v>0.56000000000000005</v>
      </c>
      <c r="K115" s="177"/>
      <c r="L115" s="180">
        <v>0</v>
      </c>
      <c r="M115" s="183">
        <v>9.1</v>
      </c>
      <c r="N115" s="187"/>
      <c r="EZ115" s="160"/>
      <c r="FA115" s="169"/>
      <c r="FB115" s="169"/>
      <c r="FC115" s="169"/>
      <c r="FF115" s="172" t="s">
        <v>366</v>
      </c>
      <c r="FI115" s="169"/>
      <c r="FK115" s="169"/>
    </row>
    <row r="116" spans="1:167" s="123" customFormat="1" ht="15" x14ac:dyDescent="0.25">
      <c r="A116" s="184"/>
      <c r="B116" s="174"/>
      <c r="C116" s="341" t="s">
        <v>367</v>
      </c>
      <c r="D116" s="341"/>
      <c r="E116" s="341"/>
      <c r="F116" s="176" t="s">
        <v>368</v>
      </c>
      <c r="G116" s="179">
        <v>0.24</v>
      </c>
      <c r="H116" s="179">
        <v>1.1499999999999999</v>
      </c>
      <c r="I116" s="206">
        <v>171.22488000000001</v>
      </c>
      <c r="J116" s="186"/>
      <c r="K116" s="177"/>
      <c r="L116" s="186"/>
      <c r="M116" s="177"/>
      <c r="N116" s="187"/>
      <c r="EZ116" s="160"/>
      <c r="FA116" s="169"/>
      <c r="FB116" s="169"/>
      <c r="FC116" s="169"/>
      <c r="FG116" s="172" t="s">
        <v>367</v>
      </c>
      <c r="FI116" s="169"/>
      <c r="FK116" s="169"/>
    </row>
    <row r="117" spans="1:167" s="123" customFormat="1" ht="15" x14ac:dyDescent="0.25">
      <c r="A117" s="170"/>
      <c r="B117" s="174"/>
      <c r="C117" s="345" t="s">
        <v>370</v>
      </c>
      <c r="D117" s="345"/>
      <c r="E117" s="345"/>
      <c r="F117" s="188"/>
      <c r="G117" s="189"/>
      <c r="H117" s="189"/>
      <c r="I117" s="189"/>
      <c r="J117" s="191">
        <v>3.7</v>
      </c>
      <c r="K117" s="189"/>
      <c r="L117" s="190">
        <v>2240.1999999999998</v>
      </c>
      <c r="M117" s="189"/>
      <c r="N117" s="192">
        <v>94766.2</v>
      </c>
      <c r="EZ117" s="160"/>
      <c r="FA117" s="169"/>
      <c r="FB117" s="169"/>
      <c r="FC117" s="169"/>
      <c r="FH117" s="172" t="s">
        <v>370</v>
      </c>
      <c r="FI117" s="169"/>
      <c r="FK117" s="169"/>
    </row>
    <row r="118" spans="1:167" s="123" customFormat="1" ht="15" x14ac:dyDescent="0.25">
      <c r="A118" s="184"/>
      <c r="B118" s="174"/>
      <c r="C118" s="341" t="s">
        <v>269</v>
      </c>
      <c r="D118" s="341"/>
      <c r="E118" s="341"/>
      <c r="F118" s="176"/>
      <c r="G118" s="177"/>
      <c r="H118" s="177"/>
      <c r="I118" s="177"/>
      <c r="J118" s="186"/>
      <c r="K118" s="177"/>
      <c r="L118" s="178">
        <v>1462.55</v>
      </c>
      <c r="M118" s="177"/>
      <c r="N118" s="181">
        <v>83847.990000000005</v>
      </c>
      <c r="EZ118" s="160"/>
      <c r="FA118" s="169"/>
      <c r="FB118" s="169"/>
      <c r="FC118" s="169"/>
      <c r="FG118" s="172" t="s">
        <v>269</v>
      </c>
      <c r="FI118" s="169"/>
      <c r="FK118" s="169"/>
    </row>
    <row r="119" spans="1:167" s="123" customFormat="1" ht="45.75" x14ac:dyDescent="0.25">
      <c r="A119" s="184"/>
      <c r="B119" s="174" t="s">
        <v>456</v>
      </c>
      <c r="C119" s="341" t="s">
        <v>457</v>
      </c>
      <c r="D119" s="341"/>
      <c r="E119" s="341"/>
      <c r="F119" s="176" t="s">
        <v>373</v>
      </c>
      <c r="G119" s="193">
        <v>103</v>
      </c>
      <c r="H119" s="177"/>
      <c r="I119" s="193">
        <v>103</v>
      </c>
      <c r="J119" s="186"/>
      <c r="K119" s="177"/>
      <c r="L119" s="178">
        <v>1506.43</v>
      </c>
      <c r="M119" s="177"/>
      <c r="N119" s="181">
        <v>86363.43</v>
      </c>
      <c r="EZ119" s="160"/>
      <c r="FA119" s="169"/>
      <c r="FB119" s="169"/>
      <c r="FC119" s="169"/>
      <c r="FG119" s="172" t="s">
        <v>457</v>
      </c>
      <c r="FI119" s="169"/>
      <c r="FK119" s="169"/>
    </row>
    <row r="120" spans="1:167" s="123" customFormat="1" ht="45.75" x14ac:dyDescent="0.25">
      <c r="A120" s="184"/>
      <c r="B120" s="174" t="s">
        <v>458</v>
      </c>
      <c r="C120" s="341" t="s">
        <v>459</v>
      </c>
      <c r="D120" s="341"/>
      <c r="E120" s="341"/>
      <c r="F120" s="176" t="s">
        <v>373</v>
      </c>
      <c r="G120" s="193">
        <v>59</v>
      </c>
      <c r="H120" s="177"/>
      <c r="I120" s="193">
        <v>59</v>
      </c>
      <c r="J120" s="186"/>
      <c r="K120" s="177"/>
      <c r="L120" s="180">
        <v>862.9</v>
      </c>
      <c r="M120" s="177"/>
      <c r="N120" s="181">
        <v>49470.31</v>
      </c>
      <c r="EZ120" s="160"/>
      <c r="FA120" s="169"/>
      <c r="FB120" s="169"/>
      <c r="FC120" s="169"/>
      <c r="FG120" s="172" t="s">
        <v>459</v>
      </c>
      <c r="FI120" s="169"/>
      <c r="FK120" s="169"/>
    </row>
    <row r="121" spans="1:167" s="123" customFormat="1" ht="15" x14ac:dyDescent="0.25">
      <c r="A121" s="194"/>
      <c r="B121" s="195"/>
      <c r="C121" s="343" t="s">
        <v>376</v>
      </c>
      <c r="D121" s="343"/>
      <c r="E121" s="343"/>
      <c r="F121" s="163"/>
      <c r="G121" s="164"/>
      <c r="H121" s="164"/>
      <c r="I121" s="164"/>
      <c r="J121" s="167"/>
      <c r="K121" s="164"/>
      <c r="L121" s="199">
        <v>4609.53</v>
      </c>
      <c r="M121" s="189"/>
      <c r="N121" s="197">
        <v>230599.94</v>
      </c>
      <c r="EZ121" s="160"/>
      <c r="FA121" s="169"/>
      <c r="FB121" s="169"/>
      <c r="FC121" s="169"/>
      <c r="FI121" s="169" t="s">
        <v>376</v>
      </c>
      <c r="FK121" s="169"/>
    </row>
    <row r="122" spans="1:167" s="123" customFormat="1" ht="15" x14ac:dyDescent="0.25">
      <c r="A122" s="161" t="s">
        <v>223</v>
      </c>
      <c r="B122" s="162" t="s">
        <v>93</v>
      </c>
      <c r="C122" s="343" t="s">
        <v>75</v>
      </c>
      <c r="D122" s="343"/>
      <c r="E122" s="343"/>
      <c r="F122" s="163" t="s">
        <v>59</v>
      </c>
      <c r="G122" s="164">
        <v>14.579000000000001</v>
      </c>
      <c r="H122" s="165">
        <v>1</v>
      </c>
      <c r="I122" s="198">
        <v>14.579000000000001</v>
      </c>
      <c r="J122" s="196">
        <v>593.27</v>
      </c>
      <c r="K122" s="164"/>
      <c r="L122" s="199">
        <v>8649.2800000000007</v>
      </c>
      <c r="M122" s="200">
        <v>9.1</v>
      </c>
      <c r="N122" s="197">
        <v>78708.45</v>
      </c>
      <c r="EZ122" s="160"/>
      <c r="FA122" s="169" t="s">
        <v>75</v>
      </c>
      <c r="FB122" s="169" t="s">
        <v>259</v>
      </c>
      <c r="FC122" s="169" t="s">
        <v>259</v>
      </c>
      <c r="FI122" s="169"/>
      <c r="FK122" s="169"/>
    </row>
    <row r="123" spans="1:167" s="123" customFormat="1" ht="15" x14ac:dyDescent="0.25">
      <c r="A123" s="170"/>
      <c r="B123" s="171"/>
      <c r="C123" s="341" t="s">
        <v>860</v>
      </c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4"/>
      <c r="EZ123" s="160"/>
      <c r="FA123" s="169"/>
      <c r="FB123" s="169"/>
      <c r="FC123" s="169"/>
      <c r="FD123" s="172" t="s">
        <v>860</v>
      </c>
      <c r="FI123" s="169"/>
      <c r="FK123" s="169"/>
    </row>
    <row r="124" spans="1:167" s="123" customFormat="1" ht="15" x14ac:dyDescent="0.25">
      <c r="A124" s="194"/>
      <c r="B124" s="195"/>
      <c r="C124" s="343" t="s">
        <v>376</v>
      </c>
      <c r="D124" s="343"/>
      <c r="E124" s="343"/>
      <c r="F124" s="163"/>
      <c r="G124" s="164"/>
      <c r="H124" s="164"/>
      <c r="I124" s="164"/>
      <c r="J124" s="167"/>
      <c r="K124" s="164"/>
      <c r="L124" s="199">
        <v>8649.2800000000007</v>
      </c>
      <c r="M124" s="189"/>
      <c r="N124" s="197">
        <v>78708.45</v>
      </c>
      <c r="EZ124" s="160"/>
      <c r="FA124" s="169"/>
      <c r="FB124" s="169"/>
      <c r="FC124" s="169"/>
      <c r="FI124" s="169" t="s">
        <v>376</v>
      </c>
      <c r="FK124" s="169"/>
    </row>
    <row r="125" spans="1:167" s="123" customFormat="1" ht="15" x14ac:dyDescent="0.25">
      <c r="A125" s="161" t="s">
        <v>224</v>
      </c>
      <c r="B125" s="162" t="s">
        <v>861</v>
      </c>
      <c r="C125" s="343" t="s">
        <v>862</v>
      </c>
      <c r="D125" s="343"/>
      <c r="E125" s="343"/>
      <c r="F125" s="163" t="s">
        <v>104</v>
      </c>
      <c r="G125" s="164">
        <v>620.38</v>
      </c>
      <c r="H125" s="165">
        <v>1</v>
      </c>
      <c r="I125" s="204">
        <v>620.38</v>
      </c>
      <c r="J125" s="167"/>
      <c r="K125" s="164"/>
      <c r="L125" s="167"/>
      <c r="M125" s="164"/>
      <c r="N125" s="168"/>
      <c r="EZ125" s="160"/>
      <c r="FA125" s="169" t="s">
        <v>862</v>
      </c>
      <c r="FB125" s="169" t="s">
        <v>259</v>
      </c>
      <c r="FC125" s="169" t="s">
        <v>259</v>
      </c>
      <c r="FI125" s="169"/>
      <c r="FK125" s="169"/>
    </row>
    <row r="126" spans="1:167" s="123" customFormat="1" ht="68.25" x14ac:dyDescent="0.25">
      <c r="A126" s="173"/>
      <c r="B126" s="174" t="s">
        <v>361</v>
      </c>
      <c r="C126" s="340" t="s">
        <v>362</v>
      </c>
      <c r="D126" s="340"/>
      <c r="E126" s="340"/>
      <c r="F126" s="340"/>
      <c r="G126" s="340"/>
      <c r="H126" s="340"/>
      <c r="I126" s="340"/>
      <c r="J126" s="340"/>
      <c r="K126" s="340"/>
      <c r="L126" s="340"/>
      <c r="M126" s="340"/>
      <c r="N126" s="346"/>
      <c r="EZ126" s="160"/>
      <c r="FA126" s="169"/>
      <c r="FB126" s="169"/>
      <c r="FC126" s="169"/>
      <c r="FE126" s="172" t="s">
        <v>362</v>
      </c>
      <c r="FI126" s="169"/>
      <c r="FK126" s="169"/>
    </row>
    <row r="127" spans="1:167" s="123" customFormat="1" ht="15" x14ac:dyDescent="0.25">
      <c r="A127" s="175"/>
      <c r="B127" s="174" t="s">
        <v>213</v>
      </c>
      <c r="C127" s="341" t="s">
        <v>363</v>
      </c>
      <c r="D127" s="341"/>
      <c r="E127" s="341"/>
      <c r="F127" s="176"/>
      <c r="G127" s="177"/>
      <c r="H127" s="177"/>
      <c r="I127" s="177"/>
      <c r="J127" s="180">
        <v>0.6</v>
      </c>
      <c r="K127" s="179">
        <v>1.1499999999999999</v>
      </c>
      <c r="L127" s="180">
        <v>428.06</v>
      </c>
      <c r="M127" s="179">
        <v>57.33</v>
      </c>
      <c r="N127" s="181">
        <v>24540.68</v>
      </c>
      <c r="EZ127" s="160"/>
      <c r="FA127" s="169"/>
      <c r="FB127" s="169"/>
      <c r="FC127" s="169"/>
      <c r="FF127" s="172" t="s">
        <v>363</v>
      </c>
      <c r="FI127" s="169"/>
      <c r="FK127" s="169"/>
    </row>
    <row r="128" spans="1:167" s="123" customFormat="1" ht="15" x14ac:dyDescent="0.25">
      <c r="A128" s="175"/>
      <c r="B128" s="174" t="s">
        <v>214</v>
      </c>
      <c r="C128" s="341" t="s">
        <v>364</v>
      </c>
      <c r="D128" s="341"/>
      <c r="E128" s="341"/>
      <c r="F128" s="176"/>
      <c r="G128" s="177"/>
      <c r="H128" s="177"/>
      <c r="I128" s="177"/>
      <c r="J128" s="180">
        <v>0.33</v>
      </c>
      <c r="K128" s="179">
        <v>1.1499999999999999</v>
      </c>
      <c r="L128" s="180">
        <v>235.43</v>
      </c>
      <c r="M128" s="179">
        <v>14.04</v>
      </c>
      <c r="N128" s="181">
        <v>3305.44</v>
      </c>
      <c r="EZ128" s="160"/>
      <c r="FA128" s="169"/>
      <c r="FB128" s="169"/>
      <c r="FC128" s="169"/>
      <c r="FF128" s="172" t="s">
        <v>364</v>
      </c>
      <c r="FI128" s="169"/>
      <c r="FK128" s="169"/>
    </row>
    <row r="129" spans="1:167" s="123" customFormat="1" ht="15" x14ac:dyDescent="0.25">
      <c r="A129" s="184"/>
      <c r="B129" s="174"/>
      <c r="C129" s="341" t="s">
        <v>367</v>
      </c>
      <c r="D129" s="341"/>
      <c r="E129" s="341"/>
      <c r="F129" s="176" t="s">
        <v>368</v>
      </c>
      <c r="G129" s="179">
        <v>7.0000000000000007E-2</v>
      </c>
      <c r="H129" s="179">
        <v>1.1499999999999999</v>
      </c>
      <c r="I129" s="206">
        <v>49.94059</v>
      </c>
      <c r="J129" s="186"/>
      <c r="K129" s="177"/>
      <c r="L129" s="186"/>
      <c r="M129" s="177"/>
      <c r="N129" s="187"/>
      <c r="EZ129" s="160"/>
      <c r="FA129" s="169"/>
      <c r="FB129" s="169"/>
      <c r="FC129" s="169"/>
      <c r="FG129" s="172" t="s">
        <v>367</v>
      </c>
      <c r="FI129" s="169"/>
      <c r="FK129" s="169"/>
    </row>
    <row r="130" spans="1:167" s="123" customFormat="1" ht="15" x14ac:dyDescent="0.25">
      <c r="A130" s="170"/>
      <c r="B130" s="174"/>
      <c r="C130" s="345" t="s">
        <v>370</v>
      </c>
      <c r="D130" s="345"/>
      <c r="E130" s="345"/>
      <c r="F130" s="188"/>
      <c r="G130" s="189"/>
      <c r="H130" s="189"/>
      <c r="I130" s="189"/>
      <c r="J130" s="191">
        <v>0.93</v>
      </c>
      <c r="K130" s="189"/>
      <c r="L130" s="191">
        <v>663.49</v>
      </c>
      <c r="M130" s="189"/>
      <c r="N130" s="192">
        <v>27846.12</v>
      </c>
      <c r="EZ130" s="160"/>
      <c r="FA130" s="169"/>
      <c r="FB130" s="169"/>
      <c r="FC130" s="169"/>
      <c r="FH130" s="172" t="s">
        <v>370</v>
      </c>
      <c r="FI130" s="169"/>
      <c r="FK130" s="169"/>
    </row>
    <row r="131" spans="1:167" s="123" customFormat="1" ht="15" x14ac:dyDescent="0.25">
      <c r="A131" s="184"/>
      <c r="B131" s="174"/>
      <c r="C131" s="341" t="s">
        <v>269</v>
      </c>
      <c r="D131" s="341"/>
      <c r="E131" s="341"/>
      <c r="F131" s="176"/>
      <c r="G131" s="177"/>
      <c r="H131" s="177"/>
      <c r="I131" s="177"/>
      <c r="J131" s="186"/>
      <c r="K131" s="177"/>
      <c r="L131" s="180">
        <v>428.06</v>
      </c>
      <c r="M131" s="177"/>
      <c r="N131" s="181">
        <v>24540.68</v>
      </c>
      <c r="EZ131" s="160"/>
      <c r="FA131" s="169"/>
      <c r="FB131" s="169"/>
      <c r="FC131" s="169"/>
      <c r="FG131" s="172" t="s">
        <v>269</v>
      </c>
      <c r="FI131" s="169"/>
      <c r="FK131" s="169"/>
    </row>
    <row r="132" spans="1:167" s="123" customFormat="1" ht="23.25" x14ac:dyDescent="0.25">
      <c r="A132" s="184"/>
      <c r="B132" s="174" t="s">
        <v>526</v>
      </c>
      <c r="C132" s="341" t="s">
        <v>527</v>
      </c>
      <c r="D132" s="341"/>
      <c r="E132" s="341"/>
      <c r="F132" s="176" t="s">
        <v>373</v>
      </c>
      <c r="G132" s="193">
        <v>94</v>
      </c>
      <c r="H132" s="177"/>
      <c r="I132" s="193">
        <v>94</v>
      </c>
      <c r="J132" s="186"/>
      <c r="K132" s="177"/>
      <c r="L132" s="180">
        <v>402.38</v>
      </c>
      <c r="M132" s="177"/>
      <c r="N132" s="181">
        <v>23068.240000000002</v>
      </c>
      <c r="EZ132" s="160"/>
      <c r="FA132" s="169"/>
      <c r="FB132" s="169"/>
      <c r="FC132" s="169"/>
      <c r="FG132" s="172" t="s">
        <v>527</v>
      </c>
      <c r="FI132" s="169"/>
      <c r="FK132" s="169"/>
    </row>
    <row r="133" spans="1:167" s="123" customFormat="1" ht="23.25" x14ac:dyDescent="0.25">
      <c r="A133" s="184"/>
      <c r="B133" s="174" t="s">
        <v>528</v>
      </c>
      <c r="C133" s="341" t="s">
        <v>529</v>
      </c>
      <c r="D133" s="341"/>
      <c r="E133" s="341"/>
      <c r="F133" s="176" t="s">
        <v>373</v>
      </c>
      <c r="G133" s="193">
        <v>51</v>
      </c>
      <c r="H133" s="177"/>
      <c r="I133" s="193">
        <v>51</v>
      </c>
      <c r="J133" s="186"/>
      <c r="K133" s="177"/>
      <c r="L133" s="180">
        <v>218.31</v>
      </c>
      <c r="M133" s="177"/>
      <c r="N133" s="181">
        <v>12515.75</v>
      </c>
      <c r="EZ133" s="160"/>
      <c r="FA133" s="169"/>
      <c r="FB133" s="169"/>
      <c r="FC133" s="169"/>
      <c r="FG133" s="172" t="s">
        <v>529</v>
      </c>
      <c r="FI133" s="169"/>
      <c r="FK133" s="169"/>
    </row>
    <row r="134" spans="1:167" s="123" customFormat="1" ht="15" x14ac:dyDescent="0.25">
      <c r="A134" s="194"/>
      <c r="B134" s="195"/>
      <c r="C134" s="343" t="s">
        <v>376</v>
      </c>
      <c r="D134" s="343"/>
      <c r="E134" s="343"/>
      <c r="F134" s="163"/>
      <c r="G134" s="164"/>
      <c r="H134" s="164"/>
      <c r="I134" s="164"/>
      <c r="J134" s="167"/>
      <c r="K134" s="164"/>
      <c r="L134" s="199">
        <v>1284.18</v>
      </c>
      <c r="M134" s="189"/>
      <c r="N134" s="197">
        <v>63430.11</v>
      </c>
      <c r="EZ134" s="160"/>
      <c r="FA134" s="169"/>
      <c r="FB134" s="169"/>
      <c r="FC134" s="169"/>
      <c r="FI134" s="169" t="s">
        <v>376</v>
      </c>
      <c r="FK134" s="169"/>
    </row>
    <row r="135" spans="1:167" s="123" customFormat="1" ht="34.5" x14ac:dyDescent="0.25">
      <c r="A135" s="161" t="s">
        <v>225</v>
      </c>
      <c r="B135" s="162" t="s">
        <v>863</v>
      </c>
      <c r="C135" s="343" t="s">
        <v>864</v>
      </c>
      <c r="D135" s="343"/>
      <c r="E135" s="343"/>
      <c r="F135" s="163" t="s">
        <v>359</v>
      </c>
      <c r="G135" s="164">
        <v>6.2038000000000002</v>
      </c>
      <c r="H135" s="165">
        <v>1</v>
      </c>
      <c r="I135" s="201">
        <v>6.2038000000000002</v>
      </c>
      <c r="J135" s="167"/>
      <c r="K135" s="164"/>
      <c r="L135" s="167"/>
      <c r="M135" s="164"/>
      <c r="N135" s="168"/>
      <c r="EZ135" s="160"/>
      <c r="FA135" s="169" t="s">
        <v>864</v>
      </c>
      <c r="FB135" s="169" t="s">
        <v>259</v>
      </c>
      <c r="FC135" s="169" t="s">
        <v>259</v>
      </c>
      <c r="FI135" s="169"/>
      <c r="FK135" s="169"/>
    </row>
    <row r="136" spans="1:167" s="123" customFormat="1" ht="15" x14ac:dyDescent="0.25">
      <c r="A136" s="170"/>
      <c r="B136" s="171"/>
      <c r="C136" s="341" t="s">
        <v>865</v>
      </c>
      <c r="D136" s="341"/>
      <c r="E136" s="341"/>
      <c r="F136" s="341"/>
      <c r="G136" s="341"/>
      <c r="H136" s="341"/>
      <c r="I136" s="341"/>
      <c r="J136" s="341"/>
      <c r="K136" s="341"/>
      <c r="L136" s="341"/>
      <c r="M136" s="341"/>
      <c r="N136" s="344"/>
      <c r="EZ136" s="160"/>
      <c r="FA136" s="169"/>
      <c r="FB136" s="169"/>
      <c r="FC136" s="169"/>
      <c r="FD136" s="172" t="s">
        <v>865</v>
      </c>
      <c r="FI136" s="169"/>
      <c r="FK136" s="169"/>
    </row>
    <row r="137" spans="1:167" s="123" customFormat="1" ht="68.25" x14ac:dyDescent="0.25">
      <c r="A137" s="173"/>
      <c r="B137" s="174" t="s">
        <v>361</v>
      </c>
      <c r="C137" s="340" t="s">
        <v>362</v>
      </c>
      <c r="D137" s="340"/>
      <c r="E137" s="340"/>
      <c r="F137" s="340"/>
      <c r="G137" s="340"/>
      <c r="H137" s="340"/>
      <c r="I137" s="340"/>
      <c r="J137" s="340"/>
      <c r="K137" s="340"/>
      <c r="L137" s="340"/>
      <c r="M137" s="340"/>
      <c r="N137" s="346"/>
      <c r="EZ137" s="160"/>
      <c r="FA137" s="169"/>
      <c r="FB137" s="169"/>
      <c r="FC137" s="169"/>
      <c r="FE137" s="172" t="s">
        <v>362</v>
      </c>
      <c r="FI137" s="169"/>
      <c r="FK137" s="169"/>
    </row>
    <row r="138" spans="1:167" s="123" customFormat="1" ht="15" x14ac:dyDescent="0.25">
      <c r="A138" s="175"/>
      <c r="B138" s="174" t="s">
        <v>213</v>
      </c>
      <c r="C138" s="341" t="s">
        <v>363</v>
      </c>
      <c r="D138" s="341"/>
      <c r="E138" s="341"/>
      <c r="F138" s="176"/>
      <c r="G138" s="177"/>
      <c r="H138" s="177"/>
      <c r="I138" s="177"/>
      <c r="J138" s="180">
        <v>79.36</v>
      </c>
      <c r="K138" s="179">
        <v>1.1499999999999999</v>
      </c>
      <c r="L138" s="180">
        <v>566.17999999999995</v>
      </c>
      <c r="M138" s="179">
        <v>57.33</v>
      </c>
      <c r="N138" s="181">
        <v>32459.1</v>
      </c>
      <c r="EZ138" s="160"/>
      <c r="FA138" s="169"/>
      <c r="FB138" s="169"/>
      <c r="FC138" s="169"/>
      <c r="FF138" s="172" t="s">
        <v>363</v>
      </c>
      <c r="FI138" s="169"/>
      <c r="FK138" s="169"/>
    </row>
    <row r="139" spans="1:167" s="123" customFormat="1" ht="15" x14ac:dyDescent="0.25">
      <c r="A139" s="175"/>
      <c r="B139" s="174" t="s">
        <v>214</v>
      </c>
      <c r="C139" s="341" t="s">
        <v>364</v>
      </c>
      <c r="D139" s="341"/>
      <c r="E139" s="341"/>
      <c r="F139" s="176"/>
      <c r="G139" s="177"/>
      <c r="H139" s="177"/>
      <c r="I139" s="177"/>
      <c r="J139" s="180">
        <v>2.23</v>
      </c>
      <c r="K139" s="179">
        <v>1.1499999999999999</v>
      </c>
      <c r="L139" s="180">
        <v>15.91</v>
      </c>
      <c r="M139" s="179">
        <v>14.04</v>
      </c>
      <c r="N139" s="182">
        <v>223.38</v>
      </c>
      <c r="EZ139" s="160"/>
      <c r="FA139" s="169"/>
      <c r="FB139" s="169"/>
      <c r="FC139" s="169"/>
      <c r="FF139" s="172" t="s">
        <v>364</v>
      </c>
      <c r="FI139" s="169"/>
      <c r="FK139" s="169"/>
    </row>
    <row r="140" spans="1:167" s="123" customFormat="1" ht="15" x14ac:dyDescent="0.25">
      <c r="A140" s="175"/>
      <c r="B140" s="174" t="s">
        <v>215</v>
      </c>
      <c r="C140" s="341" t="s">
        <v>365</v>
      </c>
      <c r="D140" s="341"/>
      <c r="E140" s="341"/>
      <c r="F140" s="176"/>
      <c r="G140" s="177"/>
      <c r="H140" s="177"/>
      <c r="I140" s="177"/>
      <c r="J140" s="180">
        <v>0.33</v>
      </c>
      <c r="K140" s="179">
        <v>1.1499999999999999</v>
      </c>
      <c r="L140" s="180">
        <v>2.35</v>
      </c>
      <c r="M140" s="179">
        <v>57.33</v>
      </c>
      <c r="N140" s="182">
        <v>134.72999999999999</v>
      </c>
      <c r="EZ140" s="160"/>
      <c r="FA140" s="169"/>
      <c r="FB140" s="169"/>
      <c r="FC140" s="169"/>
      <c r="FF140" s="172" t="s">
        <v>365</v>
      </c>
      <c r="FI140" s="169"/>
      <c r="FK140" s="169"/>
    </row>
    <row r="141" spans="1:167" s="123" customFormat="1" ht="15" x14ac:dyDescent="0.25">
      <c r="A141" s="175"/>
      <c r="B141" s="174" t="s">
        <v>216</v>
      </c>
      <c r="C141" s="341" t="s">
        <v>366</v>
      </c>
      <c r="D141" s="341"/>
      <c r="E141" s="341"/>
      <c r="F141" s="176"/>
      <c r="G141" s="177"/>
      <c r="H141" s="177"/>
      <c r="I141" s="177"/>
      <c r="J141" s="180">
        <v>222.54</v>
      </c>
      <c r="K141" s="177"/>
      <c r="L141" s="178">
        <v>1380.59</v>
      </c>
      <c r="M141" s="183">
        <v>9.1</v>
      </c>
      <c r="N141" s="181">
        <v>12563.37</v>
      </c>
      <c r="EZ141" s="160"/>
      <c r="FA141" s="169"/>
      <c r="FB141" s="169"/>
      <c r="FC141" s="169"/>
      <c r="FF141" s="172" t="s">
        <v>366</v>
      </c>
      <c r="FI141" s="169"/>
      <c r="FK141" s="169"/>
    </row>
    <row r="142" spans="1:167" s="123" customFormat="1" ht="15" x14ac:dyDescent="0.25">
      <c r="A142" s="184"/>
      <c r="B142" s="174"/>
      <c r="C142" s="341" t="s">
        <v>367</v>
      </c>
      <c r="D142" s="341"/>
      <c r="E142" s="341"/>
      <c r="F142" s="176" t="s">
        <v>368</v>
      </c>
      <c r="G142" s="179">
        <v>9.08</v>
      </c>
      <c r="H142" s="179">
        <v>1.1499999999999999</v>
      </c>
      <c r="I142" s="185">
        <v>64.780079599999993</v>
      </c>
      <c r="J142" s="186"/>
      <c r="K142" s="177"/>
      <c r="L142" s="186"/>
      <c r="M142" s="177"/>
      <c r="N142" s="187"/>
      <c r="EZ142" s="160"/>
      <c r="FA142" s="169"/>
      <c r="FB142" s="169"/>
      <c r="FC142" s="169"/>
      <c r="FG142" s="172" t="s">
        <v>367</v>
      </c>
      <c r="FI142" s="169"/>
      <c r="FK142" s="169"/>
    </row>
    <row r="143" spans="1:167" s="123" customFormat="1" ht="15" x14ac:dyDescent="0.25">
      <c r="A143" s="184"/>
      <c r="B143" s="174"/>
      <c r="C143" s="341" t="s">
        <v>369</v>
      </c>
      <c r="D143" s="341"/>
      <c r="E143" s="341"/>
      <c r="F143" s="176" t="s">
        <v>368</v>
      </c>
      <c r="G143" s="179">
        <v>0.03</v>
      </c>
      <c r="H143" s="179">
        <v>1.1499999999999999</v>
      </c>
      <c r="I143" s="185">
        <v>0.2140311</v>
      </c>
      <c r="J143" s="186"/>
      <c r="K143" s="177"/>
      <c r="L143" s="186"/>
      <c r="M143" s="177"/>
      <c r="N143" s="187"/>
      <c r="EZ143" s="160"/>
      <c r="FA143" s="169"/>
      <c r="FB143" s="169"/>
      <c r="FC143" s="169"/>
      <c r="FG143" s="172" t="s">
        <v>369</v>
      </c>
      <c r="FI143" s="169"/>
      <c r="FK143" s="169"/>
    </row>
    <row r="144" spans="1:167" s="123" customFormat="1" ht="15" x14ac:dyDescent="0.25">
      <c r="A144" s="170"/>
      <c r="B144" s="174"/>
      <c r="C144" s="345" t="s">
        <v>370</v>
      </c>
      <c r="D144" s="345"/>
      <c r="E144" s="345"/>
      <c r="F144" s="188"/>
      <c r="G144" s="189"/>
      <c r="H144" s="189"/>
      <c r="I144" s="189"/>
      <c r="J144" s="191">
        <v>304.13</v>
      </c>
      <c r="K144" s="189"/>
      <c r="L144" s="190">
        <v>1962.68</v>
      </c>
      <c r="M144" s="189"/>
      <c r="N144" s="192">
        <v>45245.85</v>
      </c>
      <c r="EZ144" s="160"/>
      <c r="FA144" s="169"/>
      <c r="FB144" s="169"/>
      <c r="FC144" s="169"/>
      <c r="FH144" s="172" t="s">
        <v>370</v>
      </c>
      <c r="FI144" s="169"/>
      <c r="FK144" s="169"/>
    </row>
    <row r="145" spans="1:167" s="123" customFormat="1" ht="15" x14ac:dyDescent="0.25">
      <c r="A145" s="184"/>
      <c r="B145" s="174"/>
      <c r="C145" s="341" t="s">
        <v>269</v>
      </c>
      <c r="D145" s="341"/>
      <c r="E145" s="341"/>
      <c r="F145" s="176"/>
      <c r="G145" s="177"/>
      <c r="H145" s="177"/>
      <c r="I145" s="177"/>
      <c r="J145" s="186"/>
      <c r="K145" s="177"/>
      <c r="L145" s="180">
        <v>568.53</v>
      </c>
      <c r="M145" s="177"/>
      <c r="N145" s="181">
        <v>32593.83</v>
      </c>
      <c r="EZ145" s="160"/>
      <c r="FA145" s="169"/>
      <c r="FB145" s="169"/>
      <c r="FC145" s="169"/>
      <c r="FG145" s="172" t="s">
        <v>269</v>
      </c>
      <c r="FI145" s="169"/>
      <c r="FK145" s="169"/>
    </row>
    <row r="146" spans="1:167" s="123" customFormat="1" ht="23.25" x14ac:dyDescent="0.25">
      <c r="A146" s="184"/>
      <c r="B146" s="174" t="s">
        <v>526</v>
      </c>
      <c r="C146" s="341" t="s">
        <v>527</v>
      </c>
      <c r="D146" s="341"/>
      <c r="E146" s="341"/>
      <c r="F146" s="176" t="s">
        <v>373</v>
      </c>
      <c r="G146" s="193">
        <v>94</v>
      </c>
      <c r="H146" s="177"/>
      <c r="I146" s="193">
        <v>94</v>
      </c>
      <c r="J146" s="186"/>
      <c r="K146" s="177"/>
      <c r="L146" s="180">
        <v>534.41999999999996</v>
      </c>
      <c r="M146" s="177"/>
      <c r="N146" s="181">
        <v>30638.2</v>
      </c>
      <c r="EZ146" s="160"/>
      <c r="FA146" s="169"/>
      <c r="FB146" s="169"/>
      <c r="FC146" s="169"/>
      <c r="FG146" s="172" t="s">
        <v>527</v>
      </c>
      <c r="FI146" s="169"/>
      <c r="FK146" s="169"/>
    </row>
    <row r="147" spans="1:167" s="123" customFormat="1" ht="23.25" x14ac:dyDescent="0.25">
      <c r="A147" s="184"/>
      <c r="B147" s="174" t="s">
        <v>528</v>
      </c>
      <c r="C147" s="341" t="s">
        <v>529</v>
      </c>
      <c r="D147" s="341"/>
      <c r="E147" s="341"/>
      <c r="F147" s="176" t="s">
        <v>373</v>
      </c>
      <c r="G147" s="193">
        <v>51</v>
      </c>
      <c r="H147" s="177"/>
      <c r="I147" s="193">
        <v>51</v>
      </c>
      <c r="J147" s="186"/>
      <c r="K147" s="177"/>
      <c r="L147" s="180">
        <v>289.95</v>
      </c>
      <c r="M147" s="177"/>
      <c r="N147" s="181">
        <v>16622.849999999999</v>
      </c>
      <c r="EZ147" s="160"/>
      <c r="FA147" s="169"/>
      <c r="FB147" s="169"/>
      <c r="FC147" s="169"/>
      <c r="FG147" s="172" t="s">
        <v>529</v>
      </c>
      <c r="FI147" s="169"/>
      <c r="FK147" s="169"/>
    </row>
    <row r="148" spans="1:167" s="123" customFormat="1" ht="15" x14ac:dyDescent="0.25">
      <c r="A148" s="194"/>
      <c r="B148" s="195"/>
      <c r="C148" s="343" t="s">
        <v>376</v>
      </c>
      <c r="D148" s="343"/>
      <c r="E148" s="343"/>
      <c r="F148" s="163"/>
      <c r="G148" s="164"/>
      <c r="H148" s="164"/>
      <c r="I148" s="164"/>
      <c r="J148" s="167"/>
      <c r="K148" s="164"/>
      <c r="L148" s="199">
        <v>2787.05</v>
      </c>
      <c r="M148" s="189"/>
      <c r="N148" s="197">
        <v>92506.9</v>
      </c>
      <c r="EZ148" s="160"/>
      <c r="FA148" s="169"/>
      <c r="FB148" s="169"/>
      <c r="FC148" s="169"/>
      <c r="FI148" s="169" t="s">
        <v>376</v>
      </c>
      <c r="FK148" s="169"/>
    </row>
    <row r="149" spans="1:167" s="123" customFormat="1" ht="23.25" x14ac:dyDescent="0.25">
      <c r="A149" s="161" t="s">
        <v>226</v>
      </c>
      <c r="B149" s="162" t="s">
        <v>866</v>
      </c>
      <c r="C149" s="343" t="s">
        <v>867</v>
      </c>
      <c r="D149" s="343"/>
      <c r="E149" s="343"/>
      <c r="F149" s="163" t="s">
        <v>359</v>
      </c>
      <c r="G149" s="164">
        <v>6.2038000000000002</v>
      </c>
      <c r="H149" s="165">
        <v>1</v>
      </c>
      <c r="I149" s="201">
        <v>6.2038000000000002</v>
      </c>
      <c r="J149" s="167"/>
      <c r="K149" s="164"/>
      <c r="L149" s="167"/>
      <c r="M149" s="164"/>
      <c r="N149" s="168"/>
      <c r="EZ149" s="160"/>
      <c r="FA149" s="169" t="s">
        <v>867</v>
      </c>
      <c r="FB149" s="169" t="s">
        <v>259</v>
      </c>
      <c r="FC149" s="169" t="s">
        <v>259</v>
      </c>
      <c r="FI149" s="169"/>
      <c r="FK149" s="169"/>
    </row>
    <row r="150" spans="1:167" s="123" customFormat="1" ht="15" x14ac:dyDescent="0.25">
      <c r="A150" s="170"/>
      <c r="B150" s="171"/>
      <c r="C150" s="341" t="s">
        <v>865</v>
      </c>
      <c r="D150" s="341"/>
      <c r="E150" s="341"/>
      <c r="F150" s="341"/>
      <c r="G150" s="341"/>
      <c r="H150" s="341"/>
      <c r="I150" s="341"/>
      <c r="J150" s="341"/>
      <c r="K150" s="341"/>
      <c r="L150" s="341"/>
      <c r="M150" s="341"/>
      <c r="N150" s="344"/>
      <c r="EZ150" s="160"/>
      <c r="FA150" s="169"/>
      <c r="FB150" s="169"/>
      <c r="FC150" s="169"/>
      <c r="FD150" s="172" t="s">
        <v>865</v>
      </c>
      <c r="FI150" s="169"/>
      <c r="FK150" s="169"/>
    </row>
    <row r="151" spans="1:167" s="123" customFormat="1" ht="68.25" x14ac:dyDescent="0.25">
      <c r="A151" s="173"/>
      <c r="B151" s="174" t="s">
        <v>361</v>
      </c>
      <c r="C151" s="340" t="s">
        <v>362</v>
      </c>
      <c r="D151" s="340"/>
      <c r="E151" s="340"/>
      <c r="F151" s="340"/>
      <c r="G151" s="340"/>
      <c r="H151" s="340"/>
      <c r="I151" s="340"/>
      <c r="J151" s="340"/>
      <c r="K151" s="340"/>
      <c r="L151" s="340"/>
      <c r="M151" s="340"/>
      <c r="N151" s="346"/>
      <c r="EZ151" s="160"/>
      <c r="FA151" s="169"/>
      <c r="FB151" s="169"/>
      <c r="FC151" s="169"/>
      <c r="FE151" s="172" t="s">
        <v>362</v>
      </c>
      <c r="FI151" s="169"/>
      <c r="FK151" s="169"/>
    </row>
    <row r="152" spans="1:167" s="123" customFormat="1" ht="15" x14ac:dyDescent="0.25">
      <c r="A152" s="175"/>
      <c r="B152" s="174" t="s">
        <v>213</v>
      </c>
      <c r="C152" s="341" t="s">
        <v>363</v>
      </c>
      <c r="D152" s="341"/>
      <c r="E152" s="341"/>
      <c r="F152" s="176"/>
      <c r="G152" s="177"/>
      <c r="H152" s="177"/>
      <c r="I152" s="177"/>
      <c r="J152" s="180">
        <v>22.4</v>
      </c>
      <c r="K152" s="179">
        <v>1.1499999999999999</v>
      </c>
      <c r="L152" s="180">
        <v>159.81</v>
      </c>
      <c r="M152" s="179">
        <v>57.33</v>
      </c>
      <c r="N152" s="181">
        <v>9161.91</v>
      </c>
      <c r="EZ152" s="160"/>
      <c r="FA152" s="169"/>
      <c r="FB152" s="169"/>
      <c r="FC152" s="169"/>
      <c r="FF152" s="172" t="s">
        <v>363</v>
      </c>
      <c r="FI152" s="169"/>
      <c r="FK152" s="169"/>
    </row>
    <row r="153" spans="1:167" s="123" customFormat="1" ht="15" x14ac:dyDescent="0.25">
      <c r="A153" s="175"/>
      <c r="B153" s="174" t="s">
        <v>214</v>
      </c>
      <c r="C153" s="341" t="s">
        <v>364</v>
      </c>
      <c r="D153" s="341"/>
      <c r="E153" s="341"/>
      <c r="F153" s="176"/>
      <c r="G153" s="177"/>
      <c r="H153" s="177"/>
      <c r="I153" s="177"/>
      <c r="J153" s="180">
        <v>9.2200000000000006</v>
      </c>
      <c r="K153" s="179">
        <v>1.1499999999999999</v>
      </c>
      <c r="L153" s="180">
        <v>65.78</v>
      </c>
      <c r="M153" s="179">
        <v>14.04</v>
      </c>
      <c r="N153" s="182">
        <v>923.55</v>
      </c>
      <c r="EZ153" s="160"/>
      <c r="FA153" s="169"/>
      <c r="FB153" s="169"/>
      <c r="FC153" s="169"/>
      <c r="FF153" s="172" t="s">
        <v>364</v>
      </c>
      <c r="FI153" s="169"/>
      <c r="FK153" s="169"/>
    </row>
    <row r="154" spans="1:167" s="123" customFormat="1" ht="15" x14ac:dyDescent="0.25">
      <c r="A154" s="175"/>
      <c r="B154" s="174" t="s">
        <v>215</v>
      </c>
      <c r="C154" s="341" t="s">
        <v>365</v>
      </c>
      <c r="D154" s="341"/>
      <c r="E154" s="341"/>
      <c r="F154" s="176"/>
      <c r="G154" s="177"/>
      <c r="H154" s="177"/>
      <c r="I154" s="177"/>
      <c r="J154" s="180">
        <v>0.22</v>
      </c>
      <c r="K154" s="179">
        <v>1.1499999999999999</v>
      </c>
      <c r="L154" s="180">
        <v>1.57</v>
      </c>
      <c r="M154" s="179">
        <v>57.33</v>
      </c>
      <c r="N154" s="182">
        <v>90.01</v>
      </c>
      <c r="EZ154" s="160"/>
      <c r="FA154" s="169"/>
      <c r="FB154" s="169"/>
      <c r="FC154" s="169"/>
      <c r="FF154" s="172" t="s">
        <v>365</v>
      </c>
      <c r="FI154" s="169"/>
      <c r="FK154" s="169"/>
    </row>
    <row r="155" spans="1:167" s="123" customFormat="1" ht="15" x14ac:dyDescent="0.25">
      <c r="A155" s="175"/>
      <c r="B155" s="174" t="s">
        <v>216</v>
      </c>
      <c r="C155" s="341" t="s">
        <v>366</v>
      </c>
      <c r="D155" s="341"/>
      <c r="E155" s="341"/>
      <c r="F155" s="176"/>
      <c r="G155" s="177"/>
      <c r="H155" s="177"/>
      <c r="I155" s="177"/>
      <c r="J155" s="180">
        <v>525.08000000000004</v>
      </c>
      <c r="K155" s="177"/>
      <c r="L155" s="180">
        <v>298.27999999999997</v>
      </c>
      <c r="M155" s="183">
        <v>9.1</v>
      </c>
      <c r="N155" s="181">
        <v>2714.35</v>
      </c>
      <c r="EZ155" s="160"/>
      <c r="FA155" s="169"/>
      <c r="FB155" s="169"/>
      <c r="FC155" s="169"/>
      <c r="FF155" s="172" t="s">
        <v>366</v>
      </c>
      <c r="FI155" s="169"/>
      <c r="FK155" s="169"/>
    </row>
    <row r="156" spans="1:167" s="123" customFormat="1" ht="15" x14ac:dyDescent="0.25">
      <c r="A156" s="184"/>
      <c r="B156" s="174"/>
      <c r="C156" s="341" t="s">
        <v>367</v>
      </c>
      <c r="D156" s="341"/>
      <c r="E156" s="341"/>
      <c r="F156" s="176" t="s">
        <v>368</v>
      </c>
      <c r="G156" s="179">
        <v>2.4700000000000002</v>
      </c>
      <c r="H156" s="179">
        <v>1.1499999999999999</v>
      </c>
      <c r="I156" s="185">
        <v>17.6218939</v>
      </c>
      <c r="J156" s="186"/>
      <c r="K156" s="177"/>
      <c r="L156" s="186"/>
      <c r="M156" s="177"/>
      <c r="N156" s="187"/>
      <c r="EZ156" s="160"/>
      <c r="FA156" s="169"/>
      <c r="FB156" s="169"/>
      <c r="FC156" s="169"/>
      <c r="FG156" s="172" t="s">
        <v>367</v>
      </c>
      <c r="FI156" s="169"/>
      <c r="FK156" s="169"/>
    </row>
    <row r="157" spans="1:167" s="123" customFormat="1" ht="15" x14ac:dyDescent="0.25">
      <c r="A157" s="184"/>
      <c r="B157" s="174"/>
      <c r="C157" s="341" t="s">
        <v>369</v>
      </c>
      <c r="D157" s="341"/>
      <c r="E157" s="341"/>
      <c r="F157" s="176" t="s">
        <v>368</v>
      </c>
      <c r="G157" s="179">
        <v>0.02</v>
      </c>
      <c r="H157" s="179">
        <v>1.1499999999999999</v>
      </c>
      <c r="I157" s="185">
        <v>0.14268739999999999</v>
      </c>
      <c r="J157" s="186"/>
      <c r="K157" s="177"/>
      <c r="L157" s="186"/>
      <c r="M157" s="177"/>
      <c r="N157" s="187"/>
      <c r="EZ157" s="160"/>
      <c r="FA157" s="169"/>
      <c r="FB157" s="169"/>
      <c r="FC157" s="169"/>
      <c r="FG157" s="172" t="s">
        <v>369</v>
      </c>
      <c r="FI157" s="169"/>
      <c r="FK157" s="169"/>
    </row>
    <row r="158" spans="1:167" s="123" customFormat="1" ht="15" x14ac:dyDescent="0.25">
      <c r="A158" s="170"/>
      <c r="B158" s="174"/>
      <c r="C158" s="345" t="s">
        <v>370</v>
      </c>
      <c r="D158" s="345"/>
      <c r="E158" s="345"/>
      <c r="F158" s="188"/>
      <c r="G158" s="189"/>
      <c r="H158" s="189"/>
      <c r="I158" s="189"/>
      <c r="J158" s="191">
        <v>556.70000000000005</v>
      </c>
      <c r="K158" s="189"/>
      <c r="L158" s="191">
        <v>523.87</v>
      </c>
      <c r="M158" s="189"/>
      <c r="N158" s="192">
        <v>12799.81</v>
      </c>
      <c r="EZ158" s="160"/>
      <c r="FA158" s="169"/>
      <c r="FB158" s="169"/>
      <c r="FC158" s="169"/>
      <c r="FH158" s="172" t="s">
        <v>370</v>
      </c>
      <c r="FI158" s="169"/>
      <c r="FK158" s="169"/>
    </row>
    <row r="159" spans="1:167" s="123" customFormat="1" ht="15" x14ac:dyDescent="0.25">
      <c r="A159" s="184"/>
      <c r="B159" s="174"/>
      <c r="C159" s="341" t="s">
        <v>269</v>
      </c>
      <c r="D159" s="341"/>
      <c r="E159" s="341"/>
      <c r="F159" s="176"/>
      <c r="G159" s="177"/>
      <c r="H159" s="177"/>
      <c r="I159" s="177"/>
      <c r="J159" s="186"/>
      <c r="K159" s="177"/>
      <c r="L159" s="180">
        <v>161.38</v>
      </c>
      <c r="M159" s="177"/>
      <c r="N159" s="181">
        <v>9251.92</v>
      </c>
      <c r="EZ159" s="160"/>
      <c r="FA159" s="169"/>
      <c r="FB159" s="169"/>
      <c r="FC159" s="169"/>
      <c r="FG159" s="172" t="s">
        <v>269</v>
      </c>
      <c r="FI159" s="169"/>
      <c r="FK159" s="169"/>
    </row>
    <row r="160" spans="1:167" s="123" customFormat="1" ht="23.25" x14ac:dyDescent="0.25">
      <c r="A160" s="184"/>
      <c r="B160" s="174" t="s">
        <v>526</v>
      </c>
      <c r="C160" s="341" t="s">
        <v>527</v>
      </c>
      <c r="D160" s="341"/>
      <c r="E160" s="341"/>
      <c r="F160" s="176" t="s">
        <v>373</v>
      </c>
      <c r="G160" s="193">
        <v>94</v>
      </c>
      <c r="H160" s="177"/>
      <c r="I160" s="193">
        <v>94</v>
      </c>
      <c r="J160" s="186"/>
      <c r="K160" s="177"/>
      <c r="L160" s="180">
        <v>151.69999999999999</v>
      </c>
      <c r="M160" s="177"/>
      <c r="N160" s="181">
        <v>8696.7999999999993</v>
      </c>
      <c r="EZ160" s="160"/>
      <c r="FA160" s="169"/>
      <c r="FB160" s="169"/>
      <c r="FC160" s="169"/>
      <c r="FG160" s="172" t="s">
        <v>527</v>
      </c>
      <c r="FI160" s="169"/>
      <c r="FK160" s="169"/>
    </row>
    <row r="161" spans="1:167" s="123" customFormat="1" ht="23.25" x14ac:dyDescent="0.25">
      <c r="A161" s="184"/>
      <c r="B161" s="174" t="s">
        <v>528</v>
      </c>
      <c r="C161" s="341" t="s">
        <v>529</v>
      </c>
      <c r="D161" s="341"/>
      <c r="E161" s="341"/>
      <c r="F161" s="176" t="s">
        <v>373</v>
      </c>
      <c r="G161" s="193">
        <v>51</v>
      </c>
      <c r="H161" s="177"/>
      <c r="I161" s="193">
        <v>51</v>
      </c>
      <c r="J161" s="186"/>
      <c r="K161" s="177"/>
      <c r="L161" s="180">
        <v>82.3</v>
      </c>
      <c r="M161" s="177"/>
      <c r="N161" s="181">
        <v>4718.4799999999996</v>
      </c>
      <c r="EZ161" s="160"/>
      <c r="FA161" s="169"/>
      <c r="FB161" s="169"/>
      <c r="FC161" s="169"/>
      <c r="FG161" s="172" t="s">
        <v>529</v>
      </c>
      <c r="FI161" s="169"/>
      <c r="FK161" s="169"/>
    </row>
    <row r="162" spans="1:167" s="123" customFormat="1" ht="15" x14ac:dyDescent="0.25">
      <c r="A162" s="194"/>
      <c r="B162" s="195"/>
      <c r="C162" s="343" t="s">
        <v>376</v>
      </c>
      <c r="D162" s="343"/>
      <c r="E162" s="343"/>
      <c r="F162" s="163"/>
      <c r="G162" s="164"/>
      <c r="H162" s="164"/>
      <c r="I162" s="164"/>
      <c r="J162" s="167"/>
      <c r="K162" s="164"/>
      <c r="L162" s="196">
        <v>757.87</v>
      </c>
      <c r="M162" s="189"/>
      <c r="N162" s="197">
        <v>26215.09</v>
      </c>
      <c r="EZ162" s="160"/>
      <c r="FA162" s="169"/>
      <c r="FB162" s="169"/>
      <c r="FC162" s="169"/>
      <c r="FI162" s="169" t="s">
        <v>376</v>
      </c>
      <c r="FK162" s="169"/>
    </row>
    <row r="163" spans="1:167" s="123" customFormat="1" ht="45.75" x14ac:dyDescent="0.25">
      <c r="A163" s="161" t="s">
        <v>227</v>
      </c>
      <c r="B163" s="162" t="s">
        <v>99</v>
      </c>
      <c r="C163" s="343" t="s">
        <v>87</v>
      </c>
      <c r="D163" s="343"/>
      <c r="E163" s="343"/>
      <c r="F163" s="163" t="s">
        <v>61</v>
      </c>
      <c r="G163" s="164">
        <v>221.47566</v>
      </c>
      <c r="H163" s="165">
        <v>1</v>
      </c>
      <c r="I163" s="208">
        <v>221.47566</v>
      </c>
      <c r="J163" s="196">
        <v>187.61</v>
      </c>
      <c r="K163" s="164"/>
      <c r="L163" s="199">
        <v>41551.050000000003</v>
      </c>
      <c r="M163" s="200">
        <v>9.1</v>
      </c>
      <c r="N163" s="197">
        <v>378114.56</v>
      </c>
      <c r="EZ163" s="160"/>
      <c r="FA163" s="169" t="s">
        <v>87</v>
      </c>
      <c r="FB163" s="169" t="s">
        <v>259</v>
      </c>
      <c r="FC163" s="169" t="s">
        <v>259</v>
      </c>
      <c r="FI163" s="169"/>
      <c r="FK163" s="169"/>
    </row>
    <row r="164" spans="1:167" s="123" customFormat="1" ht="15" x14ac:dyDescent="0.25">
      <c r="A164" s="170"/>
      <c r="B164" s="171"/>
      <c r="C164" s="341" t="s">
        <v>868</v>
      </c>
      <c r="D164" s="341"/>
      <c r="E164" s="341"/>
      <c r="F164" s="341"/>
      <c r="G164" s="341"/>
      <c r="H164" s="341"/>
      <c r="I164" s="341"/>
      <c r="J164" s="341"/>
      <c r="K164" s="341"/>
      <c r="L164" s="341"/>
      <c r="M164" s="341"/>
      <c r="N164" s="344"/>
      <c r="EZ164" s="160"/>
      <c r="FA164" s="169"/>
      <c r="FB164" s="169"/>
      <c r="FC164" s="169"/>
      <c r="FD164" s="172" t="s">
        <v>868</v>
      </c>
      <c r="FI164" s="169"/>
      <c r="FK164" s="169"/>
    </row>
    <row r="165" spans="1:167" s="123" customFormat="1" ht="15" x14ac:dyDescent="0.25">
      <c r="A165" s="194"/>
      <c r="B165" s="195"/>
      <c r="C165" s="343" t="s">
        <v>376</v>
      </c>
      <c r="D165" s="343"/>
      <c r="E165" s="343"/>
      <c r="F165" s="163"/>
      <c r="G165" s="164"/>
      <c r="H165" s="164"/>
      <c r="I165" s="164"/>
      <c r="J165" s="167"/>
      <c r="K165" s="164"/>
      <c r="L165" s="199">
        <v>41551.050000000003</v>
      </c>
      <c r="M165" s="189"/>
      <c r="N165" s="197">
        <v>378114.56</v>
      </c>
      <c r="EZ165" s="160"/>
      <c r="FA165" s="169"/>
      <c r="FB165" s="169"/>
      <c r="FC165" s="169"/>
      <c r="FI165" s="169" t="s">
        <v>376</v>
      </c>
      <c r="FK165" s="169"/>
    </row>
    <row r="166" spans="1:167" s="123" customFormat="1" ht="45.75" x14ac:dyDescent="0.25">
      <c r="A166" s="161" t="s">
        <v>228</v>
      </c>
      <c r="B166" s="162" t="s">
        <v>869</v>
      </c>
      <c r="C166" s="343" t="s">
        <v>870</v>
      </c>
      <c r="D166" s="343"/>
      <c r="E166" s="343"/>
      <c r="F166" s="163" t="s">
        <v>359</v>
      </c>
      <c r="G166" s="164">
        <v>6.2038000000000002</v>
      </c>
      <c r="H166" s="165">
        <v>1</v>
      </c>
      <c r="I166" s="201">
        <v>6.2038000000000002</v>
      </c>
      <c r="J166" s="167"/>
      <c r="K166" s="164"/>
      <c r="L166" s="167"/>
      <c r="M166" s="164"/>
      <c r="N166" s="168"/>
      <c r="EZ166" s="160"/>
      <c r="FA166" s="169" t="s">
        <v>870</v>
      </c>
      <c r="FB166" s="169" t="s">
        <v>259</v>
      </c>
      <c r="FC166" s="169" t="s">
        <v>259</v>
      </c>
      <c r="FI166" s="169"/>
      <c r="FK166" s="169"/>
    </row>
    <row r="167" spans="1:167" s="123" customFormat="1" ht="15" x14ac:dyDescent="0.25">
      <c r="A167" s="170"/>
      <c r="B167" s="171"/>
      <c r="C167" s="341" t="s">
        <v>865</v>
      </c>
      <c r="D167" s="341"/>
      <c r="E167" s="341"/>
      <c r="F167" s="341"/>
      <c r="G167" s="341"/>
      <c r="H167" s="341"/>
      <c r="I167" s="341"/>
      <c r="J167" s="341"/>
      <c r="K167" s="341"/>
      <c r="L167" s="341"/>
      <c r="M167" s="341"/>
      <c r="N167" s="344"/>
      <c r="EZ167" s="160"/>
      <c r="FA167" s="169"/>
      <c r="FB167" s="169"/>
      <c r="FC167" s="169"/>
      <c r="FD167" s="172" t="s">
        <v>865</v>
      </c>
      <c r="FI167" s="169"/>
      <c r="FK167" s="169"/>
    </row>
    <row r="168" spans="1:167" s="123" customFormat="1" ht="68.25" x14ac:dyDescent="0.25">
      <c r="A168" s="173"/>
      <c r="B168" s="174" t="s">
        <v>361</v>
      </c>
      <c r="C168" s="340" t="s">
        <v>362</v>
      </c>
      <c r="D168" s="340"/>
      <c r="E168" s="340"/>
      <c r="F168" s="340"/>
      <c r="G168" s="340"/>
      <c r="H168" s="340"/>
      <c r="I168" s="340"/>
      <c r="J168" s="340"/>
      <c r="K168" s="340"/>
      <c r="L168" s="340"/>
      <c r="M168" s="340"/>
      <c r="N168" s="346"/>
      <c r="EZ168" s="160"/>
      <c r="FA168" s="169"/>
      <c r="FB168" s="169"/>
      <c r="FC168" s="169"/>
      <c r="FE168" s="172" t="s">
        <v>362</v>
      </c>
      <c r="FI168" s="169"/>
      <c r="FK168" s="169"/>
    </row>
    <row r="169" spans="1:167" s="123" customFormat="1" ht="15" x14ac:dyDescent="0.25">
      <c r="A169" s="175"/>
      <c r="B169" s="174" t="s">
        <v>213</v>
      </c>
      <c r="C169" s="341" t="s">
        <v>363</v>
      </c>
      <c r="D169" s="341"/>
      <c r="E169" s="341"/>
      <c r="F169" s="176"/>
      <c r="G169" s="177"/>
      <c r="H169" s="177"/>
      <c r="I169" s="177"/>
      <c r="J169" s="180">
        <v>22.04</v>
      </c>
      <c r="K169" s="179">
        <v>1.1499999999999999</v>
      </c>
      <c r="L169" s="180">
        <v>157.24</v>
      </c>
      <c r="M169" s="179">
        <v>57.33</v>
      </c>
      <c r="N169" s="181">
        <v>9014.57</v>
      </c>
      <c r="EZ169" s="160"/>
      <c r="FA169" s="169"/>
      <c r="FB169" s="169"/>
      <c r="FC169" s="169"/>
      <c r="FF169" s="172" t="s">
        <v>363</v>
      </c>
      <c r="FI169" s="169"/>
      <c r="FK169" s="169"/>
    </row>
    <row r="170" spans="1:167" s="123" customFormat="1" ht="15" x14ac:dyDescent="0.25">
      <c r="A170" s="175"/>
      <c r="B170" s="174" t="s">
        <v>214</v>
      </c>
      <c r="C170" s="341" t="s">
        <v>364</v>
      </c>
      <c r="D170" s="341"/>
      <c r="E170" s="341"/>
      <c r="F170" s="176"/>
      <c r="G170" s="177"/>
      <c r="H170" s="177"/>
      <c r="I170" s="177"/>
      <c r="J170" s="180">
        <v>7.39</v>
      </c>
      <c r="K170" s="179">
        <v>1.1499999999999999</v>
      </c>
      <c r="L170" s="180">
        <v>52.72</v>
      </c>
      <c r="M170" s="179">
        <v>14.04</v>
      </c>
      <c r="N170" s="182">
        <v>740.19</v>
      </c>
      <c r="EZ170" s="160"/>
      <c r="FA170" s="169"/>
      <c r="FB170" s="169"/>
      <c r="FC170" s="169"/>
      <c r="FF170" s="172" t="s">
        <v>364</v>
      </c>
      <c r="FI170" s="169"/>
      <c r="FK170" s="169"/>
    </row>
    <row r="171" spans="1:167" s="123" customFormat="1" ht="15" x14ac:dyDescent="0.25">
      <c r="A171" s="175"/>
      <c r="B171" s="174" t="s">
        <v>215</v>
      </c>
      <c r="C171" s="341" t="s">
        <v>365</v>
      </c>
      <c r="D171" s="341"/>
      <c r="E171" s="341"/>
      <c r="F171" s="176"/>
      <c r="G171" s="177"/>
      <c r="H171" s="177"/>
      <c r="I171" s="177"/>
      <c r="J171" s="180">
        <v>0.22</v>
      </c>
      <c r="K171" s="179">
        <v>1.1499999999999999</v>
      </c>
      <c r="L171" s="180">
        <v>1.57</v>
      </c>
      <c r="M171" s="179">
        <v>57.33</v>
      </c>
      <c r="N171" s="182">
        <v>90.01</v>
      </c>
      <c r="EZ171" s="160"/>
      <c r="FA171" s="169"/>
      <c r="FB171" s="169"/>
      <c r="FC171" s="169"/>
      <c r="FF171" s="172" t="s">
        <v>365</v>
      </c>
      <c r="FI171" s="169"/>
      <c r="FK171" s="169"/>
    </row>
    <row r="172" spans="1:167" s="123" customFormat="1" ht="15" x14ac:dyDescent="0.25">
      <c r="A172" s="175"/>
      <c r="B172" s="174" t="s">
        <v>216</v>
      </c>
      <c r="C172" s="341" t="s">
        <v>366</v>
      </c>
      <c r="D172" s="341"/>
      <c r="E172" s="341"/>
      <c r="F172" s="176"/>
      <c r="G172" s="177"/>
      <c r="H172" s="177"/>
      <c r="I172" s="177"/>
      <c r="J172" s="178">
        <v>1963.57</v>
      </c>
      <c r="K172" s="177"/>
      <c r="L172" s="180">
        <v>58.44</v>
      </c>
      <c r="M172" s="183">
        <v>9.1</v>
      </c>
      <c r="N172" s="182">
        <v>531.79999999999995</v>
      </c>
      <c r="EZ172" s="160"/>
      <c r="FA172" s="169"/>
      <c r="FB172" s="169"/>
      <c r="FC172" s="169"/>
      <c r="FF172" s="172" t="s">
        <v>366</v>
      </c>
      <c r="FI172" s="169"/>
      <c r="FK172" s="169"/>
    </row>
    <row r="173" spans="1:167" s="123" customFormat="1" ht="15" x14ac:dyDescent="0.25">
      <c r="A173" s="184"/>
      <c r="B173" s="174"/>
      <c r="C173" s="341" t="s">
        <v>367</v>
      </c>
      <c r="D173" s="341"/>
      <c r="E173" s="341"/>
      <c r="F173" s="176" t="s">
        <v>368</v>
      </c>
      <c r="G173" s="179">
        <v>2.4300000000000002</v>
      </c>
      <c r="H173" s="179">
        <v>1.1499999999999999</v>
      </c>
      <c r="I173" s="185">
        <v>17.3365191</v>
      </c>
      <c r="J173" s="186"/>
      <c r="K173" s="177"/>
      <c r="L173" s="186"/>
      <c r="M173" s="177"/>
      <c r="N173" s="187"/>
      <c r="EZ173" s="160"/>
      <c r="FA173" s="169"/>
      <c r="FB173" s="169"/>
      <c r="FC173" s="169"/>
      <c r="FG173" s="172" t="s">
        <v>367</v>
      </c>
      <c r="FI173" s="169"/>
      <c r="FK173" s="169"/>
    </row>
    <row r="174" spans="1:167" s="123" customFormat="1" ht="15" x14ac:dyDescent="0.25">
      <c r="A174" s="184"/>
      <c r="B174" s="174"/>
      <c r="C174" s="341" t="s">
        <v>369</v>
      </c>
      <c r="D174" s="341"/>
      <c r="E174" s="341"/>
      <c r="F174" s="176" t="s">
        <v>368</v>
      </c>
      <c r="G174" s="179">
        <v>0.02</v>
      </c>
      <c r="H174" s="179">
        <v>1.1499999999999999</v>
      </c>
      <c r="I174" s="185">
        <v>0.14268739999999999</v>
      </c>
      <c r="J174" s="186"/>
      <c r="K174" s="177"/>
      <c r="L174" s="186"/>
      <c r="M174" s="177"/>
      <c r="N174" s="187"/>
      <c r="EZ174" s="160"/>
      <c r="FA174" s="169"/>
      <c r="FB174" s="169"/>
      <c r="FC174" s="169"/>
      <c r="FG174" s="172" t="s">
        <v>369</v>
      </c>
      <c r="FI174" s="169"/>
      <c r="FK174" s="169"/>
    </row>
    <row r="175" spans="1:167" s="123" customFormat="1" ht="15" x14ac:dyDescent="0.25">
      <c r="A175" s="170"/>
      <c r="B175" s="174"/>
      <c r="C175" s="345" t="s">
        <v>370</v>
      </c>
      <c r="D175" s="345"/>
      <c r="E175" s="345"/>
      <c r="F175" s="188"/>
      <c r="G175" s="189"/>
      <c r="H175" s="189"/>
      <c r="I175" s="189"/>
      <c r="J175" s="190">
        <v>1993</v>
      </c>
      <c r="K175" s="189"/>
      <c r="L175" s="191">
        <v>268.39999999999998</v>
      </c>
      <c r="M175" s="189"/>
      <c r="N175" s="192">
        <v>10286.56</v>
      </c>
      <c r="EZ175" s="160"/>
      <c r="FA175" s="169"/>
      <c r="FB175" s="169"/>
      <c r="FC175" s="169"/>
      <c r="FH175" s="172" t="s">
        <v>370</v>
      </c>
      <c r="FI175" s="169"/>
      <c r="FK175" s="169"/>
    </row>
    <row r="176" spans="1:167" s="123" customFormat="1" ht="15" x14ac:dyDescent="0.25">
      <c r="A176" s="184"/>
      <c r="B176" s="174"/>
      <c r="C176" s="341" t="s">
        <v>269</v>
      </c>
      <c r="D176" s="341"/>
      <c r="E176" s="341"/>
      <c r="F176" s="176"/>
      <c r="G176" s="177"/>
      <c r="H176" s="177"/>
      <c r="I176" s="177"/>
      <c r="J176" s="186"/>
      <c r="K176" s="177"/>
      <c r="L176" s="180">
        <v>158.81</v>
      </c>
      <c r="M176" s="177"/>
      <c r="N176" s="181">
        <v>9104.58</v>
      </c>
      <c r="EZ176" s="160"/>
      <c r="FA176" s="169"/>
      <c r="FB176" s="169"/>
      <c r="FC176" s="169"/>
      <c r="FG176" s="172" t="s">
        <v>269</v>
      </c>
      <c r="FI176" s="169"/>
      <c r="FK176" s="169"/>
    </row>
    <row r="177" spans="1:169" s="123" customFormat="1" ht="23.25" x14ac:dyDescent="0.25">
      <c r="A177" s="184"/>
      <c r="B177" s="174" t="s">
        <v>526</v>
      </c>
      <c r="C177" s="341" t="s">
        <v>527</v>
      </c>
      <c r="D177" s="341"/>
      <c r="E177" s="341"/>
      <c r="F177" s="176" t="s">
        <v>373</v>
      </c>
      <c r="G177" s="193">
        <v>94</v>
      </c>
      <c r="H177" s="177"/>
      <c r="I177" s="193">
        <v>94</v>
      </c>
      <c r="J177" s="186"/>
      <c r="K177" s="177"/>
      <c r="L177" s="180">
        <v>149.28</v>
      </c>
      <c r="M177" s="177"/>
      <c r="N177" s="181">
        <v>8558.31</v>
      </c>
      <c r="EZ177" s="160"/>
      <c r="FA177" s="169"/>
      <c r="FB177" s="169"/>
      <c r="FC177" s="169"/>
      <c r="FG177" s="172" t="s">
        <v>527</v>
      </c>
      <c r="FI177" s="169"/>
      <c r="FK177" s="169"/>
    </row>
    <row r="178" spans="1:169" s="123" customFormat="1" ht="23.25" x14ac:dyDescent="0.25">
      <c r="A178" s="184"/>
      <c r="B178" s="174" t="s">
        <v>528</v>
      </c>
      <c r="C178" s="341" t="s">
        <v>529</v>
      </c>
      <c r="D178" s="341"/>
      <c r="E178" s="341"/>
      <c r="F178" s="176" t="s">
        <v>373</v>
      </c>
      <c r="G178" s="193">
        <v>51</v>
      </c>
      <c r="H178" s="177"/>
      <c r="I178" s="193">
        <v>51</v>
      </c>
      <c r="J178" s="186"/>
      <c r="K178" s="177"/>
      <c r="L178" s="180">
        <v>80.989999999999995</v>
      </c>
      <c r="M178" s="177"/>
      <c r="N178" s="181">
        <v>4643.34</v>
      </c>
      <c r="EZ178" s="160"/>
      <c r="FA178" s="169"/>
      <c r="FB178" s="169"/>
      <c r="FC178" s="169"/>
      <c r="FG178" s="172" t="s">
        <v>529</v>
      </c>
      <c r="FI178" s="169"/>
      <c r="FK178" s="169"/>
    </row>
    <row r="179" spans="1:169" s="123" customFormat="1" ht="15" x14ac:dyDescent="0.25">
      <c r="A179" s="194"/>
      <c r="B179" s="195"/>
      <c r="C179" s="343" t="s">
        <v>376</v>
      </c>
      <c r="D179" s="343"/>
      <c r="E179" s="343"/>
      <c r="F179" s="163"/>
      <c r="G179" s="164"/>
      <c r="H179" s="164"/>
      <c r="I179" s="164"/>
      <c r="J179" s="167"/>
      <c r="K179" s="164"/>
      <c r="L179" s="196">
        <v>498.67</v>
      </c>
      <c r="M179" s="189"/>
      <c r="N179" s="197">
        <v>23488.21</v>
      </c>
      <c r="EZ179" s="160"/>
      <c r="FA179" s="169"/>
      <c r="FB179" s="169"/>
      <c r="FC179" s="169"/>
      <c r="FI179" s="169" t="s">
        <v>376</v>
      </c>
      <c r="FK179" s="169"/>
    </row>
    <row r="180" spans="1:169" s="123" customFormat="1" ht="34.5" x14ac:dyDescent="0.25">
      <c r="A180" s="161" t="s">
        <v>229</v>
      </c>
      <c r="B180" s="162" t="s">
        <v>98</v>
      </c>
      <c r="C180" s="343" t="s">
        <v>86</v>
      </c>
      <c r="D180" s="343"/>
      <c r="E180" s="343"/>
      <c r="F180" s="163" t="s">
        <v>61</v>
      </c>
      <c r="G180" s="164">
        <v>70.102940000000004</v>
      </c>
      <c r="H180" s="165">
        <v>1</v>
      </c>
      <c r="I180" s="208">
        <v>70.102940000000004</v>
      </c>
      <c r="J180" s="196">
        <v>435.44</v>
      </c>
      <c r="K180" s="164"/>
      <c r="L180" s="199">
        <v>30525.62</v>
      </c>
      <c r="M180" s="200">
        <v>9.1</v>
      </c>
      <c r="N180" s="197">
        <v>277783.14</v>
      </c>
      <c r="EZ180" s="160"/>
      <c r="FA180" s="169" t="s">
        <v>86</v>
      </c>
      <c r="FB180" s="169" t="s">
        <v>259</v>
      </c>
      <c r="FC180" s="169" t="s">
        <v>259</v>
      </c>
      <c r="FI180" s="169"/>
      <c r="FK180" s="169"/>
    </row>
    <row r="181" spans="1:169" s="123" customFormat="1" ht="15" x14ac:dyDescent="0.25">
      <c r="A181" s="170"/>
      <c r="B181" s="171"/>
      <c r="C181" s="341" t="s">
        <v>871</v>
      </c>
      <c r="D181" s="341"/>
      <c r="E181" s="341"/>
      <c r="F181" s="341"/>
      <c r="G181" s="341"/>
      <c r="H181" s="341"/>
      <c r="I181" s="341"/>
      <c r="J181" s="341"/>
      <c r="K181" s="341"/>
      <c r="L181" s="341"/>
      <c r="M181" s="341"/>
      <c r="N181" s="344"/>
      <c r="EZ181" s="160"/>
      <c r="FA181" s="169"/>
      <c r="FB181" s="169"/>
      <c r="FC181" s="169"/>
      <c r="FD181" s="172" t="s">
        <v>871</v>
      </c>
      <c r="FI181" s="169"/>
      <c r="FK181" s="169"/>
    </row>
    <row r="182" spans="1:169" s="123" customFormat="1" ht="15" x14ac:dyDescent="0.25">
      <c r="A182" s="194"/>
      <c r="B182" s="195"/>
      <c r="C182" s="343" t="s">
        <v>376</v>
      </c>
      <c r="D182" s="343"/>
      <c r="E182" s="343"/>
      <c r="F182" s="163"/>
      <c r="G182" s="164"/>
      <c r="H182" s="164"/>
      <c r="I182" s="164"/>
      <c r="J182" s="167"/>
      <c r="K182" s="164"/>
      <c r="L182" s="199">
        <v>30525.62</v>
      </c>
      <c r="M182" s="189"/>
      <c r="N182" s="197">
        <v>277783.14</v>
      </c>
      <c r="EZ182" s="160"/>
      <c r="FA182" s="169"/>
      <c r="FB182" s="169"/>
      <c r="FC182" s="169"/>
      <c r="FI182" s="169" t="s">
        <v>376</v>
      </c>
      <c r="FK182" s="169"/>
    </row>
    <row r="183" spans="1:169" s="123" customFormat="1" ht="0" hidden="1" customHeight="1" x14ac:dyDescent="0.25">
      <c r="A183" s="210"/>
      <c r="B183" s="211"/>
      <c r="C183" s="211"/>
      <c r="D183" s="211"/>
      <c r="E183" s="211"/>
      <c r="F183" s="212"/>
      <c r="G183" s="212"/>
      <c r="H183" s="212"/>
      <c r="I183" s="212"/>
      <c r="J183" s="213"/>
      <c r="K183" s="212"/>
      <c r="L183" s="213"/>
      <c r="M183" s="177"/>
      <c r="N183" s="213"/>
      <c r="EZ183" s="160"/>
      <c r="FA183" s="169"/>
      <c r="FB183" s="169"/>
      <c r="FC183" s="169"/>
      <c r="FI183" s="169"/>
      <c r="FK183" s="169"/>
    </row>
    <row r="184" spans="1:169" s="123" customFormat="1" ht="11.25" hidden="1" customHeight="1" x14ac:dyDescent="0.25"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4"/>
      <c r="M184" s="234"/>
      <c r="N184" s="234"/>
    </row>
    <row r="185" spans="1:169" s="123" customFormat="1" ht="15" x14ac:dyDescent="0.25">
      <c r="A185" s="214"/>
      <c r="B185" s="215"/>
      <c r="C185" s="343" t="s">
        <v>812</v>
      </c>
      <c r="D185" s="343"/>
      <c r="E185" s="343"/>
      <c r="F185" s="343"/>
      <c r="G185" s="343"/>
      <c r="H185" s="343"/>
      <c r="I185" s="343"/>
      <c r="J185" s="343"/>
      <c r="K185" s="343"/>
      <c r="L185" s="216"/>
      <c r="M185" s="217"/>
      <c r="N185" s="218"/>
      <c r="FL185" s="169" t="s">
        <v>812</v>
      </c>
    </row>
    <row r="186" spans="1:169" s="123" customFormat="1" ht="16.5" x14ac:dyDescent="0.3">
      <c r="A186" s="219"/>
      <c r="B186" s="174"/>
      <c r="C186" s="341" t="s">
        <v>414</v>
      </c>
      <c r="D186" s="341"/>
      <c r="E186" s="341"/>
      <c r="F186" s="341"/>
      <c r="G186" s="341"/>
      <c r="H186" s="341"/>
      <c r="I186" s="341"/>
      <c r="J186" s="341"/>
      <c r="K186" s="341"/>
      <c r="L186" s="220">
        <v>1032440.71</v>
      </c>
      <c r="M186" s="221"/>
      <c r="N186" s="222">
        <v>14515386.560000001</v>
      </c>
      <c r="O186" s="235"/>
      <c r="P186" s="235"/>
      <c r="Q186" s="235"/>
      <c r="FL186" s="169"/>
      <c r="FM186" s="172" t="s">
        <v>414</v>
      </c>
    </row>
    <row r="187" spans="1:169" s="123" customFormat="1" ht="16.5" x14ac:dyDescent="0.3">
      <c r="A187" s="219"/>
      <c r="B187" s="174"/>
      <c r="C187" s="341" t="s">
        <v>415</v>
      </c>
      <c r="D187" s="341"/>
      <c r="E187" s="341"/>
      <c r="F187" s="341"/>
      <c r="G187" s="341"/>
      <c r="H187" s="341"/>
      <c r="I187" s="341"/>
      <c r="J187" s="341"/>
      <c r="K187" s="341"/>
      <c r="L187" s="223"/>
      <c r="M187" s="221"/>
      <c r="N187" s="224"/>
      <c r="O187" s="235"/>
      <c r="P187" s="235"/>
      <c r="Q187" s="235"/>
      <c r="FL187" s="169"/>
      <c r="FM187" s="172" t="s">
        <v>415</v>
      </c>
    </row>
    <row r="188" spans="1:169" s="123" customFormat="1" ht="16.5" x14ac:dyDescent="0.3">
      <c r="A188" s="219"/>
      <c r="B188" s="174"/>
      <c r="C188" s="341" t="s">
        <v>416</v>
      </c>
      <c r="D188" s="341"/>
      <c r="E188" s="341"/>
      <c r="F188" s="341"/>
      <c r="G188" s="341"/>
      <c r="H188" s="341"/>
      <c r="I188" s="341"/>
      <c r="J188" s="341"/>
      <c r="K188" s="341"/>
      <c r="L188" s="220">
        <v>102932.03</v>
      </c>
      <c r="M188" s="221"/>
      <c r="N188" s="222">
        <v>5901093.2800000003</v>
      </c>
      <c r="O188" s="235"/>
      <c r="P188" s="235"/>
      <c r="Q188" s="235"/>
      <c r="FL188" s="169"/>
      <c r="FM188" s="172" t="s">
        <v>416</v>
      </c>
    </row>
    <row r="189" spans="1:169" s="123" customFormat="1" ht="16.5" x14ac:dyDescent="0.3">
      <c r="A189" s="219"/>
      <c r="B189" s="174"/>
      <c r="C189" s="341" t="s">
        <v>417</v>
      </c>
      <c r="D189" s="341"/>
      <c r="E189" s="341"/>
      <c r="F189" s="341"/>
      <c r="G189" s="341"/>
      <c r="H189" s="341"/>
      <c r="I189" s="341"/>
      <c r="J189" s="341"/>
      <c r="K189" s="341"/>
      <c r="L189" s="220">
        <v>31531.23</v>
      </c>
      <c r="M189" s="221"/>
      <c r="N189" s="222">
        <v>442698.48</v>
      </c>
      <c r="O189" s="235"/>
      <c r="P189" s="235"/>
      <c r="Q189" s="235"/>
      <c r="FL189" s="169"/>
      <c r="FM189" s="172" t="s">
        <v>417</v>
      </c>
    </row>
    <row r="190" spans="1:169" s="123" customFormat="1" ht="16.5" x14ac:dyDescent="0.3">
      <c r="A190" s="219"/>
      <c r="B190" s="174"/>
      <c r="C190" s="341" t="s">
        <v>418</v>
      </c>
      <c r="D190" s="341"/>
      <c r="E190" s="341"/>
      <c r="F190" s="341"/>
      <c r="G190" s="341"/>
      <c r="H190" s="341"/>
      <c r="I190" s="341"/>
      <c r="J190" s="341"/>
      <c r="K190" s="341"/>
      <c r="L190" s="220">
        <v>1791.32</v>
      </c>
      <c r="M190" s="221"/>
      <c r="N190" s="222">
        <v>102696.39</v>
      </c>
      <c r="O190" s="235"/>
      <c r="P190" s="235"/>
      <c r="Q190" s="235"/>
      <c r="FL190" s="169"/>
      <c r="FM190" s="172" t="s">
        <v>418</v>
      </c>
    </row>
    <row r="191" spans="1:169" s="123" customFormat="1" ht="16.5" x14ac:dyDescent="0.3">
      <c r="A191" s="219"/>
      <c r="B191" s="174"/>
      <c r="C191" s="341" t="s">
        <v>419</v>
      </c>
      <c r="D191" s="341"/>
      <c r="E191" s="341"/>
      <c r="F191" s="341"/>
      <c r="G191" s="341"/>
      <c r="H191" s="341"/>
      <c r="I191" s="341"/>
      <c r="J191" s="341"/>
      <c r="K191" s="341"/>
      <c r="L191" s="220">
        <v>897977.45</v>
      </c>
      <c r="M191" s="221"/>
      <c r="N191" s="222">
        <v>8171594.7999999998</v>
      </c>
      <c r="O191" s="235"/>
      <c r="P191" s="235"/>
      <c r="Q191" s="235"/>
      <c r="FL191" s="169"/>
      <c r="FM191" s="172" t="s">
        <v>419</v>
      </c>
    </row>
    <row r="192" spans="1:169" s="123" customFormat="1" ht="16.5" x14ac:dyDescent="0.3">
      <c r="A192" s="219"/>
      <c r="B192" s="174"/>
      <c r="C192" s="341" t="s">
        <v>420</v>
      </c>
      <c r="D192" s="341"/>
      <c r="E192" s="341"/>
      <c r="F192" s="341"/>
      <c r="G192" s="341"/>
      <c r="H192" s="341"/>
      <c r="I192" s="341"/>
      <c r="J192" s="341"/>
      <c r="K192" s="341"/>
      <c r="L192" s="220">
        <v>1194732.8500000001</v>
      </c>
      <c r="M192" s="221"/>
      <c r="N192" s="222">
        <v>23819595.5</v>
      </c>
      <c r="O192" s="235"/>
      <c r="P192" s="235"/>
      <c r="Q192" s="235"/>
      <c r="FL192" s="169"/>
      <c r="FM192" s="172" t="s">
        <v>420</v>
      </c>
    </row>
    <row r="193" spans="1:170" s="123" customFormat="1" ht="16.5" x14ac:dyDescent="0.3">
      <c r="A193" s="219"/>
      <c r="B193" s="174"/>
      <c r="C193" s="341" t="s">
        <v>415</v>
      </c>
      <c r="D193" s="341"/>
      <c r="E193" s="341"/>
      <c r="F193" s="341"/>
      <c r="G193" s="341"/>
      <c r="H193" s="341"/>
      <c r="I193" s="341"/>
      <c r="J193" s="341"/>
      <c r="K193" s="341"/>
      <c r="L193" s="223"/>
      <c r="M193" s="221"/>
      <c r="N193" s="224"/>
      <c r="O193" s="235"/>
      <c r="P193" s="235"/>
      <c r="Q193" s="235"/>
      <c r="FL193" s="169"/>
      <c r="FM193" s="172" t="s">
        <v>415</v>
      </c>
    </row>
    <row r="194" spans="1:170" s="123" customFormat="1" ht="16.5" x14ac:dyDescent="0.3">
      <c r="A194" s="219"/>
      <c r="B194" s="174"/>
      <c r="C194" s="341" t="s">
        <v>421</v>
      </c>
      <c r="D194" s="341"/>
      <c r="E194" s="341"/>
      <c r="F194" s="341"/>
      <c r="G194" s="341"/>
      <c r="H194" s="341"/>
      <c r="I194" s="341"/>
      <c r="J194" s="341"/>
      <c r="K194" s="341"/>
      <c r="L194" s="220">
        <v>102932.03</v>
      </c>
      <c r="M194" s="221"/>
      <c r="N194" s="222">
        <v>5901093.2800000003</v>
      </c>
      <c r="O194" s="235"/>
      <c r="P194" s="235"/>
      <c r="Q194" s="235"/>
      <c r="FL194" s="169"/>
      <c r="FM194" s="172" t="s">
        <v>421</v>
      </c>
    </row>
    <row r="195" spans="1:170" s="123" customFormat="1" ht="16.5" x14ac:dyDescent="0.3">
      <c r="A195" s="219"/>
      <c r="B195" s="174"/>
      <c r="C195" s="341" t="s">
        <v>422</v>
      </c>
      <c r="D195" s="341"/>
      <c r="E195" s="341"/>
      <c r="F195" s="341"/>
      <c r="G195" s="341"/>
      <c r="H195" s="341"/>
      <c r="I195" s="341"/>
      <c r="J195" s="341"/>
      <c r="K195" s="341"/>
      <c r="L195" s="220">
        <v>31531.23</v>
      </c>
      <c r="M195" s="221"/>
      <c r="N195" s="222">
        <v>442698.48</v>
      </c>
      <c r="O195" s="235"/>
      <c r="P195" s="235"/>
      <c r="Q195" s="235"/>
      <c r="FL195" s="169"/>
      <c r="FM195" s="172" t="s">
        <v>422</v>
      </c>
    </row>
    <row r="196" spans="1:170" s="123" customFormat="1" ht="16.5" x14ac:dyDescent="0.3">
      <c r="A196" s="219"/>
      <c r="B196" s="174"/>
      <c r="C196" s="341" t="s">
        <v>423</v>
      </c>
      <c r="D196" s="341"/>
      <c r="E196" s="341"/>
      <c r="F196" s="341"/>
      <c r="G196" s="341"/>
      <c r="H196" s="341"/>
      <c r="I196" s="341"/>
      <c r="J196" s="341"/>
      <c r="K196" s="341"/>
      <c r="L196" s="220">
        <v>1791.32</v>
      </c>
      <c r="M196" s="221"/>
      <c r="N196" s="222">
        <v>102696.39</v>
      </c>
      <c r="O196" s="235"/>
      <c r="P196" s="235"/>
      <c r="Q196" s="235"/>
      <c r="FL196" s="169"/>
      <c r="FM196" s="172" t="s">
        <v>423</v>
      </c>
    </row>
    <row r="197" spans="1:170" s="123" customFormat="1" ht="16.5" x14ac:dyDescent="0.3">
      <c r="A197" s="219"/>
      <c r="B197" s="174"/>
      <c r="C197" s="341" t="s">
        <v>424</v>
      </c>
      <c r="D197" s="341"/>
      <c r="E197" s="341"/>
      <c r="F197" s="341"/>
      <c r="G197" s="341"/>
      <c r="H197" s="341"/>
      <c r="I197" s="341"/>
      <c r="J197" s="341"/>
      <c r="K197" s="341"/>
      <c r="L197" s="220">
        <v>897977.45</v>
      </c>
      <c r="M197" s="221"/>
      <c r="N197" s="222">
        <v>8171594.7999999998</v>
      </c>
      <c r="O197" s="235"/>
      <c r="P197" s="235"/>
      <c r="Q197" s="235"/>
      <c r="FL197" s="169"/>
      <c r="FM197" s="172" t="s">
        <v>424</v>
      </c>
    </row>
    <row r="198" spans="1:170" s="123" customFormat="1" ht="16.5" x14ac:dyDescent="0.3">
      <c r="A198" s="219"/>
      <c r="B198" s="174"/>
      <c r="C198" s="341" t="s">
        <v>425</v>
      </c>
      <c r="D198" s="341"/>
      <c r="E198" s="341"/>
      <c r="F198" s="341"/>
      <c r="G198" s="341"/>
      <c r="H198" s="341"/>
      <c r="I198" s="341"/>
      <c r="J198" s="341"/>
      <c r="K198" s="341"/>
      <c r="L198" s="220">
        <v>97552.57</v>
      </c>
      <c r="M198" s="221"/>
      <c r="N198" s="222">
        <v>5592688.96</v>
      </c>
      <c r="O198" s="235"/>
      <c r="P198" s="235"/>
      <c r="Q198" s="235"/>
      <c r="FL198" s="169"/>
      <c r="FM198" s="172" t="s">
        <v>425</v>
      </c>
    </row>
    <row r="199" spans="1:170" s="123" customFormat="1" ht="16.5" x14ac:dyDescent="0.3">
      <c r="A199" s="219"/>
      <c r="B199" s="174"/>
      <c r="C199" s="341" t="s">
        <v>426</v>
      </c>
      <c r="D199" s="341"/>
      <c r="E199" s="341"/>
      <c r="F199" s="341"/>
      <c r="G199" s="341"/>
      <c r="H199" s="341"/>
      <c r="I199" s="341"/>
      <c r="J199" s="341"/>
      <c r="K199" s="341"/>
      <c r="L199" s="220">
        <v>64739.57</v>
      </c>
      <c r="M199" s="221"/>
      <c r="N199" s="222">
        <v>3711519.98</v>
      </c>
      <c r="O199" s="235"/>
      <c r="P199" s="235"/>
      <c r="Q199" s="235"/>
      <c r="FL199" s="169"/>
      <c r="FM199" s="172" t="s">
        <v>426</v>
      </c>
    </row>
    <row r="200" spans="1:170" s="123" customFormat="1" ht="16.5" x14ac:dyDescent="0.3">
      <c r="A200" s="219"/>
      <c r="B200" s="174"/>
      <c r="C200" s="341" t="s">
        <v>427</v>
      </c>
      <c r="D200" s="341"/>
      <c r="E200" s="341"/>
      <c r="F200" s="341"/>
      <c r="G200" s="341"/>
      <c r="H200" s="341"/>
      <c r="I200" s="341"/>
      <c r="J200" s="341"/>
      <c r="K200" s="341"/>
      <c r="L200" s="220">
        <v>104723.35</v>
      </c>
      <c r="M200" s="221"/>
      <c r="N200" s="222">
        <v>6003789.6699999999</v>
      </c>
      <c r="O200" s="235"/>
      <c r="P200" s="235"/>
      <c r="Q200" s="235"/>
      <c r="FL200" s="169"/>
      <c r="FM200" s="172" t="s">
        <v>427</v>
      </c>
    </row>
    <row r="201" spans="1:170" s="123" customFormat="1" ht="16.5" x14ac:dyDescent="0.3">
      <c r="A201" s="219"/>
      <c r="B201" s="174"/>
      <c r="C201" s="341" t="s">
        <v>428</v>
      </c>
      <c r="D201" s="341"/>
      <c r="E201" s="341"/>
      <c r="F201" s="341"/>
      <c r="G201" s="341"/>
      <c r="H201" s="341"/>
      <c r="I201" s="341"/>
      <c r="J201" s="341"/>
      <c r="K201" s="341"/>
      <c r="L201" s="220">
        <v>97552.57</v>
      </c>
      <c r="M201" s="221"/>
      <c r="N201" s="222">
        <v>5592688.96</v>
      </c>
      <c r="O201" s="235"/>
      <c r="P201" s="235"/>
      <c r="Q201" s="235"/>
      <c r="FL201" s="169"/>
      <c r="FM201" s="172" t="s">
        <v>428</v>
      </c>
    </row>
    <row r="202" spans="1:170" s="123" customFormat="1" ht="16.5" x14ac:dyDescent="0.3">
      <c r="A202" s="219"/>
      <c r="B202" s="174"/>
      <c r="C202" s="341" t="s">
        <v>429</v>
      </c>
      <c r="D202" s="341"/>
      <c r="E202" s="341"/>
      <c r="F202" s="341"/>
      <c r="G202" s="341"/>
      <c r="H202" s="341"/>
      <c r="I202" s="341"/>
      <c r="J202" s="341"/>
      <c r="K202" s="341"/>
      <c r="L202" s="220">
        <v>64739.57</v>
      </c>
      <c r="M202" s="221"/>
      <c r="N202" s="222">
        <v>3711519.98</v>
      </c>
      <c r="O202" s="235"/>
      <c r="P202" s="235"/>
      <c r="Q202" s="235"/>
      <c r="FL202" s="169"/>
      <c r="FM202" s="172" t="s">
        <v>429</v>
      </c>
    </row>
    <row r="203" spans="1:170" s="123" customFormat="1" ht="16.5" x14ac:dyDescent="0.3">
      <c r="A203" s="219"/>
      <c r="B203" s="174"/>
      <c r="C203" s="341" t="s">
        <v>813</v>
      </c>
      <c r="D203" s="341"/>
      <c r="E203" s="341"/>
      <c r="F203" s="341"/>
      <c r="G203" s="341"/>
      <c r="H203" s="341"/>
      <c r="I203" s="341"/>
      <c r="J203" s="341"/>
      <c r="K203" s="341"/>
      <c r="L203" s="220">
        <v>62126.11</v>
      </c>
      <c r="M203" s="221"/>
      <c r="N203" s="222">
        <v>1238618.97</v>
      </c>
      <c r="O203" s="235"/>
      <c r="P203" s="235"/>
      <c r="Q203" s="235"/>
      <c r="FL203" s="169"/>
      <c r="FM203" s="172" t="s">
        <v>813</v>
      </c>
    </row>
    <row r="204" spans="1:170" s="123" customFormat="1" ht="16.5" x14ac:dyDescent="0.3">
      <c r="A204" s="219"/>
      <c r="B204" s="226"/>
      <c r="C204" s="342" t="s">
        <v>814</v>
      </c>
      <c r="D204" s="342"/>
      <c r="E204" s="342"/>
      <c r="F204" s="342"/>
      <c r="G204" s="342"/>
      <c r="H204" s="342"/>
      <c r="I204" s="342"/>
      <c r="J204" s="342"/>
      <c r="K204" s="342"/>
      <c r="L204" s="227">
        <v>1256858.96</v>
      </c>
      <c r="M204" s="228"/>
      <c r="N204" s="229">
        <v>25058214.469999999</v>
      </c>
      <c r="O204" s="235"/>
      <c r="P204" s="235"/>
      <c r="Q204" s="235"/>
      <c r="FL204" s="169"/>
      <c r="FN204" s="169" t="s">
        <v>814</v>
      </c>
    </row>
    <row r="205" spans="1:170" s="123" customFormat="1" ht="16.5" x14ac:dyDescent="0.3">
      <c r="A205" s="219"/>
      <c r="B205" s="174"/>
      <c r="C205" s="341" t="s">
        <v>815</v>
      </c>
      <c r="D205" s="341"/>
      <c r="E205" s="341"/>
      <c r="F205" s="341"/>
      <c r="G205" s="341"/>
      <c r="H205" s="341"/>
      <c r="I205" s="341"/>
      <c r="J205" s="341"/>
      <c r="K205" s="341"/>
      <c r="L205" s="220">
        <v>26394.04</v>
      </c>
      <c r="M205" s="221"/>
      <c r="N205" s="222">
        <v>526222.5</v>
      </c>
      <c r="O205" s="235"/>
      <c r="P205" s="235"/>
      <c r="Q205" s="235"/>
      <c r="FL205" s="169"/>
      <c r="FM205" s="172" t="s">
        <v>815</v>
      </c>
      <c r="FN205" s="169"/>
    </row>
    <row r="206" spans="1:170" s="123" customFormat="1" ht="16.5" x14ac:dyDescent="0.3">
      <c r="A206" s="219"/>
      <c r="B206" s="226"/>
      <c r="C206" s="342" t="s">
        <v>814</v>
      </c>
      <c r="D206" s="342"/>
      <c r="E206" s="342"/>
      <c r="F206" s="342"/>
      <c r="G206" s="342"/>
      <c r="H206" s="342"/>
      <c r="I206" s="342"/>
      <c r="J206" s="342"/>
      <c r="K206" s="342"/>
      <c r="L206" s="227">
        <v>1283253</v>
      </c>
      <c r="M206" s="228"/>
      <c r="N206" s="229">
        <v>25584436.969999999</v>
      </c>
      <c r="O206" s="235"/>
      <c r="P206" s="235"/>
      <c r="Q206" s="235"/>
      <c r="FL206" s="169"/>
      <c r="FN206" s="169" t="s">
        <v>814</v>
      </c>
    </row>
    <row r="207" spans="1:170" s="123" customFormat="1" ht="16.5" x14ac:dyDescent="0.3">
      <c r="A207" s="219"/>
      <c r="B207" s="174"/>
      <c r="C207" s="341" t="s">
        <v>816</v>
      </c>
      <c r="D207" s="341"/>
      <c r="E207" s="341"/>
      <c r="F207" s="341"/>
      <c r="G207" s="341"/>
      <c r="H207" s="341"/>
      <c r="I207" s="341"/>
      <c r="J207" s="341"/>
      <c r="K207" s="341"/>
      <c r="L207" s="220">
        <v>38497.589999999997</v>
      </c>
      <c r="M207" s="221"/>
      <c r="N207" s="222">
        <v>767533.11</v>
      </c>
      <c r="O207" s="235"/>
      <c r="P207" s="235"/>
      <c r="Q207" s="235"/>
      <c r="FL207" s="169"/>
      <c r="FM207" s="172" t="s">
        <v>816</v>
      </c>
      <c r="FN207" s="169"/>
    </row>
    <row r="208" spans="1:170" s="123" customFormat="1" ht="16.5" x14ac:dyDescent="0.3">
      <c r="A208" s="219"/>
      <c r="B208" s="226"/>
      <c r="C208" s="342" t="s">
        <v>817</v>
      </c>
      <c r="D208" s="342"/>
      <c r="E208" s="342"/>
      <c r="F208" s="342"/>
      <c r="G208" s="342"/>
      <c r="H208" s="342"/>
      <c r="I208" s="342"/>
      <c r="J208" s="342"/>
      <c r="K208" s="342"/>
      <c r="L208" s="227">
        <v>1321750.5900000001</v>
      </c>
      <c r="M208" s="228"/>
      <c r="N208" s="229">
        <v>26351970.079999998</v>
      </c>
      <c r="O208" s="235"/>
      <c r="P208" s="235"/>
      <c r="Q208" s="235"/>
      <c r="FL208" s="169"/>
      <c r="FN208" s="169" t="s">
        <v>817</v>
      </c>
    </row>
    <row r="209" spans="1:234" s="123" customFormat="1" ht="16.5" x14ac:dyDescent="0.3">
      <c r="A209" s="219"/>
      <c r="B209" s="174"/>
      <c r="C209" s="341" t="s">
        <v>818</v>
      </c>
      <c r="D209" s="341"/>
      <c r="E209" s="341"/>
      <c r="F209" s="341"/>
      <c r="G209" s="341"/>
      <c r="H209" s="341"/>
      <c r="I209" s="341"/>
      <c r="J209" s="341"/>
      <c r="K209" s="341"/>
      <c r="L209" s="220">
        <v>264350.12</v>
      </c>
      <c r="M209" s="221"/>
      <c r="N209" s="222">
        <v>5270394.0199999996</v>
      </c>
      <c r="O209" s="235"/>
      <c r="P209" s="235"/>
      <c r="Q209" s="235"/>
      <c r="FL209" s="169"/>
      <c r="FN209" s="169"/>
      <c r="FO209" s="172" t="s">
        <v>818</v>
      </c>
    </row>
    <row r="210" spans="1:234" s="123" customFormat="1" ht="16.5" x14ac:dyDescent="0.3">
      <c r="A210" s="219"/>
      <c r="B210" s="226"/>
      <c r="C210" s="342" t="s">
        <v>819</v>
      </c>
      <c r="D210" s="342"/>
      <c r="E210" s="342"/>
      <c r="F210" s="342"/>
      <c r="G210" s="342"/>
      <c r="H210" s="342"/>
      <c r="I210" s="342"/>
      <c r="J210" s="342"/>
      <c r="K210" s="342"/>
      <c r="L210" s="227">
        <v>1586100.71</v>
      </c>
      <c r="M210" s="228"/>
      <c r="N210" s="229">
        <v>31622364.100000001</v>
      </c>
      <c r="O210" s="235"/>
      <c r="P210" s="235"/>
      <c r="Q210" s="235"/>
      <c r="FL210" s="169"/>
      <c r="FN210" s="169"/>
      <c r="FP210" s="169" t="s">
        <v>819</v>
      </c>
    </row>
    <row r="211" spans="1:234" s="123" customFormat="1" ht="16.5" x14ac:dyDescent="0.3">
      <c r="A211" s="219"/>
      <c r="B211" s="174"/>
      <c r="C211" s="341" t="s">
        <v>431</v>
      </c>
      <c r="D211" s="341"/>
      <c r="E211" s="341"/>
      <c r="F211" s="341"/>
      <c r="G211" s="341"/>
      <c r="H211" s="341"/>
      <c r="I211" s="341"/>
      <c r="J211" s="341"/>
      <c r="K211" s="341"/>
      <c r="L211" s="223"/>
      <c r="M211" s="221"/>
      <c r="N211" s="224"/>
      <c r="O211" s="235"/>
      <c r="P211" s="235"/>
      <c r="Q211" s="235"/>
      <c r="FL211" s="169"/>
      <c r="FM211" s="172" t="s">
        <v>431</v>
      </c>
      <c r="FN211" s="169"/>
      <c r="FP211" s="169"/>
    </row>
    <row r="212" spans="1:234" s="123" customFormat="1" ht="16.5" x14ac:dyDescent="0.3">
      <c r="A212" s="219"/>
      <c r="B212" s="174"/>
      <c r="C212" s="341" t="s">
        <v>432</v>
      </c>
      <c r="D212" s="341"/>
      <c r="E212" s="341"/>
      <c r="F212" s="341"/>
      <c r="G212" s="341"/>
      <c r="H212" s="341"/>
      <c r="I212" s="341"/>
      <c r="J212" s="341"/>
      <c r="K212" s="341"/>
      <c r="L212" s="223"/>
      <c r="M212" s="221"/>
      <c r="N212" s="224"/>
      <c r="O212" s="235"/>
      <c r="P212" s="235"/>
      <c r="Q212" s="235"/>
      <c r="FL212" s="169"/>
      <c r="FM212" s="172" t="s">
        <v>432</v>
      </c>
      <c r="FN212" s="169"/>
      <c r="FP212" s="169"/>
    </row>
    <row r="213" spans="1:234" s="123" customFormat="1" ht="16.5" x14ac:dyDescent="0.3">
      <c r="A213" s="219"/>
      <c r="B213" s="174"/>
      <c r="C213" s="341" t="s">
        <v>433</v>
      </c>
      <c r="D213" s="341"/>
      <c r="E213" s="341"/>
      <c r="F213" s="341"/>
      <c r="G213" s="341"/>
      <c r="H213" s="341"/>
      <c r="I213" s="341"/>
      <c r="J213" s="341"/>
      <c r="K213" s="341"/>
      <c r="L213" s="223"/>
      <c r="M213" s="221"/>
      <c r="N213" s="224"/>
      <c r="O213" s="235"/>
      <c r="P213" s="235"/>
      <c r="Q213" s="235"/>
      <c r="FL213" s="169"/>
      <c r="FM213" s="172" t="s">
        <v>433</v>
      </c>
      <c r="FN213" s="169"/>
      <c r="FP213" s="169"/>
    </row>
    <row r="214" spans="1:234" s="123" customFormat="1" ht="1.5" customHeight="1" x14ac:dyDescent="0.25">
      <c r="B214" s="213"/>
      <c r="C214" s="211"/>
      <c r="D214" s="211"/>
      <c r="E214" s="211"/>
      <c r="F214" s="211"/>
      <c r="G214" s="211"/>
      <c r="H214" s="211"/>
      <c r="I214" s="211"/>
      <c r="J214" s="211"/>
      <c r="K214" s="211"/>
      <c r="L214" s="227"/>
      <c r="M214" s="236"/>
      <c r="N214" s="237"/>
    </row>
    <row r="215" spans="1:234" s="123" customFormat="1" ht="26.25" customHeight="1" x14ac:dyDescent="0.25">
      <c r="A215" s="238"/>
      <c r="B215" s="239"/>
      <c r="C215" s="239"/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</row>
    <row r="216" spans="1:234" s="143" customFormat="1" ht="15" x14ac:dyDescent="0.25">
      <c r="A216" s="126"/>
      <c r="B216" s="240" t="s">
        <v>298</v>
      </c>
      <c r="C216" s="337"/>
      <c r="D216" s="337"/>
      <c r="E216" s="337"/>
      <c r="F216" s="337"/>
      <c r="G216" s="337"/>
      <c r="H216" s="338" t="s">
        <v>872</v>
      </c>
      <c r="I216" s="338"/>
      <c r="J216" s="338"/>
      <c r="K216" s="338"/>
      <c r="L216" s="338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29"/>
      <c r="BP216" s="129"/>
      <c r="BQ216" s="129"/>
      <c r="BR216" s="129"/>
      <c r="BS216" s="129"/>
      <c r="BT216" s="129"/>
      <c r="BU216" s="129"/>
      <c r="BV216" s="129"/>
      <c r="BW216" s="129"/>
      <c r="BX216" s="129"/>
      <c r="BY216" s="129"/>
      <c r="BZ216" s="129"/>
      <c r="CA216" s="129"/>
      <c r="CB216" s="129"/>
      <c r="CC216" s="129"/>
      <c r="CD216" s="129"/>
      <c r="CE216" s="129"/>
      <c r="CF216" s="129"/>
      <c r="CG216" s="129"/>
      <c r="CH216" s="129"/>
      <c r="CI216" s="129"/>
      <c r="CJ216" s="129"/>
      <c r="CK216" s="129"/>
      <c r="CL216" s="129"/>
      <c r="CM216" s="129"/>
      <c r="CN216" s="129"/>
      <c r="CO216" s="129"/>
      <c r="CP216" s="129"/>
      <c r="CQ216" s="129"/>
      <c r="CR216" s="129"/>
      <c r="CS216" s="129"/>
      <c r="CT216" s="129"/>
      <c r="CU216" s="129"/>
      <c r="CV216" s="129"/>
      <c r="CW216" s="129"/>
      <c r="CX216" s="129"/>
      <c r="CY216" s="129"/>
      <c r="CZ216" s="129"/>
      <c r="DA216" s="129"/>
      <c r="DB216" s="129"/>
      <c r="DC216" s="129"/>
      <c r="DD216" s="129"/>
      <c r="DE216" s="129"/>
      <c r="DF216" s="129"/>
      <c r="DG216" s="129"/>
      <c r="DH216" s="129"/>
      <c r="DI216" s="129"/>
      <c r="DJ216" s="129"/>
      <c r="DK216" s="129"/>
      <c r="DL216" s="129"/>
      <c r="DM216" s="129"/>
      <c r="DN216" s="129"/>
      <c r="DO216" s="129"/>
      <c r="DP216" s="129"/>
      <c r="DQ216" s="129"/>
      <c r="DR216" s="129"/>
      <c r="DS216" s="129"/>
      <c r="DT216" s="129"/>
      <c r="DU216" s="129"/>
      <c r="DV216" s="129"/>
      <c r="DW216" s="129"/>
      <c r="DX216" s="129"/>
      <c r="DY216" s="129"/>
      <c r="DZ216" s="129"/>
      <c r="EA216" s="129"/>
      <c r="EB216" s="129"/>
      <c r="EC216" s="129"/>
      <c r="ED216" s="129"/>
      <c r="EE216" s="129"/>
      <c r="EF216" s="129"/>
      <c r="EG216" s="129"/>
      <c r="EH216" s="129"/>
      <c r="EI216" s="129"/>
      <c r="EJ216" s="129"/>
      <c r="EK216" s="129"/>
      <c r="EL216" s="129"/>
      <c r="EM216" s="129"/>
      <c r="EN216" s="129"/>
      <c r="EO216" s="129"/>
      <c r="EP216" s="129"/>
      <c r="EQ216" s="129"/>
      <c r="ER216" s="129"/>
      <c r="ES216" s="129"/>
      <c r="ET216" s="129"/>
      <c r="EU216" s="129"/>
      <c r="EV216" s="129"/>
      <c r="EW216" s="129"/>
      <c r="EX216" s="129"/>
      <c r="EY216" s="129"/>
      <c r="EZ216" s="129"/>
      <c r="FA216" s="129"/>
      <c r="FB216" s="129"/>
      <c r="FC216" s="129"/>
      <c r="FD216" s="129"/>
      <c r="FE216" s="129"/>
      <c r="FF216" s="129"/>
      <c r="FG216" s="129"/>
      <c r="FH216" s="129"/>
      <c r="FI216" s="129"/>
      <c r="FJ216" s="129"/>
      <c r="FK216" s="129"/>
      <c r="FL216" s="129"/>
      <c r="FM216" s="129"/>
      <c r="FN216" s="129"/>
      <c r="FO216" s="129"/>
      <c r="FP216" s="129"/>
      <c r="FQ216" s="129" t="s">
        <v>259</v>
      </c>
      <c r="FR216" s="129" t="s">
        <v>259</v>
      </c>
      <c r="FS216" s="129" t="s">
        <v>259</v>
      </c>
      <c r="FT216" s="129" t="s">
        <v>259</v>
      </c>
      <c r="FU216" s="129" t="s">
        <v>259</v>
      </c>
      <c r="FV216" s="129" t="s">
        <v>872</v>
      </c>
      <c r="FW216" s="129" t="s">
        <v>259</v>
      </c>
      <c r="FX216" s="129" t="s">
        <v>259</v>
      </c>
      <c r="FY216" s="129" t="s">
        <v>259</v>
      </c>
      <c r="FZ216" s="129" t="s">
        <v>259</v>
      </c>
      <c r="GA216" s="129"/>
      <c r="GB216" s="129"/>
      <c r="GC216" s="129"/>
      <c r="GD216" s="129"/>
      <c r="GE216" s="129"/>
      <c r="GF216" s="129"/>
      <c r="GG216" s="129"/>
      <c r="GH216" s="129"/>
      <c r="GI216" s="129"/>
      <c r="GJ216" s="129"/>
      <c r="GK216" s="129"/>
      <c r="GL216" s="129"/>
      <c r="GM216" s="129"/>
      <c r="GN216" s="129"/>
      <c r="GO216" s="129"/>
      <c r="GP216" s="129"/>
      <c r="GQ216" s="129"/>
      <c r="GR216" s="129"/>
      <c r="GS216" s="129"/>
      <c r="GT216" s="129"/>
      <c r="GU216" s="129"/>
      <c r="GV216" s="129"/>
      <c r="GW216" s="129"/>
      <c r="GX216" s="129"/>
      <c r="GY216" s="129"/>
      <c r="GZ216" s="129"/>
      <c r="HA216" s="129"/>
      <c r="HB216" s="129"/>
      <c r="HC216" s="129"/>
      <c r="HD216" s="129"/>
      <c r="HE216" s="129"/>
      <c r="HF216" s="129"/>
      <c r="HG216" s="129"/>
      <c r="HH216" s="129"/>
      <c r="HI216" s="129"/>
      <c r="HJ216" s="129"/>
      <c r="HK216" s="129"/>
      <c r="HL216" s="129"/>
      <c r="HM216" s="129"/>
      <c r="HN216" s="129"/>
      <c r="HO216" s="129"/>
      <c r="HP216" s="129"/>
      <c r="HQ216" s="129"/>
      <c r="HR216" s="129"/>
      <c r="HS216" s="129"/>
      <c r="HT216" s="129"/>
      <c r="HU216" s="129"/>
      <c r="HV216" s="129"/>
      <c r="HW216" s="129"/>
      <c r="HX216" s="129"/>
      <c r="HY216" s="129"/>
      <c r="HZ216" s="129"/>
    </row>
    <row r="217" spans="1:234" s="241" customFormat="1" ht="16.5" customHeight="1" x14ac:dyDescent="0.2">
      <c r="A217" s="128"/>
      <c r="B217" s="240"/>
      <c r="C217" s="339" t="s">
        <v>821</v>
      </c>
      <c r="D217" s="339"/>
      <c r="E217" s="339"/>
      <c r="F217" s="339"/>
      <c r="G217" s="339"/>
      <c r="H217" s="339"/>
      <c r="I217" s="339"/>
      <c r="J217" s="339"/>
      <c r="K217" s="339"/>
      <c r="L217" s="339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  <c r="AJ217" s="242"/>
      <c r="AK217" s="242"/>
      <c r="AL217" s="242"/>
      <c r="AM217" s="242"/>
      <c r="AN217" s="242"/>
      <c r="AO217" s="242"/>
      <c r="AP217" s="242"/>
      <c r="AQ217" s="242"/>
      <c r="AR217" s="242"/>
      <c r="AS217" s="242"/>
      <c r="AT217" s="242"/>
      <c r="AU217" s="242"/>
      <c r="AV217" s="242"/>
      <c r="AW217" s="242"/>
      <c r="AX217" s="242"/>
      <c r="AY217" s="242"/>
      <c r="AZ217" s="242"/>
      <c r="BA217" s="242"/>
      <c r="BB217" s="242"/>
      <c r="BC217" s="242"/>
      <c r="BD217" s="242"/>
      <c r="BE217" s="242"/>
      <c r="BF217" s="242"/>
      <c r="BG217" s="242"/>
      <c r="BH217" s="242"/>
      <c r="BI217" s="242"/>
      <c r="BJ217" s="242"/>
      <c r="BK217" s="242"/>
      <c r="BL217" s="242"/>
      <c r="BM217" s="242"/>
      <c r="BN217" s="242"/>
      <c r="BO217" s="242"/>
      <c r="BP217" s="242"/>
      <c r="BQ217" s="242"/>
      <c r="BR217" s="242"/>
      <c r="BS217" s="242"/>
      <c r="BT217" s="242"/>
      <c r="BU217" s="242"/>
      <c r="BV217" s="242"/>
      <c r="BW217" s="242"/>
      <c r="BX217" s="242"/>
      <c r="BY217" s="242"/>
      <c r="BZ217" s="242"/>
      <c r="CA217" s="242"/>
      <c r="CB217" s="242"/>
      <c r="CC217" s="242"/>
      <c r="CD217" s="242"/>
      <c r="CE217" s="242"/>
      <c r="CF217" s="242"/>
      <c r="CG217" s="242"/>
      <c r="CH217" s="242"/>
      <c r="CI217" s="242"/>
      <c r="CJ217" s="242"/>
      <c r="CK217" s="242"/>
      <c r="CL217" s="242"/>
      <c r="CM217" s="242"/>
      <c r="CN217" s="242"/>
      <c r="CO217" s="242"/>
      <c r="CP217" s="242"/>
      <c r="CQ217" s="242"/>
      <c r="CR217" s="242"/>
      <c r="CS217" s="242"/>
      <c r="CT217" s="242"/>
      <c r="CU217" s="242"/>
      <c r="CV217" s="242"/>
      <c r="CW217" s="242"/>
      <c r="CX217" s="242"/>
      <c r="CY217" s="242"/>
      <c r="CZ217" s="242"/>
      <c r="DA217" s="242"/>
      <c r="DB217" s="242"/>
      <c r="DC217" s="242"/>
      <c r="DD217" s="242"/>
      <c r="DE217" s="242"/>
      <c r="DF217" s="242"/>
      <c r="DG217" s="242"/>
      <c r="DH217" s="242"/>
      <c r="DI217" s="242"/>
      <c r="DJ217" s="242"/>
      <c r="DK217" s="242"/>
      <c r="DL217" s="242"/>
      <c r="DM217" s="242"/>
      <c r="DN217" s="242"/>
      <c r="DO217" s="242"/>
      <c r="DP217" s="242"/>
      <c r="DQ217" s="242"/>
      <c r="DR217" s="242"/>
      <c r="DS217" s="242"/>
      <c r="DT217" s="242"/>
      <c r="DU217" s="242"/>
      <c r="DV217" s="242"/>
      <c r="DW217" s="242"/>
      <c r="DX217" s="242"/>
      <c r="DY217" s="242"/>
      <c r="DZ217" s="242"/>
      <c r="EA217" s="242"/>
      <c r="EB217" s="242"/>
      <c r="EC217" s="242"/>
      <c r="ED217" s="242"/>
      <c r="EE217" s="242"/>
      <c r="EF217" s="242"/>
      <c r="EG217" s="242"/>
      <c r="EH217" s="242"/>
      <c r="EI217" s="242"/>
      <c r="EJ217" s="242"/>
      <c r="EK217" s="242"/>
      <c r="EL217" s="242"/>
      <c r="EM217" s="242"/>
      <c r="EN217" s="242"/>
      <c r="EO217" s="242"/>
      <c r="EP217" s="242"/>
      <c r="EQ217" s="242"/>
      <c r="ER217" s="242"/>
      <c r="ES217" s="242"/>
      <c r="ET217" s="242"/>
      <c r="EU217" s="242"/>
      <c r="EV217" s="242"/>
      <c r="EW217" s="242"/>
      <c r="EX217" s="242"/>
      <c r="EY217" s="242"/>
      <c r="EZ217" s="242"/>
      <c r="FA217" s="242"/>
      <c r="FB217" s="242"/>
      <c r="FC217" s="242"/>
      <c r="FD217" s="242"/>
      <c r="FE217" s="242"/>
      <c r="FF217" s="242"/>
      <c r="FG217" s="242"/>
      <c r="FH217" s="242"/>
      <c r="FI217" s="242"/>
      <c r="FJ217" s="242"/>
      <c r="FK217" s="242"/>
      <c r="FL217" s="242"/>
      <c r="FM217" s="242"/>
      <c r="FN217" s="242"/>
      <c r="FO217" s="242"/>
      <c r="FP217" s="242"/>
      <c r="FQ217" s="242"/>
      <c r="FR217" s="242"/>
      <c r="FS217" s="242"/>
      <c r="FT217" s="242"/>
      <c r="FU217" s="242"/>
      <c r="FV217" s="242"/>
      <c r="FW217" s="242"/>
      <c r="FX217" s="242"/>
      <c r="FY217" s="242"/>
      <c r="FZ217" s="242"/>
      <c r="GA217" s="242"/>
      <c r="GB217" s="242"/>
      <c r="GC217" s="242"/>
      <c r="GD217" s="242"/>
      <c r="GE217" s="242"/>
      <c r="GF217" s="242"/>
      <c r="GG217" s="242"/>
      <c r="GH217" s="242"/>
      <c r="GI217" s="242"/>
      <c r="GJ217" s="242"/>
      <c r="GK217" s="242"/>
      <c r="GL217" s="242"/>
      <c r="GM217" s="242"/>
      <c r="GN217" s="242"/>
      <c r="GO217" s="242"/>
      <c r="GP217" s="242"/>
      <c r="GQ217" s="242"/>
      <c r="GR217" s="242"/>
      <c r="GS217" s="242"/>
      <c r="GT217" s="242"/>
      <c r="GU217" s="242"/>
      <c r="GV217" s="242"/>
      <c r="GW217" s="242"/>
      <c r="GX217" s="242"/>
      <c r="GY217" s="242"/>
      <c r="GZ217" s="242"/>
      <c r="HA217" s="242"/>
      <c r="HB217" s="242"/>
      <c r="HC217" s="242"/>
      <c r="HD217" s="242"/>
      <c r="HE217" s="242"/>
      <c r="HF217" s="242"/>
      <c r="HG217" s="242"/>
      <c r="HH217" s="242"/>
      <c r="HI217" s="242"/>
      <c r="HJ217" s="242"/>
      <c r="HK217" s="242"/>
      <c r="HL217" s="242"/>
      <c r="HM217" s="242"/>
      <c r="HN217" s="242"/>
      <c r="HO217" s="242"/>
      <c r="HP217" s="242"/>
      <c r="HQ217" s="242"/>
      <c r="HR217" s="242"/>
      <c r="HS217" s="242"/>
      <c r="HT217" s="242"/>
      <c r="HU217" s="242"/>
      <c r="HV217" s="242"/>
      <c r="HW217" s="242"/>
      <c r="HX217" s="242"/>
      <c r="HY217" s="242"/>
      <c r="HZ217" s="242"/>
    </row>
    <row r="218" spans="1:234" s="143" customFormat="1" ht="15" x14ac:dyDescent="0.25">
      <c r="A218" s="126"/>
      <c r="B218" s="240" t="s">
        <v>302</v>
      </c>
      <c r="C218" s="337"/>
      <c r="D218" s="337"/>
      <c r="E218" s="337"/>
      <c r="F218" s="337"/>
      <c r="G218" s="337"/>
      <c r="H218" s="338" t="s">
        <v>873</v>
      </c>
      <c r="I218" s="338"/>
      <c r="J218" s="338"/>
      <c r="K218" s="338"/>
      <c r="L218" s="338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29"/>
      <c r="BR218" s="129"/>
      <c r="BS218" s="129"/>
      <c r="BT218" s="129"/>
      <c r="BU218" s="129"/>
      <c r="BV218" s="129"/>
      <c r="BW218" s="129"/>
      <c r="BX218" s="129"/>
      <c r="BY218" s="129"/>
      <c r="BZ218" s="129"/>
      <c r="CA218" s="129"/>
      <c r="CB218" s="129"/>
      <c r="CC218" s="129"/>
      <c r="CD218" s="129"/>
      <c r="CE218" s="129"/>
      <c r="CF218" s="129"/>
      <c r="CG218" s="129"/>
      <c r="CH218" s="129"/>
      <c r="CI218" s="129"/>
      <c r="CJ218" s="129"/>
      <c r="CK218" s="129"/>
      <c r="CL218" s="129"/>
      <c r="CM218" s="129"/>
      <c r="CN218" s="129"/>
      <c r="CO218" s="129"/>
      <c r="CP218" s="129"/>
      <c r="CQ218" s="129"/>
      <c r="CR218" s="129"/>
      <c r="CS218" s="129"/>
      <c r="CT218" s="129"/>
      <c r="CU218" s="129"/>
      <c r="CV218" s="129"/>
      <c r="CW218" s="129"/>
      <c r="CX218" s="129"/>
      <c r="CY218" s="129"/>
      <c r="CZ218" s="129"/>
      <c r="DA218" s="129"/>
      <c r="DB218" s="129"/>
      <c r="DC218" s="129"/>
      <c r="DD218" s="129"/>
      <c r="DE218" s="129"/>
      <c r="DF218" s="129"/>
      <c r="DG218" s="129"/>
      <c r="DH218" s="129"/>
      <c r="DI218" s="129"/>
      <c r="DJ218" s="129"/>
      <c r="DK218" s="129"/>
      <c r="DL218" s="129"/>
      <c r="DM218" s="129"/>
      <c r="DN218" s="129"/>
      <c r="DO218" s="129"/>
      <c r="DP218" s="129"/>
      <c r="DQ218" s="129"/>
      <c r="DR218" s="129"/>
      <c r="DS218" s="129"/>
      <c r="DT218" s="129"/>
      <c r="DU218" s="129"/>
      <c r="DV218" s="129"/>
      <c r="DW218" s="129"/>
      <c r="DX218" s="129"/>
      <c r="DY218" s="129"/>
      <c r="DZ218" s="129"/>
      <c r="EA218" s="129"/>
      <c r="EB218" s="129"/>
      <c r="EC218" s="129"/>
      <c r="ED218" s="129"/>
      <c r="EE218" s="129"/>
      <c r="EF218" s="129"/>
      <c r="EG218" s="129"/>
      <c r="EH218" s="129"/>
      <c r="EI218" s="129"/>
      <c r="EJ218" s="129"/>
      <c r="EK218" s="129"/>
      <c r="EL218" s="129"/>
      <c r="EM218" s="129"/>
      <c r="EN218" s="129"/>
      <c r="EO218" s="129"/>
      <c r="EP218" s="129"/>
      <c r="EQ218" s="129"/>
      <c r="ER218" s="129"/>
      <c r="ES218" s="129"/>
      <c r="ET218" s="129"/>
      <c r="EU218" s="129"/>
      <c r="EV218" s="129"/>
      <c r="EW218" s="129"/>
      <c r="EX218" s="129"/>
      <c r="EY218" s="129"/>
      <c r="EZ218" s="129"/>
      <c r="FA218" s="129"/>
      <c r="FB218" s="129"/>
      <c r="FC218" s="129"/>
      <c r="FD218" s="129"/>
      <c r="FE218" s="129"/>
      <c r="FF218" s="129"/>
      <c r="FG218" s="129"/>
      <c r="FH218" s="129"/>
      <c r="FI218" s="129"/>
      <c r="FJ218" s="129"/>
      <c r="FK218" s="129"/>
      <c r="FL218" s="129"/>
      <c r="FM218" s="129"/>
      <c r="FN218" s="129"/>
      <c r="FO218" s="129"/>
      <c r="FP218" s="129"/>
      <c r="FQ218" s="129"/>
      <c r="FR218" s="129"/>
      <c r="FS218" s="129"/>
      <c r="FT218" s="129"/>
      <c r="FU218" s="129"/>
      <c r="FV218" s="129"/>
      <c r="FW218" s="129"/>
      <c r="FX218" s="129"/>
      <c r="FY218" s="129"/>
      <c r="FZ218" s="129"/>
      <c r="GA218" s="129" t="s">
        <v>259</v>
      </c>
      <c r="GB218" s="129" t="s">
        <v>259</v>
      </c>
      <c r="GC218" s="129" t="s">
        <v>259</v>
      </c>
      <c r="GD218" s="129" t="s">
        <v>259</v>
      </c>
      <c r="GE218" s="129" t="s">
        <v>259</v>
      </c>
      <c r="GF218" s="129" t="s">
        <v>873</v>
      </c>
      <c r="GG218" s="129" t="s">
        <v>259</v>
      </c>
      <c r="GH218" s="129" t="s">
        <v>259</v>
      </c>
      <c r="GI218" s="129" t="s">
        <v>259</v>
      </c>
      <c r="GJ218" s="129" t="s">
        <v>259</v>
      </c>
      <c r="GK218" s="129"/>
      <c r="GL218" s="129"/>
      <c r="GM218" s="129"/>
      <c r="GN218" s="129"/>
      <c r="GO218" s="129"/>
      <c r="GP218" s="129"/>
      <c r="GQ218" s="129"/>
      <c r="GR218" s="129"/>
      <c r="GS218" s="129"/>
      <c r="GT218" s="129"/>
      <c r="GU218" s="129"/>
      <c r="GV218" s="129"/>
      <c r="GW218" s="129"/>
      <c r="GX218" s="129"/>
      <c r="GY218" s="129"/>
      <c r="GZ218" s="129"/>
      <c r="HA218" s="129"/>
      <c r="HB218" s="129"/>
      <c r="HC218" s="129"/>
      <c r="HD218" s="129"/>
      <c r="HE218" s="129"/>
      <c r="HF218" s="129"/>
      <c r="HG218" s="129"/>
      <c r="HH218" s="129"/>
      <c r="HI218" s="129"/>
      <c r="HJ218" s="129"/>
      <c r="HK218" s="129"/>
      <c r="HL218" s="129"/>
      <c r="HM218" s="129"/>
      <c r="HN218" s="129"/>
      <c r="HO218" s="129"/>
      <c r="HP218" s="129"/>
      <c r="HQ218" s="129"/>
      <c r="HR218" s="129"/>
      <c r="HS218" s="129"/>
      <c r="HT218" s="129"/>
      <c r="HU218" s="129"/>
      <c r="HV218" s="129"/>
      <c r="HW218" s="129"/>
      <c r="HX218" s="129"/>
      <c r="HY218" s="129"/>
      <c r="HZ218" s="129"/>
    </row>
    <row r="219" spans="1:234" s="241" customFormat="1" ht="16.5" customHeight="1" x14ac:dyDescent="0.2">
      <c r="A219" s="128"/>
      <c r="C219" s="339" t="s">
        <v>821</v>
      </c>
      <c r="D219" s="339"/>
      <c r="E219" s="339"/>
      <c r="F219" s="339"/>
      <c r="G219" s="339"/>
      <c r="H219" s="339"/>
      <c r="I219" s="339"/>
      <c r="J219" s="339"/>
      <c r="K219" s="339"/>
      <c r="L219" s="339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  <c r="AJ219" s="242"/>
      <c r="AK219" s="242"/>
      <c r="AL219" s="242"/>
      <c r="AM219" s="242"/>
      <c r="AN219" s="242"/>
      <c r="AO219" s="242"/>
      <c r="AP219" s="242"/>
      <c r="AQ219" s="242"/>
      <c r="AR219" s="242"/>
      <c r="AS219" s="242"/>
      <c r="AT219" s="242"/>
      <c r="AU219" s="242"/>
      <c r="AV219" s="242"/>
      <c r="AW219" s="242"/>
      <c r="AX219" s="242"/>
      <c r="AY219" s="242"/>
      <c r="AZ219" s="242"/>
      <c r="BA219" s="242"/>
      <c r="BB219" s="242"/>
      <c r="BC219" s="242"/>
      <c r="BD219" s="242"/>
      <c r="BE219" s="242"/>
      <c r="BF219" s="242"/>
      <c r="BG219" s="242"/>
      <c r="BH219" s="242"/>
      <c r="BI219" s="242"/>
      <c r="BJ219" s="242"/>
      <c r="BK219" s="242"/>
      <c r="BL219" s="242"/>
      <c r="BM219" s="242"/>
      <c r="BN219" s="242"/>
      <c r="BO219" s="242"/>
      <c r="BP219" s="242"/>
      <c r="BQ219" s="242"/>
      <c r="BR219" s="242"/>
      <c r="BS219" s="242"/>
      <c r="BT219" s="242"/>
      <c r="BU219" s="242"/>
      <c r="BV219" s="242"/>
      <c r="BW219" s="242"/>
      <c r="BX219" s="242"/>
      <c r="BY219" s="242"/>
      <c r="BZ219" s="242"/>
      <c r="CA219" s="242"/>
      <c r="CB219" s="242"/>
      <c r="CC219" s="242"/>
      <c r="CD219" s="242"/>
      <c r="CE219" s="242"/>
      <c r="CF219" s="242"/>
      <c r="CG219" s="242"/>
      <c r="CH219" s="242"/>
      <c r="CI219" s="242"/>
      <c r="CJ219" s="242"/>
      <c r="CK219" s="242"/>
      <c r="CL219" s="242"/>
      <c r="CM219" s="242"/>
      <c r="CN219" s="242"/>
      <c r="CO219" s="242"/>
      <c r="CP219" s="242"/>
      <c r="CQ219" s="242"/>
      <c r="CR219" s="242"/>
      <c r="CS219" s="242"/>
      <c r="CT219" s="242"/>
      <c r="CU219" s="242"/>
      <c r="CV219" s="242"/>
      <c r="CW219" s="242"/>
      <c r="CX219" s="242"/>
      <c r="CY219" s="242"/>
      <c r="CZ219" s="242"/>
      <c r="DA219" s="242"/>
      <c r="DB219" s="242"/>
      <c r="DC219" s="242"/>
      <c r="DD219" s="242"/>
      <c r="DE219" s="242"/>
      <c r="DF219" s="242"/>
      <c r="DG219" s="242"/>
      <c r="DH219" s="242"/>
      <c r="DI219" s="242"/>
      <c r="DJ219" s="242"/>
      <c r="DK219" s="242"/>
      <c r="DL219" s="242"/>
      <c r="DM219" s="242"/>
      <c r="DN219" s="242"/>
      <c r="DO219" s="242"/>
      <c r="DP219" s="242"/>
      <c r="DQ219" s="242"/>
      <c r="DR219" s="242"/>
      <c r="DS219" s="242"/>
      <c r="DT219" s="242"/>
      <c r="DU219" s="242"/>
      <c r="DV219" s="242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242"/>
      <c r="EH219" s="242"/>
      <c r="EI219" s="242"/>
      <c r="EJ219" s="242"/>
      <c r="EK219" s="242"/>
      <c r="EL219" s="242"/>
      <c r="EM219" s="242"/>
      <c r="EN219" s="242"/>
      <c r="EO219" s="242"/>
      <c r="EP219" s="242"/>
      <c r="EQ219" s="242"/>
      <c r="ER219" s="242"/>
      <c r="ES219" s="242"/>
      <c r="ET219" s="242"/>
      <c r="EU219" s="242"/>
      <c r="EV219" s="242"/>
      <c r="EW219" s="242"/>
      <c r="EX219" s="242"/>
      <c r="EY219" s="242"/>
      <c r="EZ219" s="242"/>
      <c r="FA219" s="242"/>
      <c r="FB219" s="242"/>
      <c r="FC219" s="242"/>
      <c r="FD219" s="242"/>
      <c r="FE219" s="242"/>
      <c r="FF219" s="242"/>
      <c r="FG219" s="242"/>
      <c r="FH219" s="242"/>
      <c r="FI219" s="242"/>
      <c r="FJ219" s="242"/>
      <c r="FK219" s="242"/>
      <c r="FL219" s="242"/>
      <c r="FM219" s="242"/>
      <c r="FN219" s="242"/>
      <c r="FO219" s="242"/>
      <c r="FP219" s="242"/>
      <c r="FQ219" s="242"/>
      <c r="FR219" s="242"/>
      <c r="FS219" s="242"/>
      <c r="FT219" s="242"/>
      <c r="FU219" s="242"/>
      <c r="FV219" s="242"/>
      <c r="FW219" s="242"/>
      <c r="FX219" s="242"/>
      <c r="FY219" s="242"/>
      <c r="FZ219" s="242"/>
      <c r="GA219" s="242"/>
      <c r="GB219" s="242"/>
      <c r="GC219" s="242"/>
      <c r="GD219" s="242"/>
      <c r="GE219" s="242"/>
      <c r="GF219" s="242"/>
      <c r="GG219" s="242"/>
      <c r="GH219" s="242"/>
      <c r="GI219" s="242"/>
      <c r="GJ219" s="242"/>
      <c r="GK219" s="242"/>
      <c r="GL219" s="242"/>
      <c r="GM219" s="242"/>
      <c r="GN219" s="242"/>
      <c r="GO219" s="242"/>
      <c r="GP219" s="242"/>
      <c r="GQ219" s="242"/>
      <c r="GR219" s="242"/>
      <c r="GS219" s="242"/>
      <c r="GT219" s="242"/>
      <c r="GU219" s="242"/>
      <c r="GV219" s="242"/>
      <c r="GW219" s="242"/>
      <c r="GX219" s="242"/>
      <c r="GY219" s="242"/>
      <c r="GZ219" s="242"/>
      <c r="HA219" s="242"/>
      <c r="HB219" s="242"/>
      <c r="HC219" s="242"/>
      <c r="HD219" s="242"/>
      <c r="HE219" s="242"/>
      <c r="HF219" s="242"/>
      <c r="HG219" s="242"/>
      <c r="HH219" s="242"/>
      <c r="HI219" s="242"/>
      <c r="HJ219" s="242"/>
      <c r="HK219" s="242"/>
      <c r="HL219" s="242"/>
      <c r="HM219" s="242"/>
      <c r="HN219" s="242"/>
      <c r="HO219" s="242"/>
      <c r="HP219" s="242"/>
      <c r="HQ219" s="242"/>
      <c r="HR219" s="242"/>
      <c r="HS219" s="242"/>
      <c r="HT219" s="242"/>
      <c r="HU219" s="242"/>
      <c r="HV219" s="242"/>
      <c r="HW219" s="242"/>
      <c r="HX219" s="242"/>
      <c r="HY219" s="242"/>
      <c r="HZ219" s="242"/>
    </row>
    <row r="220" spans="1:234" s="123" customFormat="1" ht="21" customHeight="1" x14ac:dyDescent="0.25"/>
    <row r="221" spans="1:234" s="143" customFormat="1" ht="22.5" customHeight="1" x14ac:dyDescent="0.25">
      <c r="A221" s="340" t="s">
        <v>823</v>
      </c>
      <c r="B221" s="340"/>
      <c r="C221" s="340"/>
      <c r="D221" s="340"/>
      <c r="E221" s="340"/>
      <c r="F221" s="340"/>
      <c r="G221" s="340"/>
      <c r="H221" s="340"/>
      <c r="I221" s="340"/>
      <c r="J221" s="340"/>
      <c r="K221" s="340"/>
      <c r="L221" s="340"/>
      <c r="M221" s="340"/>
      <c r="N221" s="340"/>
      <c r="O221" s="233"/>
      <c r="P221" s="233"/>
      <c r="Q221" s="123"/>
      <c r="R221" s="123"/>
      <c r="S221" s="123"/>
      <c r="T221" s="123"/>
      <c r="U221" s="123"/>
      <c r="V221" s="123"/>
      <c r="W221" s="123"/>
      <c r="X221" s="123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29"/>
      <c r="BZ221" s="129"/>
      <c r="CA221" s="129"/>
      <c r="CB221" s="129"/>
      <c r="CC221" s="129"/>
      <c r="CD221" s="129"/>
      <c r="CE221" s="129"/>
      <c r="CF221" s="129"/>
      <c r="CG221" s="129"/>
      <c r="CH221" s="129"/>
      <c r="CI221" s="129"/>
      <c r="CJ221" s="129"/>
      <c r="CK221" s="129"/>
      <c r="CL221" s="129"/>
      <c r="CM221" s="129"/>
      <c r="CN221" s="129"/>
      <c r="CO221" s="129"/>
      <c r="CP221" s="129"/>
      <c r="CQ221" s="129"/>
      <c r="CR221" s="129"/>
      <c r="CS221" s="129"/>
      <c r="CT221" s="129"/>
      <c r="CU221" s="129"/>
      <c r="CV221" s="129"/>
      <c r="CW221" s="129"/>
      <c r="CX221" s="129"/>
      <c r="CY221" s="129"/>
      <c r="CZ221" s="129"/>
      <c r="DA221" s="129"/>
      <c r="DB221" s="129"/>
      <c r="DC221" s="129"/>
      <c r="DD221" s="129"/>
      <c r="DE221" s="129"/>
      <c r="DF221" s="129"/>
      <c r="DG221" s="129"/>
      <c r="DH221" s="129"/>
      <c r="DI221" s="129"/>
      <c r="DJ221" s="129"/>
      <c r="DK221" s="129"/>
      <c r="DL221" s="129"/>
      <c r="DM221" s="129"/>
      <c r="DN221" s="129"/>
      <c r="DO221" s="129"/>
      <c r="DP221" s="129"/>
      <c r="DQ221" s="129"/>
      <c r="DR221" s="129"/>
      <c r="DS221" s="129"/>
      <c r="DT221" s="129"/>
      <c r="DU221" s="129"/>
      <c r="DV221" s="129"/>
      <c r="DW221" s="129"/>
      <c r="DX221" s="129"/>
      <c r="DY221" s="129"/>
      <c r="DZ221" s="129"/>
      <c r="EA221" s="129"/>
      <c r="EB221" s="129"/>
      <c r="EC221" s="129"/>
      <c r="ED221" s="129"/>
      <c r="EE221" s="129"/>
      <c r="EF221" s="129"/>
      <c r="EG221" s="129"/>
      <c r="EH221" s="129"/>
      <c r="EI221" s="129"/>
      <c r="EJ221" s="129"/>
      <c r="EK221" s="129"/>
      <c r="EL221" s="129"/>
      <c r="EM221" s="129"/>
      <c r="EN221" s="129"/>
      <c r="EO221" s="129"/>
      <c r="EP221" s="129"/>
      <c r="EQ221" s="129"/>
      <c r="ER221" s="129"/>
      <c r="ES221" s="129"/>
      <c r="ET221" s="129"/>
      <c r="EU221" s="129"/>
      <c r="EV221" s="129"/>
      <c r="EW221" s="129"/>
      <c r="EX221" s="129"/>
      <c r="EY221" s="129"/>
      <c r="EZ221" s="129"/>
      <c r="FA221" s="129"/>
      <c r="FB221" s="129"/>
      <c r="FC221" s="129"/>
      <c r="FD221" s="129"/>
      <c r="FE221" s="129"/>
      <c r="FF221" s="129"/>
      <c r="FG221" s="129"/>
      <c r="FH221" s="129"/>
      <c r="FI221" s="129"/>
      <c r="FJ221" s="129"/>
      <c r="FK221" s="129"/>
      <c r="FL221" s="129"/>
      <c r="FM221" s="129"/>
      <c r="FN221" s="129"/>
      <c r="FO221" s="129"/>
      <c r="FP221" s="129"/>
      <c r="FQ221" s="129"/>
      <c r="FR221" s="129"/>
      <c r="FS221" s="129"/>
      <c r="FT221" s="129"/>
      <c r="FU221" s="129"/>
      <c r="FV221" s="129"/>
      <c r="FW221" s="129"/>
      <c r="FX221" s="129"/>
      <c r="FY221" s="129"/>
      <c r="FZ221" s="129"/>
      <c r="GA221" s="129"/>
      <c r="GB221" s="129"/>
      <c r="GC221" s="129"/>
      <c r="GD221" s="129"/>
      <c r="GE221" s="129"/>
      <c r="GF221" s="129"/>
      <c r="GG221" s="129"/>
      <c r="GH221" s="129"/>
      <c r="GI221" s="129"/>
      <c r="GJ221" s="129"/>
      <c r="GK221" s="172" t="s">
        <v>823</v>
      </c>
      <c r="GL221" s="172" t="s">
        <v>259</v>
      </c>
      <c r="GM221" s="172" t="s">
        <v>259</v>
      </c>
      <c r="GN221" s="172" t="s">
        <v>259</v>
      </c>
      <c r="GO221" s="172" t="s">
        <v>259</v>
      </c>
      <c r="GP221" s="172" t="s">
        <v>259</v>
      </c>
      <c r="GQ221" s="172" t="s">
        <v>259</v>
      </c>
      <c r="GR221" s="172" t="s">
        <v>259</v>
      </c>
      <c r="GS221" s="172" t="s">
        <v>259</v>
      </c>
      <c r="GT221" s="172" t="s">
        <v>259</v>
      </c>
      <c r="GU221" s="172" t="s">
        <v>259</v>
      </c>
      <c r="GV221" s="172" t="s">
        <v>259</v>
      </c>
      <c r="GW221" s="172" t="s">
        <v>259</v>
      </c>
      <c r="GX221" s="172" t="s">
        <v>259</v>
      </c>
      <c r="GY221" s="129"/>
      <c r="GZ221" s="129"/>
      <c r="HA221" s="129"/>
      <c r="HB221" s="129"/>
      <c r="HC221" s="129"/>
      <c r="HD221" s="129"/>
      <c r="HE221" s="129"/>
      <c r="HF221" s="129"/>
      <c r="HG221" s="129"/>
      <c r="HH221" s="129"/>
      <c r="HI221" s="129"/>
      <c r="HJ221" s="129"/>
      <c r="HK221" s="129"/>
      <c r="HL221" s="129"/>
      <c r="HM221" s="129"/>
      <c r="HN221" s="129"/>
      <c r="HO221" s="129"/>
      <c r="HP221" s="129"/>
      <c r="HQ221" s="129"/>
      <c r="HR221" s="129"/>
      <c r="HS221" s="129"/>
      <c r="HT221" s="129"/>
      <c r="HU221" s="129"/>
      <c r="HV221" s="129"/>
      <c r="HW221" s="129"/>
      <c r="HX221" s="129"/>
      <c r="HY221" s="129"/>
      <c r="HZ221" s="129"/>
    </row>
    <row r="222" spans="1:234" s="143" customFormat="1" ht="11.25" customHeight="1" x14ac:dyDescent="0.25">
      <c r="A222" s="340" t="s">
        <v>824</v>
      </c>
      <c r="B222" s="340"/>
      <c r="C222" s="340"/>
      <c r="D222" s="340"/>
      <c r="E222" s="340"/>
      <c r="F222" s="340"/>
      <c r="G222" s="340"/>
      <c r="H222" s="340"/>
      <c r="I222" s="340"/>
      <c r="J222" s="340"/>
      <c r="K222" s="340"/>
      <c r="L222" s="340"/>
      <c r="M222" s="340"/>
      <c r="N222" s="340"/>
      <c r="O222" s="233"/>
      <c r="P222" s="233"/>
      <c r="Q222" s="123"/>
      <c r="R222" s="123"/>
      <c r="S222" s="123"/>
      <c r="T222" s="123"/>
      <c r="U222" s="123"/>
      <c r="V222" s="123"/>
      <c r="W222" s="123"/>
      <c r="X222" s="123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  <c r="EC222" s="129"/>
      <c r="ED222" s="129"/>
      <c r="EE222" s="129"/>
      <c r="EF222" s="129"/>
      <c r="EG222" s="129"/>
      <c r="EH222" s="129"/>
      <c r="EI222" s="129"/>
      <c r="EJ222" s="129"/>
      <c r="EK222" s="129"/>
      <c r="EL222" s="129"/>
      <c r="EM222" s="129"/>
      <c r="EN222" s="129"/>
      <c r="EO222" s="129"/>
      <c r="EP222" s="129"/>
      <c r="EQ222" s="129"/>
      <c r="ER222" s="129"/>
      <c r="ES222" s="129"/>
      <c r="ET222" s="129"/>
      <c r="EU222" s="129"/>
      <c r="EV222" s="129"/>
      <c r="EW222" s="129"/>
      <c r="EX222" s="129"/>
      <c r="EY222" s="129"/>
      <c r="EZ222" s="129"/>
      <c r="FA222" s="129"/>
      <c r="FB222" s="129"/>
      <c r="FC222" s="129"/>
      <c r="FD222" s="129"/>
      <c r="FE222" s="129"/>
      <c r="FF222" s="129"/>
      <c r="FG222" s="129"/>
      <c r="FH222" s="129"/>
      <c r="FI222" s="129"/>
      <c r="FJ222" s="129"/>
      <c r="FK222" s="129"/>
      <c r="FL222" s="129"/>
      <c r="FM222" s="129"/>
      <c r="FN222" s="129"/>
      <c r="FO222" s="129"/>
      <c r="FP222" s="129"/>
      <c r="FQ222" s="129"/>
      <c r="FR222" s="129"/>
      <c r="FS222" s="129"/>
      <c r="FT222" s="129"/>
      <c r="FU222" s="129"/>
      <c r="FV222" s="129"/>
      <c r="FW222" s="129"/>
      <c r="FX222" s="129"/>
      <c r="FY222" s="129"/>
      <c r="FZ222" s="129"/>
      <c r="GA222" s="129"/>
      <c r="GB222" s="129"/>
      <c r="GC222" s="129"/>
      <c r="GD222" s="129"/>
      <c r="GE222" s="129"/>
      <c r="GF222" s="129"/>
      <c r="GG222" s="129"/>
      <c r="GH222" s="129"/>
      <c r="GI222" s="129"/>
      <c r="GJ222" s="129"/>
      <c r="GK222" s="129"/>
      <c r="GL222" s="129"/>
      <c r="GM222" s="129"/>
      <c r="GN222" s="129"/>
      <c r="GO222" s="129"/>
      <c r="GP222" s="129"/>
      <c r="GQ222" s="129"/>
      <c r="GR222" s="129"/>
      <c r="GS222" s="129"/>
      <c r="GT222" s="129"/>
      <c r="GU222" s="129"/>
      <c r="GV222" s="129"/>
      <c r="GW222" s="129"/>
      <c r="GX222" s="129"/>
      <c r="GY222" s="172" t="s">
        <v>824</v>
      </c>
      <c r="GZ222" s="172" t="s">
        <v>259</v>
      </c>
      <c r="HA222" s="172" t="s">
        <v>259</v>
      </c>
      <c r="HB222" s="172" t="s">
        <v>259</v>
      </c>
      <c r="HC222" s="172" t="s">
        <v>259</v>
      </c>
      <c r="HD222" s="172" t="s">
        <v>259</v>
      </c>
      <c r="HE222" s="172" t="s">
        <v>259</v>
      </c>
      <c r="HF222" s="172" t="s">
        <v>259</v>
      </c>
      <c r="HG222" s="172" t="s">
        <v>259</v>
      </c>
      <c r="HH222" s="172" t="s">
        <v>259</v>
      </c>
      <c r="HI222" s="172" t="s">
        <v>259</v>
      </c>
      <c r="HJ222" s="172" t="s">
        <v>259</v>
      </c>
      <c r="HK222" s="172" t="s">
        <v>259</v>
      </c>
      <c r="HL222" s="172" t="s">
        <v>259</v>
      </c>
      <c r="HM222" s="129"/>
      <c r="HN222" s="129"/>
      <c r="HO222" s="129"/>
      <c r="HP222" s="129"/>
      <c r="HQ222" s="129"/>
      <c r="HR222" s="129"/>
      <c r="HS222" s="129"/>
      <c r="HT222" s="129"/>
      <c r="HU222" s="129"/>
      <c r="HV222" s="129"/>
      <c r="HW222" s="129"/>
      <c r="HX222" s="129"/>
      <c r="HY222" s="129"/>
      <c r="HZ222" s="129"/>
    </row>
    <row r="223" spans="1:234" s="143" customFormat="1" ht="15" x14ac:dyDescent="0.25">
      <c r="A223" s="340" t="s">
        <v>825</v>
      </c>
      <c r="B223" s="340"/>
      <c r="C223" s="340"/>
      <c r="D223" s="340"/>
      <c r="E223" s="340"/>
      <c r="F223" s="340"/>
      <c r="G223" s="340"/>
      <c r="H223" s="340"/>
      <c r="I223" s="340"/>
      <c r="J223" s="340"/>
      <c r="K223" s="340"/>
      <c r="L223" s="340"/>
      <c r="M223" s="340"/>
      <c r="N223" s="340"/>
      <c r="O223" s="233"/>
      <c r="P223" s="233"/>
      <c r="Q223" s="123"/>
      <c r="R223" s="123"/>
      <c r="S223" s="123"/>
      <c r="T223" s="123"/>
      <c r="U223" s="123"/>
      <c r="V223" s="123"/>
      <c r="W223" s="123"/>
      <c r="X223" s="123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  <c r="EC223" s="129"/>
      <c r="ED223" s="129"/>
      <c r="EE223" s="129"/>
      <c r="EF223" s="129"/>
      <c r="EG223" s="129"/>
      <c r="EH223" s="129"/>
      <c r="EI223" s="129"/>
      <c r="EJ223" s="129"/>
      <c r="EK223" s="129"/>
      <c r="EL223" s="129"/>
      <c r="EM223" s="129"/>
      <c r="EN223" s="129"/>
      <c r="EO223" s="129"/>
      <c r="EP223" s="129"/>
      <c r="EQ223" s="129"/>
      <c r="ER223" s="129"/>
      <c r="ES223" s="129"/>
      <c r="ET223" s="129"/>
      <c r="EU223" s="129"/>
      <c r="EV223" s="129"/>
      <c r="EW223" s="129"/>
      <c r="EX223" s="129"/>
      <c r="EY223" s="129"/>
      <c r="EZ223" s="129"/>
      <c r="FA223" s="129"/>
      <c r="FB223" s="129"/>
      <c r="FC223" s="129"/>
      <c r="FD223" s="129"/>
      <c r="FE223" s="129"/>
      <c r="FF223" s="129"/>
      <c r="FG223" s="129"/>
      <c r="FH223" s="129"/>
      <c r="FI223" s="129"/>
      <c r="FJ223" s="129"/>
      <c r="FK223" s="129"/>
      <c r="FL223" s="129"/>
      <c r="FM223" s="129"/>
      <c r="FN223" s="129"/>
      <c r="FO223" s="129"/>
      <c r="FP223" s="129"/>
      <c r="FQ223" s="129"/>
      <c r="FR223" s="129"/>
      <c r="FS223" s="129"/>
      <c r="FT223" s="129"/>
      <c r="FU223" s="129"/>
      <c r="FV223" s="129"/>
      <c r="FW223" s="129"/>
      <c r="FX223" s="129"/>
      <c r="FY223" s="129"/>
      <c r="FZ223" s="129"/>
      <c r="GA223" s="129"/>
      <c r="GB223" s="129"/>
      <c r="GC223" s="129"/>
      <c r="GD223" s="129"/>
      <c r="GE223" s="129"/>
      <c r="GF223" s="129"/>
      <c r="GG223" s="129"/>
      <c r="GH223" s="129"/>
      <c r="GI223" s="129"/>
      <c r="GJ223" s="129"/>
      <c r="GK223" s="129"/>
      <c r="GL223" s="129"/>
      <c r="GM223" s="129"/>
      <c r="GN223" s="129"/>
      <c r="GO223" s="129"/>
      <c r="GP223" s="129"/>
      <c r="GQ223" s="129"/>
      <c r="GR223" s="129"/>
      <c r="GS223" s="129"/>
      <c r="GT223" s="129"/>
      <c r="GU223" s="129"/>
      <c r="GV223" s="129"/>
      <c r="GW223" s="129"/>
      <c r="GX223" s="129"/>
      <c r="GY223" s="129"/>
      <c r="GZ223" s="129"/>
      <c r="HA223" s="129"/>
      <c r="HB223" s="129"/>
      <c r="HC223" s="129"/>
      <c r="HD223" s="129"/>
      <c r="HE223" s="129"/>
      <c r="HF223" s="129"/>
      <c r="HG223" s="129"/>
      <c r="HH223" s="129"/>
      <c r="HI223" s="129"/>
      <c r="HJ223" s="129"/>
      <c r="HK223" s="129"/>
      <c r="HL223" s="129"/>
      <c r="HM223" s="172" t="s">
        <v>825</v>
      </c>
      <c r="HN223" s="172" t="s">
        <v>259</v>
      </c>
      <c r="HO223" s="172" t="s">
        <v>259</v>
      </c>
      <c r="HP223" s="172" t="s">
        <v>259</v>
      </c>
      <c r="HQ223" s="172" t="s">
        <v>259</v>
      </c>
      <c r="HR223" s="172" t="s">
        <v>259</v>
      </c>
      <c r="HS223" s="172" t="s">
        <v>259</v>
      </c>
      <c r="HT223" s="172" t="s">
        <v>259</v>
      </c>
      <c r="HU223" s="172" t="s">
        <v>259</v>
      </c>
      <c r="HV223" s="172" t="s">
        <v>259</v>
      </c>
      <c r="HW223" s="172" t="s">
        <v>259</v>
      </c>
      <c r="HX223" s="172" t="s">
        <v>259</v>
      </c>
      <c r="HY223" s="172" t="s">
        <v>259</v>
      </c>
      <c r="HZ223" s="172" t="s">
        <v>259</v>
      </c>
    </row>
    <row r="224" spans="1:234" s="143" customFormat="1" ht="20.25" customHeight="1" x14ac:dyDescent="0.25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1"/>
      <c r="O224" s="233"/>
      <c r="P224" s="233"/>
      <c r="Q224" s="123"/>
      <c r="R224" s="123"/>
      <c r="S224" s="123"/>
      <c r="T224" s="123"/>
      <c r="U224" s="123"/>
      <c r="V224" s="123"/>
      <c r="W224" s="123"/>
      <c r="X224" s="123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/>
      <c r="BZ224" s="129"/>
      <c r="CA224" s="129"/>
      <c r="CB224" s="129"/>
      <c r="CC224" s="129"/>
      <c r="CD224" s="129"/>
      <c r="CE224" s="129"/>
      <c r="CF224" s="129"/>
      <c r="CG224" s="129"/>
      <c r="CH224" s="129"/>
      <c r="CI224" s="129"/>
      <c r="CJ224" s="129"/>
      <c r="CK224" s="129"/>
      <c r="CL224" s="129"/>
      <c r="CM224" s="129"/>
      <c r="CN224" s="129"/>
      <c r="CO224" s="129"/>
      <c r="CP224" s="129"/>
      <c r="CQ224" s="129"/>
      <c r="CR224" s="129"/>
      <c r="CS224" s="129"/>
      <c r="CT224" s="129"/>
      <c r="CU224" s="129"/>
      <c r="CV224" s="129"/>
      <c r="CW224" s="129"/>
      <c r="CX224" s="129"/>
      <c r="CY224" s="129"/>
      <c r="CZ224" s="129"/>
      <c r="DA224" s="129"/>
      <c r="DB224" s="129"/>
      <c r="DC224" s="129"/>
      <c r="DD224" s="129"/>
      <c r="DE224" s="129"/>
      <c r="DF224" s="129"/>
      <c r="DG224" s="129"/>
      <c r="DH224" s="129"/>
      <c r="DI224" s="129"/>
      <c r="DJ224" s="129"/>
      <c r="DK224" s="129"/>
      <c r="DL224" s="129"/>
      <c r="DM224" s="129"/>
      <c r="DN224" s="129"/>
      <c r="DO224" s="129"/>
      <c r="DP224" s="129"/>
      <c r="DQ224" s="129"/>
      <c r="DR224" s="129"/>
      <c r="DS224" s="129"/>
      <c r="DT224" s="129"/>
      <c r="DU224" s="129"/>
      <c r="DV224" s="129"/>
      <c r="DW224" s="129"/>
      <c r="DX224" s="129"/>
      <c r="DY224" s="129"/>
      <c r="DZ224" s="129"/>
      <c r="EA224" s="129"/>
      <c r="EB224" s="129"/>
      <c r="EC224" s="129"/>
      <c r="ED224" s="129"/>
      <c r="EE224" s="129"/>
      <c r="EF224" s="129"/>
      <c r="EG224" s="129"/>
      <c r="EH224" s="129"/>
      <c r="EI224" s="129"/>
      <c r="EJ224" s="129"/>
      <c r="EK224" s="129"/>
      <c r="EL224" s="129"/>
      <c r="EM224" s="129"/>
      <c r="EN224" s="129"/>
      <c r="EO224" s="129"/>
      <c r="EP224" s="129"/>
      <c r="EQ224" s="129"/>
      <c r="ER224" s="129"/>
      <c r="ES224" s="129"/>
      <c r="ET224" s="129"/>
      <c r="EU224" s="129"/>
      <c r="EV224" s="129"/>
      <c r="EW224" s="129"/>
      <c r="EX224" s="129"/>
      <c r="EY224" s="129"/>
      <c r="EZ224" s="129"/>
      <c r="FA224" s="129"/>
      <c r="FB224" s="129"/>
      <c r="FC224" s="129"/>
      <c r="FD224" s="129"/>
      <c r="FE224" s="129"/>
      <c r="FF224" s="129"/>
      <c r="FG224" s="129"/>
      <c r="FH224" s="129"/>
      <c r="FI224" s="129"/>
      <c r="FJ224" s="129"/>
      <c r="FK224" s="129"/>
      <c r="FL224" s="129"/>
      <c r="FM224" s="129"/>
      <c r="FN224" s="129"/>
      <c r="FO224" s="129"/>
      <c r="FP224" s="129"/>
      <c r="FQ224" s="129"/>
      <c r="FR224" s="129"/>
      <c r="FS224" s="129"/>
      <c r="FT224" s="129"/>
      <c r="FU224" s="129"/>
      <c r="FV224" s="129"/>
      <c r="FW224" s="129"/>
      <c r="FX224" s="129"/>
      <c r="FY224" s="129"/>
      <c r="FZ224" s="129"/>
      <c r="GA224" s="129"/>
      <c r="GB224" s="129"/>
      <c r="GC224" s="129"/>
      <c r="GD224" s="129"/>
      <c r="GE224" s="129"/>
      <c r="GF224" s="129"/>
      <c r="GG224" s="129"/>
      <c r="GH224" s="129"/>
      <c r="GI224" s="129"/>
      <c r="GJ224" s="129"/>
      <c r="GK224" s="129"/>
      <c r="GL224" s="129"/>
      <c r="GM224" s="129"/>
      <c r="GN224" s="129"/>
      <c r="GO224" s="129"/>
      <c r="GP224" s="129"/>
      <c r="GQ224" s="129"/>
      <c r="GR224" s="129"/>
      <c r="GS224" s="129"/>
      <c r="GT224" s="129"/>
      <c r="GU224" s="129"/>
      <c r="GV224" s="129"/>
      <c r="GW224" s="129"/>
      <c r="GX224" s="129"/>
      <c r="GY224" s="129"/>
      <c r="GZ224" s="129"/>
      <c r="HA224" s="129"/>
      <c r="HB224" s="129"/>
      <c r="HC224" s="129"/>
      <c r="HD224" s="129"/>
      <c r="HE224" s="129"/>
      <c r="HF224" s="129"/>
      <c r="HG224" s="129"/>
      <c r="HH224" s="129"/>
      <c r="HI224" s="129"/>
      <c r="HJ224" s="129"/>
      <c r="HK224" s="129"/>
      <c r="HL224" s="129"/>
      <c r="HM224" s="129"/>
      <c r="HN224" s="129"/>
      <c r="HO224" s="129"/>
      <c r="HP224" s="129"/>
      <c r="HQ224" s="129"/>
      <c r="HR224" s="129"/>
      <c r="HS224" s="129"/>
      <c r="HT224" s="129"/>
      <c r="HU224" s="129"/>
      <c r="HV224" s="129"/>
      <c r="HW224" s="129"/>
      <c r="HX224" s="129"/>
      <c r="HY224" s="129"/>
      <c r="HZ224" s="129"/>
    </row>
    <row r="225" spans="2:6" s="123" customFormat="1" ht="15" x14ac:dyDescent="0.25">
      <c r="B225" s="243"/>
      <c r="D225" s="243"/>
      <c r="F225" s="243"/>
    </row>
  </sheetData>
  <mergeCells count="21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N61"/>
    <mergeCell ref="C62:N62"/>
    <mergeCell ref="C63:E63"/>
    <mergeCell ref="C64:E64"/>
    <mergeCell ref="C65:E65"/>
    <mergeCell ref="C66:E66"/>
    <mergeCell ref="C55:N55"/>
    <mergeCell ref="C56:E56"/>
    <mergeCell ref="C57:E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E82"/>
    <mergeCell ref="C83:E83"/>
    <mergeCell ref="C84:N84"/>
    <mergeCell ref="C97:E97"/>
    <mergeCell ref="C98:E98"/>
    <mergeCell ref="C99:N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109:E109"/>
    <mergeCell ref="A110:N110"/>
    <mergeCell ref="C111:E111"/>
    <mergeCell ref="C112:N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N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E163"/>
    <mergeCell ref="C164:N164"/>
    <mergeCell ref="C165:E165"/>
    <mergeCell ref="C166:E166"/>
    <mergeCell ref="C167:N167"/>
    <mergeCell ref="C168:N168"/>
    <mergeCell ref="C181:N181"/>
    <mergeCell ref="C182:E182"/>
    <mergeCell ref="C185:K185"/>
    <mergeCell ref="C186:K186"/>
    <mergeCell ref="C187:K187"/>
    <mergeCell ref="C188:K188"/>
    <mergeCell ref="C175:E175"/>
    <mergeCell ref="C176:E176"/>
    <mergeCell ref="C177:E177"/>
    <mergeCell ref="C178:E178"/>
    <mergeCell ref="C179:E179"/>
    <mergeCell ref="C180:E180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219:L219"/>
    <mergeCell ref="A221:N221"/>
    <mergeCell ref="A222:N222"/>
    <mergeCell ref="A223:N223"/>
    <mergeCell ref="C213:K213"/>
    <mergeCell ref="C216:G216"/>
    <mergeCell ref="H216:L216"/>
    <mergeCell ref="C217:L217"/>
    <mergeCell ref="C218:G218"/>
    <mergeCell ref="H218:L2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EF7B-5652-4558-8445-83A3C4682936}">
  <sheetPr>
    <pageSetUpPr fitToPage="1"/>
  </sheetPr>
  <dimension ref="A1:HZ226"/>
  <sheetViews>
    <sheetView topLeftCell="A197" workbookViewId="0">
      <selection activeCell="H69" sqref="H69"/>
    </sheetView>
  </sheetViews>
  <sheetFormatPr defaultColWidth="9.140625" defaultRowHeight="11.25" customHeight="1" x14ac:dyDescent="0.2"/>
  <cols>
    <col min="1" max="1" width="8.85546875" style="124" customWidth="1"/>
    <col min="2" max="2" width="20.140625" style="244" customWidth="1"/>
    <col min="3" max="4" width="10.42578125" style="244" customWidth="1"/>
    <col min="5" max="5" width="13.28515625" style="244" customWidth="1"/>
    <col min="6" max="6" width="8.5703125" style="244" customWidth="1"/>
    <col min="7" max="7" width="10.7109375" style="244" customWidth="1"/>
    <col min="8" max="8" width="8.42578125" style="244" customWidth="1"/>
    <col min="9" max="9" width="13.140625" style="244" customWidth="1"/>
    <col min="10" max="10" width="12.28515625" style="244" customWidth="1"/>
    <col min="11" max="11" width="8.5703125" style="244" customWidth="1"/>
    <col min="12" max="12" width="13" style="244" customWidth="1"/>
    <col min="13" max="13" width="7.85546875" style="244" customWidth="1"/>
    <col min="14" max="14" width="13.28515625" style="244" customWidth="1"/>
    <col min="15" max="15" width="1.140625" style="244" hidden="1" customWidth="1"/>
    <col min="16" max="16" width="73.85546875" style="244" hidden="1" customWidth="1"/>
    <col min="17" max="17" width="83.42578125" style="244" hidden="1" customWidth="1"/>
    <col min="18" max="24" width="9.140625" style="244"/>
    <col min="25" max="40" width="87.28515625" style="172" hidden="1" customWidth="1"/>
    <col min="41" max="46" width="71.7109375" style="172" hidden="1" customWidth="1"/>
    <col min="47" max="54" width="87.28515625" style="172" hidden="1" customWidth="1"/>
    <col min="55" max="60" width="71.7109375" style="172" hidden="1" customWidth="1"/>
    <col min="61" max="68" width="87.28515625" style="172" hidden="1" customWidth="1"/>
    <col min="69" max="74" width="71.7109375" style="172" hidden="1" customWidth="1"/>
    <col min="75" max="82" width="87.28515625" style="172" hidden="1" customWidth="1"/>
    <col min="83" max="88" width="71.7109375" style="172" hidden="1" customWidth="1"/>
    <col min="89" max="96" width="87.28515625" style="172" hidden="1" customWidth="1"/>
    <col min="97" max="102" width="71.7109375" style="172" hidden="1" customWidth="1"/>
    <col min="103" max="110" width="87.28515625" style="172" hidden="1" customWidth="1"/>
    <col min="111" max="152" width="159" style="172" hidden="1" customWidth="1"/>
    <col min="153" max="155" width="32.28515625" style="172" hidden="1" customWidth="1"/>
    <col min="156" max="156" width="159" style="172" hidden="1" customWidth="1"/>
    <col min="157" max="159" width="34.140625" style="172" hidden="1" customWidth="1"/>
    <col min="160" max="161" width="130" style="172" hidden="1" customWidth="1"/>
    <col min="162" max="165" width="34.140625" style="172" hidden="1" customWidth="1"/>
    <col min="166" max="166" width="130" style="172" hidden="1" customWidth="1"/>
    <col min="167" max="167" width="159" style="172" hidden="1" customWidth="1"/>
    <col min="168" max="172" width="95.85546875" style="172" hidden="1" customWidth="1"/>
    <col min="173" max="177" width="53.42578125" style="172" hidden="1" customWidth="1"/>
    <col min="178" max="182" width="55.42578125" style="172" hidden="1" customWidth="1"/>
    <col min="183" max="187" width="53.42578125" style="172" hidden="1" customWidth="1"/>
    <col min="188" max="192" width="55.42578125" style="172" hidden="1" customWidth="1"/>
    <col min="193" max="234" width="159" style="172" hidden="1" customWidth="1"/>
    <col min="235" max="16384" width="9.140625" style="244"/>
  </cols>
  <sheetData>
    <row r="1" spans="1:138" s="123" customFormat="1" ht="15" x14ac:dyDescent="0.25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25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25">
      <c r="A5" s="127" t="s">
        <v>305</v>
      </c>
      <c r="B5" s="128"/>
      <c r="C5" s="126"/>
      <c r="E5" s="126"/>
      <c r="F5" s="126"/>
      <c r="G5" s="357" t="s">
        <v>306</v>
      </c>
      <c r="H5" s="357"/>
      <c r="I5" s="357"/>
      <c r="J5" s="357"/>
      <c r="K5" s="357"/>
      <c r="L5" s="357"/>
      <c r="M5" s="357"/>
      <c r="N5" s="357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25">
      <c r="A6" s="127" t="s">
        <v>307</v>
      </c>
      <c r="B6" s="128"/>
      <c r="C6" s="126"/>
      <c r="E6" s="130"/>
      <c r="F6" s="130"/>
      <c r="G6" s="358" t="s">
        <v>308</v>
      </c>
      <c r="H6" s="358"/>
      <c r="I6" s="358"/>
      <c r="J6" s="358"/>
      <c r="K6" s="358"/>
      <c r="L6" s="358"/>
      <c r="M6" s="358"/>
      <c r="N6" s="358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25">
      <c r="A7" s="359" t="s">
        <v>309</v>
      </c>
      <c r="B7" s="359"/>
      <c r="C7" s="359"/>
      <c r="D7" s="359"/>
      <c r="E7" s="359"/>
      <c r="F7" s="359"/>
      <c r="G7" s="358" t="s">
        <v>310</v>
      </c>
      <c r="H7" s="358"/>
      <c r="I7" s="358"/>
      <c r="J7" s="358"/>
      <c r="K7" s="358"/>
      <c r="L7" s="358"/>
      <c r="M7" s="358"/>
      <c r="N7" s="358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25">
      <c r="A8" s="360" t="s">
        <v>311</v>
      </c>
      <c r="B8" s="360"/>
      <c r="C8" s="360"/>
      <c r="D8" s="360"/>
      <c r="E8" s="360"/>
      <c r="F8" s="360"/>
      <c r="G8" s="358"/>
      <c r="H8" s="358"/>
      <c r="I8" s="358"/>
      <c r="J8" s="358"/>
      <c r="K8" s="358"/>
      <c r="L8" s="358"/>
      <c r="M8" s="358"/>
      <c r="N8" s="358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25">
      <c r="A9" s="359" t="s">
        <v>312</v>
      </c>
      <c r="B9" s="359"/>
      <c r="C9" s="359"/>
      <c r="D9" s="359"/>
      <c r="E9" s="359"/>
      <c r="F9" s="359"/>
      <c r="G9" s="358"/>
      <c r="H9" s="358"/>
      <c r="I9" s="358"/>
      <c r="J9" s="358"/>
      <c r="K9" s="358"/>
      <c r="L9" s="358"/>
      <c r="M9" s="358"/>
      <c r="N9" s="358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25">
      <c r="A10" s="368" t="s">
        <v>313</v>
      </c>
      <c r="B10" s="368"/>
      <c r="C10" s="368"/>
      <c r="D10" s="368"/>
      <c r="E10" s="368"/>
      <c r="F10" s="368"/>
      <c r="G10" s="358" t="s">
        <v>314</v>
      </c>
      <c r="H10" s="358"/>
      <c r="I10" s="358"/>
      <c r="J10" s="358"/>
      <c r="K10" s="358"/>
      <c r="L10" s="358"/>
      <c r="M10" s="358"/>
      <c r="N10" s="358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5" x14ac:dyDescent="0.25">
      <c r="A11" s="368" t="s">
        <v>315</v>
      </c>
      <c r="B11" s="368"/>
      <c r="C11" s="368"/>
      <c r="D11" s="368"/>
      <c r="E11" s="368"/>
      <c r="F11" s="368"/>
      <c r="G11" s="358"/>
      <c r="H11" s="358"/>
      <c r="I11" s="358"/>
      <c r="J11" s="358"/>
      <c r="K11" s="358"/>
      <c r="L11" s="358"/>
      <c r="M11" s="358"/>
      <c r="N11" s="358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25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5" x14ac:dyDescent="0.25">
      <c r="A13" s="365" t="s">
        <v>316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5" x14ac:dyDescent="0.25">
      <c r="A14" s="361" t="s">
        <v>317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</row>
    <row r="15" spans="1:138" s="123" customFormat="1" ht="8.25" customHeight="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5" x14ac:dyDescent="0.25">
      <c r="A16" s="365" t="s">
        <v>318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5" x14ac:dyDescent="0.25">
      <c r="A17" s="361" t="s">
        <v>319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</row>
    <row r="18" spans="1:155" s="123" customFormat="1" ht="24" customHeight="1" x14ac:dyDescent="0.25">
      <c r="A18" s="366" t="s">
        <v>885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</row>
    <row r="19" spans="1:155" s="123" customFormat="1" ht="8.25" customHeight="1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5" x14ac:dyDescent="0.25">
      <c r="A20" s="367" t="s">
        <v>295</v>
      </c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EI20" s="129" t="s">
        <v>295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25">
      <c r="A21" s="361" t="s">
        <v>321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</row>
    <row r="22" spans="1:155" s="123" customFormat="1" ht="15" customHeight="1" x14ac:dyDescent="0.25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25">
      <c r="A23" s="126" t="s">
        <v>325</v>
      </c>
      <c r="B23" s="357" t="s">
        <v>827</v>
      </c>
      <c r="C23" s="357"/>
      <c r="D23" s="357"/>
      <c r="E23" s="357"/>
      <c r="F23" s="357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5" x14ac:dyDescent="0.25">
      <c r="A24" s="126"/>
      <c r="B24" s="362" t="s">
        <v>327</v>
      </c>
      <c r="C24" s="362"/>
      <c r="D24" s="362"/>
      <c r="E24" s="362"/>
      <c r="F24" s="362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25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5" x14ac:dyDescent="0.25">
      <c r="A26" s="141" t="s">
        <v>328</v>
      </c>
      <c r="B26" s="126"/>
      <c r="C26" s="126"/>
      <c r="D26" s="363" t="s">
        <v>329</v>
      </c>
      <c r="E26" s="363"/>
      <c r="F26" s="363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25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25">
      <c r="A28" s="141" t="s">
        <v>330</v>
      </c>
      <c r="B28" s="143"/>
      <c r="C28" s="145">
        <v>9252.73</v>
      </c>
      <c r="D28" s="146" t="s">
        <v>886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25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25">
      <c r="A30" s="126"/>
      <c r="B30" s="152" t="s">
        <v>334</v>
      </c>
      <c r="C30" s="145">
        <v>6969.63</v>
      </c>
      <c r="D30" s="146" t="s">
        <v>887</v>
      </c>
      <c r="E30" s="147" t="s">
        <v>332</v>
      </c>
      <c r="G30" s="143" t="s">
        <v>336</v>
      </c>
      <c r="I30" s="143"/>
      <c r="J30" s="143"/>
      <c r="K30" s="143"/>
      <c r="L30" s="145">
        <v>1969.39</v>
      </c>
      <c r="M30" s="153" t="s">
        <v>888</v>
      </c>
      <c r="N30" s="147" t="s">
        <v>332</v>
      </c>
    </row>
    <row r="31" spans="1:155" s="123" customFormat="1" ht="12.75" customHeight="1" x14ac:dyDescent="0.25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364">
        <v>3111.53</v>
      </c>
      <c r="M31" s="364"/>
      <c r="N31" s="147" t="s">
        <v>341</v>
      </c>
    </row>
    <row r="32" spans="1:155" s="123" customFormat="1" ht="12.75" customHeight="1" x14ac:dyDescent="0.25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364">
        <v>2.16</v>
      </c>
      <c r="M32" s="364"/>
      <c r="N32" s="147" t="s">
        <v>341</v>
      </c>
    </row>
    <row r="33" spans="1:163" s="123" customFormat="1" ht="12.75" customHeight="1" x14ac:dyDescent="0.25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355" t="s">
        <v>345</v>
      </c>
      <c r="M33" s="355"/>
      <c r="N33" s="143"/>
    </row>
    <row r="34" spans="1:163" s="123" customFormat="1" ht="9.75" customHeight="1" x14ac:dyDescent="0.25">
      <c r="A34" s="155"/>
    </row>
    <row r="35" spans="1:163" s="123" customFormat="1" ht="36" customHeight="1" x14ac:dyDescent="0.25">
      <c r="A35" s="356" t="s">
        <v>0</v>
      </c>
      <c r="B35" s="353" t="s">
        <v>346</v>
      </c>
      <c r="C35" s="353" t="s">
        <v>266</v>
      </c>
      <c r="D35" s="353"/>
      <c r="E35" s="353"/>
      <c r="F35" s="353" t="s">
        <v>347</v>
      </c>
      <c r="G35" s="353" t="s">
        <v>348</v>
      </c>
      <c r="H35" s="353"/>
      <c r="I35" s="353"/>
      <c r="J35" s="353" t="s">
        <v>349</v>
      </c>
      <c r="K35" s="353"/>
      <c r="L35" s="353"/>
      <c r="M35" s="353" t="s">
        <v>350</v>
      </c>
      <c r="N35" s="353" t="s">
        <v>351</v>
      </c>
    </row>
    <row r="36" spans="1:163" s="123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23" customFormat="1" ht="34.5" customHeight="1" x14ac:dyDescent="0.25">
      <c r="A37" s="356"/>
      <c r="B37" s="353"/>
      <c r="C37" s="353"/>
      <c r="D37" s="353"/>
      <c r="E37" s="353"/>
      <c r="F37" s="353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353"/>
      <c r="N37" s="353"/>
    </row>
    <row r="38" spans="1:163" s="123" customFormat="1" ht="15" x14ac:dyDescent="0.25">
      <c r="A38" s="157">
        <v>1</v>
      </c>
      <c r="B38" s="158">
        <v>2</v>
      </c>
      <c r="C38" s="354">
        <v>3</v>
      </c>
      <c r="D38" s="354"/>
      <c r="E38" s="354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5" x14ac:dyDescent="0.25">
      <c r="A39" s="347" t="s">
        <v>889</v>
      </c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9"/>
      <c r="EZ39" s="160" t="s">
        <v>889</v>
      </c>
    </row>
    <row r="40" spans="1:163" s="123" customFormat="1" ht="34.5" x14ac:dyDescent="0.25">
      <c r="A40" s="161" t="s">
        <v>213</v>
      </c>
      <c r="B40" s="162" t="s">
        <v>890</v>
      </c>
      <c r="C40" s="343" t="s">
        <v>891</v>
      </c>
      <c r="D40" s="343"/>
      <c r="E40" s="343"/>
      <c r="F40" s="163" t="s">
        <v>59</v>
      </c>
      <c r="G40" s="164">
        <v>5.55</v>
      </c>
      <c r="H40" s="165">
        <v>1</v>
      </c>
      <c r="I40" s="204">
        <v>5.55</v>
      </c>
      <c r="J40" s="167"/>
      <c r="K40" s="164"/>
      <c r="L40" s="167"/>
      <c r="M40" s="164"/>
      <c r="N40" s="168"/>
      <c r="EZ40" s="160"/>
      <c r="FA40" s="169" t="s">
        <v>891</v>
      </c>
      <c r="FB40" s="169" t="s">
        <v>259</v>
      </c>
      <c r="FC40" s="169" t="s">
        <v>259</v>
      </c>
    </row>
    <row r="41" spans="1:163" s="123" customFormat="1" ht="15" x14ac:dyDescent="0.25">
      <c r="A41" s="170"/>
      <c r="B41" s="171"/>
      <c r="C41" s="341" t="s">
        <v>892</v>
      </c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4"/>
      <c r="EZ41" s="160"/>
      <c r="FA41" s="169"/>
      <c r="FB41" s="169"/>
      <c r="FC41" s="169"/>
      <c r="FD41" s="172" t="s">
        <v>892</v>
      </c>
    </row>
    <row r="42" spans="1:163" s="123" customFormat="1" ht="68.25" x14ac:dyDescent="0.25">
      <c r="A42" s="173"/>
      <c r="B42" s="174" t="s">
        <v>361</v>
      </c>
      <c r="C42" s="340" t="s">
        <v>362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6"/>
      <c r="EZ42" s="160"/>
      <c r="FA42" s="169"/>
      <c r="FB42" s="169"/>
      <c r="FC42" s="169"/>
      <c r="FE42" s="172" t="s">
        <v>362</v>
      </c>
    </row>
    <row r="43" spans="1:163" s="123" customFormat="1" ht="15" x14ac:dyDescent="0.25">
      <c r="A43" s="175"/>
      <c r="B43" s="174" t="s">
        <v>213</v>
      </c>
      <c r="C43" s="341" t="s">
        <v>363</v>
      </c>
      <c r="D43" s="341"/>
      <c r="E43" s="341"/>
      <c r="F43" s="176"/>
      <c r="G43" s="177"/>
      <c r="H43" s="177"/>
      <c r="I43" s="177"/>
      <c r="J43" s="180">
        <v>766.39</v>
      </c>
      <c r="K43" s="179">
        <v>1.1499999999999999</v>
      </c>
      <c r="L43" s="178">
        <v>4891.4799999999996</v>
      </c>
      <c r="M43" s="179">
        <v>57.33</v>
      </c>
      <c r="N43" s="181">
        <v>280428.55</v>
      </c>
      <c r="EZ43" s="160"/>
      <c r="FA43" s="169"/>
      <c r="FB43" s="169"/>
      <c r="FC43" s="169"/>
      <c r="FF43" s="172" t="s">
        <v>363</v>
      </c>
    </row>
    <row r="44" spans="1:163" s="123" customFormat="1" ht="15" x14ac:dyDescent="0.25">
      <c r="A44" s="175"/>
      <c r="B44" s="174" t="s">
        <v>214</v>
      </c>
      <c r="C44" s="341" t="s">
        <v>364</v>
      </c>
      <c r="D44" s="341"/>
      <c r="E44" s="341"/>
      <c r="F44" s="176"/>
      <c r="G44" s="177"/>
      <c r="H44" s="177"/>
      <c r="I44" s="177"/>
      <c r="J44" s="180">
        <v>56.83</v>
      </c>
      <c r="K44" s="179">
        <v>1.1499999999999999</v>
      </c>
      <c r="L44" s="180">
        <v>362.72</v>
      </c>
      <c r="M44" s="179">
        <v>14.04</v>
      </c>
      <c r="N44" s="181">
        <v>5092.59</v>
      </c>
      <c r="EZ44" s="160"/>
      <c r="FA44" s="169"/>
      <c r="FB44" s="169"/>
      <c r="FC44" s="169"/>
      <c r="FF44" s="172" t="s">
        <v>364</v>
      </c>
    </row>
    <row r="45" spans="1:163" s="123" customFormat="1" ht="15" x14ac:dyDescent="0.25">
      <c r="A45" s="175"/>
      <c r="B45" s="174" t="s">
        <v>215</v>
      </c>
      <c r="C45" s="341" t="s">
        <v>365</v>
      </c>
      <c r="D45" s="341"/>
      <c r="E45" s="341"/>
      <c r="F45" s="176"/>
      <c r="G45" s="177"/>
      <c r="H45" s="177"/>
      <c r="I45" s="177"/>
      <c r="J45" s="180">
        <v>3.82</v>
      </c>
      <c r="K45" s="179">
        <v>1.1499999999999999</v>
      </c>
      <c r="L45" s="180">
        <v>24.38</v>
      </c>
      <c r="M45" s="179">
        <v>57.33</v>
      </c>
      <c r="N45" s="181">
        <v>1397.71</v>
      </c>
      <c r="EZ45" s="160"/>
      <c r="FA45" s="169"/>
      <c r="FB45" s="169"/>
      <c r="FC45" s="169"/>
      <c r="FF45" s="172" t="s">
        <v>365</v>
      </c>
    </row>
    <row r="46" spans="1:163" s="123" customFormat="1" ht="15" x14ac:dyDescent="0.25">
      <c r="A46" s="175"/>
      <c r="B46" s="174" t="s">
        <v>216</v>
      </c>
      <c r="C46" s="341" t="s">
        <v>366</v>
      </c>
      <c r="D46" s="341"/>
      <c r="E46" s="341"/>
      <c r="F46" s="176"/>
      <c r="G46" s="177"/>
      <c r="H46" s="177"/>
      <c r="I46" s="177"/>
      <c r="J46" s="180">
        <v>171.4</v>
      </c>
      <c r="K46" s="177"/>
      <c r="L46" s="180">
        <v>898.32</v>
      </c>
      <c r="M46" s="183">
        <v>9.1</v>
      </c>
      <c r="N46" s="181">
        <v>8174.71</v>
      </c>
      <c r="EZ46" s="160"/>
      <c r="FA46" s="169"/>
      <c r="FB46" s="169"/>
      <c r="FC46" s="169"/>
      <c r="FF46" s="172" t="s">
        <v>366</v>
      </c>
    </row>
    <row r="47" spans="1:163" s="123" customFormat="1" ht="15" x14ac:dyDescent="0.25">
      <c r="A47" s="184"/>
      <c r="B47" s="174"/>
      <c r="C47" s="341" t="s">
        <v>367</v>
      </c>
      <c r="D47" s="341"/>
      <c r="E47" s="341"/>
      <c r="F47" s="176" t="s">
        <v>368</v>
      </c>
      <c r="G47" s="183">
        <v>86.5</v>
      </c>
      <c r="H47" s="179">
        <v>1.1499999999999999</v>
      </c>
      <c r="I47" s="206">
        <v>552.08624999999995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5" x14ac:dyDescent="0.25">
      <c r="A48" s="184"/>
      <c r="B48" s="174"/>
      <c r="C48" s="341" t="s">
        <v>369</v>
      </c>
      <c r="D48" s="341"/>
      <c r="E48" s="341"/>
      <c r="F48" s="176" t="s">
        <v>368</v>
      </c>
      <c r="G48" s="179">
        <v>0.31</v>
      </c>
      <c r="H48" s="179">
        <v>1.1499999999999999</v>
      </c>
      <c r="I48" s="202">
        <v>1.978575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6" s="123" customFormat="1" ht="15" x14ac:dyDescent="0.25">
      <c r="A49" s="170"/>
      <c r="B49" s="174"/>
      <c r="C49" s="345" t="s">
        <v>370</v>
      </c>
      <c r="D49" s="345"/>
      <c r="E49" s="345"/>
      <c r="F49" s="188"/>
      <c r="G49" s="189"/>
      <c r="H49" s="189"/>
      <c r="I49" s="189"/>
      <c r="J49" s="191">
        <v>994.62</v>
      </c>
      <c r="K49" s="189"/>
      <c r="L49" s="190">
        <v>6152.52</v>
      </c>
      <c r="M49" s="189"/>
      <c r="N49" s="192">
        <v>293695.84999999998</v>
      </c>
      <c r="EZ49" s="160"/>
      <c r="FA49" s="169"/>
      <c r="FB49" s="169"/>
      <c r="FC49" s="169"/>
      <c r="FH49" s="172" t="s">
        <v>370</v>
      </c>
    </row>
    <row r="50" spans="1:166" s="123" customFormat="1" ht="15" x14ac:dyDescent="0.25">
      <c r="A50" s="184"/>
      <c r="B50" s="174"/>
      <c r="C50" s="341" t="s">
        <v>269</v>
      </c>
      <c r="D50" s="341"/>
      <c r="E50" s="341"/>
      <c r="F50" s="176"/>
      <c r="G50" s="177"/>
      <c r="H50" s="177"/>
      <c r="I50" s="177"/>
      <c r="J50" s="186"/>
      <c r="K50" s="177"/>
      <c r="L50" s="178">
        <v>4915.8599999999997</v>
      </c>
      <c r="M50" s="177"/>
      <c r="N50" s="181">
        <v>281826.26</v>
      </c>
      <c r="EZ50" s="160"/>
      <c r="FA50" s="169"/>
      <c r="FB50" s="169"/>
      <c r="FC50" s="169"/>
      <c r="FG50" s="172" t="s">
        <v>269</v>
      </c>
    </row>
    <row r="51" spans="1:166" s="123" customFormat="1" ht="23.25" x14ac:dyDescent="0.25">
      <c r="A51" s="184"/>
      <c r="B51" s="174" t="s">
        <v>385</v>
      </c>
      <c r="C51" s="341" t="s">
        <v>386</v>
      </c>
      <c r="D51" s="341"/>
      <c r="E51" s="341"/>
      <c r="F51" s="176" t="s">
        <v>373</v>
      </c>
      <c r="G51" s="193">
        <v>93</v>
      </c>
      <c r="H51" s="177"/>
      <c r="I51" s="193">
        <v>93</v>
      </c>
      <c r="J51" s="186"/>
      <c r="K51" s="177"/>
      <c r="L51" s="178">
        <v>4571.75</v>
      </c>
      <c r="M51" s="177"/>
      <c r="N51" s="181">
        <v>262098.42</v>
      </c>
      <c r="EZ51" s="160"/>
      <c r="FA51" s="169"/>
      <c r="FB51" s="169"/>
      <c r="FC51" s="169"/>
      <c r="FG51" s="172" t="s">
        <v>386</v>
      </c>
    </row>
    <row r="52" spans="1:166" s="123" customFormat="1" ht="23.25" x14ac:dyDescent="0.25">
      <c r="A52" s="184"/>
      <c r="B52" s="174" t="s">
        <v>387</v>
      </c>
      <c r="C52" s="341" t="s">
        <v>388</v>
      </c>
      <c r="D52" s="341"/>
      <c r="E52" s="341"/>
      <c r="F52" s="176" t="s">
        <v>373</v>
      </c>
      <c r="G52" s="193">
        <v>62</v>
      </c>
      <c r="H52" s="177"/>
      <c r="I52" s="193">
        <v>62</v>
      </c>
      <c r="J52" s="186"/>
      <c r="K52" s="177"/>
      <c r="L52" s="178">
        <v>3047.83</v>
      </c>
      <c r="M52" s="177"/>
      <c r="N52" s="181">
        <v>174732.28</v>
      </c>
      <c r="EZ52" s="160"/>
      <c r="FA52" s="169"/>
      <c r="FB52" s="169"/>
      <c r="FC52" s="169"/>
      <c r="FG52" s="172" t="s">
        <v>388</v>
      </c>
    </row>
    <row r="53" spans="1:166" s="123" customFormat="1" ht="15" x14ac:dyDescent="0.25">
      <c r="A53" s="194"/>
      <c r="B53" s="195"/>
      <c r="C53" s="343" t="s">
        <v>376</v>
      </c>
      <c r="D53" s="343"/>
      <c r="E53" s="343"/>
      <c r="F53" s="163"/>
      <c r="G53" s="164"/>
      <c r="H53" s="164"/>
      <c r="I53" s="164"/>
      <c r="J53" s="167"/>
      <c r="K53" s="164"/>
      <c r="L53" s="199">
        <v>13772.1</v>
      </c>
      <c r="M53" s="189"/>
      <c r="N53" s="197">
        <v>730526.55</v>
      </c>
      <c r="EZ53" s="160"/>
      <c r="FA53" s="169"/>
      <c r="FB53" s="169"/>
      <c r="FC53" s="169"/>
      <c r="FI53" s="169" t="s">
        <v>376</v>
      </c>
    </row>
    <row r="54" spans="1:166" s="123" customFormat="1" ht="23.25" x14ac:dyDescent="0.25">
      <c r="A54" s="161" t="s">
        <v>214</v>
      </c>
      <c r="B54" s="162" t="s">
        <v>94</v>
      </c>
      <c r="C54" s="343" t="s">
        <v>76</v>
      </c>
      <c r="D54" s="343"/>
      <c r="E54" s="343"/>
      <c r="F54" s="163" t="s">
        <v>59</v>
      </c>
      <c r="G54" s="164">
        <v>5.55</v>
      </c>
      <c r="H54" s="165">
        <v>1</v>
      </c>
      <c r="I54" s="204">
        <v>5.55</v>
      </c>
      <c r="J54" s="199">
        <v>29785.79</v>
      </c>
      <c r="K54" s="164"/>
      <c r="L54" s="199">
        <v>165311.13</v>
      </c>
      <c r="M54" s="200">
        <v>9.1</v>
      </c>
      <c r="N54" s="197">
        <v>1504331.28</v>
      </c>
      <c r="EZ54" s="160"/>
      <c r="FA54" s="169" t="s">
        <v>76</v>
      </c>
      <c r="FB54" s="169" t="s">
        <v>259</v>
      </c>
      <c r="FC54" s="169" t="s">
        <v>259</v>
      </c>
      <c r="FI54" s="169"/>
    </row>
    <row r="55" spans="1:166" s="123" customFormat="1" ht="15" x14ac:dyDescent="0.25">
      <c r="A55" s="170"/>
      <c r="B55" s="171"/>
      <c r="C55" s="341" t="s">
        <v>839</v>
      </c>
      <c r="D55" s="341"/>
      <c r="E55" s="341"/>
      <c r="F55" s="341"/>
      <c r="G55" s="341"/>
      <c r="H55" s="341"/>
      <c r="I55" s="341"/>
      <c r="J55" s="341"/>
      <c r="K55" s="341"/>
      <c r="L55" s="341"/>
      <c r="M55" s="341"/>
      <c r="N55" s="344"/>
      <c r="EZ55" s="160"/>
      <c r="FA55" s="169"/>
      <c r="FB55" s="169"/>
      <c r="FC55" s="169"/>
      <c r="FI55" s="169"/>
      <c r="FJ55" s="172" t="s">
        <v>839</v>
      </c>
    </row>
    <row r="56" spans="1:166" s="123" customFormat="1" ht="15" x14ac:dyDescent="0.25">
      <c r="A56" s="194"/>
      <c r="B56" s="195"/>
      <c r="C56" s="343" t="s">
        <v>376</v>
      </c>
      <c r="D56" s="343"/>
      <c r="E56" s="343"/>
      <c r="F56" s="163"/>
      <c r="G56" s="164"/>
      <c r="H56" s="164"/>
      <c r="I56" s="164"/>
      <c r="J56" s="167"/>
      <c r="K56" s="164"/>
      <c r="L56" s="199">
        <v>165311.13</v>
      </c>
      <c r="M56" s="189"/>
      <c r="N56" s="197">
        <v>1504331.28</v>
      </c>
      <c r="EZ56" s="160"/>
      <c r="FA56" s="169"/>
      <c r="FB56" s="169"/>
      <c r="FC56" s="169"/>
      <c r="FI56" s="169" t="s">
        <v>376</v>
      </c>
    </row>
    <row r="57" spans="1:166" s="123" customFormat="1" ht="57" x14ac:dyDescent="0.25">
      <c r="A57" s="161" t="s">
        <v>215</v>
      </c>
      <c r="B57" s="162" t="s">
        <v>90</v>
      </c>
      <c r="C57" s="343" t="s">
        <v>69</v>
      </c>
      <c r="D57" s="343"/>
      <c r="E57" s="343"/>
      <c r="F57" s="163" t="s">
        <v>61</v>
      </c>
      <c r="G57" s="164">
        <v>51.612000000000002</v>
      </c>
      <c r="H57" s="165">
        <v>1</v>
      </c>
      <c r="I57" s="198">
        <v>51.612000000000002</v>
      </c>
      <c r="J57" s="196">
        <v>168.75</v>
      </c>
      <c r="K57" s="164"/>
      <c r="L57" s="199">
        <v>8709.5300000000007</v>
      </c>
      <c r="M57" s="200">
        <v>9.1</v>
      </c>
      <c r="N57" s="197">
        <v>79256.72</v>
      </c>
      <c r="EZ57" s="160"/>
      <c r="FA57" s="169" t="s">
        <v>69</v>
      </c>
      <c r="FB57" s="169" t="s">
        <v>259</v>
      </c>
      <c r="FC57" s="169" t="s">
        <v>259</v>
      </c>
      <c r="FI57" s="169"/>
    </row>
    <row r="58" spans="1:166" s="123" customFormat="1" ht="15" x14ac:dyDescent="0.25">
      <c r="A58" s="170"/>
      <c r="B58" s="171"/>
      <c r="C58" s="341" t="s">
        <v>840</v>
      </c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4"/>
      <c r="EZ58" s="160"/>
      <c r="FA58" s="169"/>
      <c r="FB58" s="169"/>
      <c r="FC58" s="169"/>
      <c r="FD58" s="172" t="s">
        <v>840</v>
      </c>
      <c r="FI58" s="169"/>
    </row>
    <row r="59" spans="1:166" s="123" customFormat="1" ht="15" x14ac:dyDescent="0.25">
      <c r="A59" s="194"/>
      <c r="B59" s="195"/>
      <c r="C59" s="343" t="s">
        <v>376</v>
      </c>
      <c r="D59" s="343"/>
      <c r="E59" s="343"/>
      <c r="F59" s="163"/>
      <c r="G59" s="164"/>
      <c r="H59" s="164"/>
      <c r="I59" s="164"/>
      <c r="J59" s="167"/>
      <c r="K59" s="164"/>
      <c r="L59" s="199">
        <v>8709.5300000000007</v>
      </c>
      <c r="M59" s="189"/>
      <c r="N59" s="197">
        <v>79256.72</v>
      </c>
      <c r="EZ59" s="160"/>
      <c r="FA59" s="169"/>
      <c r="FB59" s="169"/>
      <c r="FC59" s="169"/>
      <c r="FI59" s="169" t="s">
        <v>376</v>
      </c>
    </row>
    <row r="60" spans="1:166" s="123" customFormat="1" ht="45.75" x14ac:dyDescent="0.25">
      <c r="A60" s="161" t="s">
        <v>216</v>
      </c>
      <c r="B60" s="162" t="s">
        <v>841</v>
      </c>
      <c r="C60" s="343" t="s">
        <v>842</v>
      </c>
      <c r="D60" s="343"/>
      <c r="E60" s="343"/>
      <c r="F60" s="163" t="s">
        <v>843</v>
      </c>
      <c r="G60" s="164">
        <v>0.24</v>
      </c>
      <c r="H60" s="165">
        <v>1</v>
      </c>
      <c r="I60" s="204">
        <v>0.24</v>
      </c>
      <c r="J60" s="167"/>
      <c r="K60" s="164"/>
      <c r="L60" s="167"/>
      <c r="M60" s="164"/>
      <c r="N60" s="168"/>
      <c r="EZ60" s="160"/>
      <c r="FA60" s="169" t="s">
        <v>842</v>
      </c>
      <c r="FB60" s="169" t="s">
        <v>259</v>
      </c>
      <c r="FC60" s="169" t="s">
        <v>259</v>
      </c>
      <c r="FI60" s="169"/>
    </row>
    <row r="61" spans="1:166" s="123" customFormat="1" ht="15" x14ac:dyDescent="0.25">
      <c r="A61" s="170"/>
      <c r="B61" s="171"/>
      <c r="C61" s="341" t="s">
        <v>844</v>
      </c>
      <c r="D61" s="341"/>
      <c r="E61" s="341"/>
      <c r="F61" s="341"/>
      <c r="G61" s="341"/>
      <c r="H61" s="341"/>
      <c r="I61" s="341"/>
      <c r="J61" s="341"/>
      <c r="K61" s="341"/>
      <c r="L61" s="341"/>
      <c r="M61" s="341"/>
      <c r="N61" s="344"/>
      <c r="EZ61" s="160"/>
      <c r="FA61" s="169"/>
      <c r="FB61" s="169"/>
      <c r="FC61" s="169"/>
      <c r="FD61" s="172" t="s">
        <v>844</v>
      </c>
      <c r="FI61" s="169"/>
    </row>
    <row r="62" spans="1:166" s="123" customFormat="1" ht="68.25" x14ac:dyDescent="0.25">
      <c r="A62" s="173"/>
      <c r="B62" s="174" t="s">
        <v>361</v>
      </c>
      <c r="C62" s="340" t="s">
        <v>362</v>
      </c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6"/>
      <c r="EZ62" s="160"/>
      <c r="FA62" s="169"/>
      <c r="FB62" s="169"/>
      <c r="FC62" s="169"/>
      <c r="FE62" s="172" t="s">
        <v>362</v>
      </c>
      <c r="FI62" s="169"/>
    </row>
    <row r="63" spans="1:166" s="123" customFormat="1" ht="15" x14ac:dyDescent="0.25">
      <c r="A63" s="175"/>
      <c r="B63" s="174" t="s">
        <v>213</v>
      </c>
      <c r="C63" s="341" t="s">
        <v>363</v>
      </c>
      <c r="D63" s="341"/>
      <c r="E63" s="341"/>
      <c r="F63" s="176"/>
      <c r="G63" s="177"/>
      <c r="H63" s="177"/>
      <c r="I63" s="177"/>
      <c r="J63" s="180">
        <v>58.35</v>
      </c>
      <c r="K63" s="179">
        <v>1.1499999999999999</v>
      </c>
      <c r="L63" s="180">
        <v>16.100000000000001</v>
      </c>
      <c r="M63" s="179">
        <v>57.33</v>
      </c>
      <c r="N63" s="182">
        <v>923.01</v>
      </c>
      <c r="EZ63" s="160"/>
      <c r="FA63" s="169"/>
      <c r="FB63" s="169"/>
      <c r="FC63" s="169"/>
      <c r="FF63" s="172" t="s">
        <v>363</v>
      </c>
      <c r="FI63" s="169"/>
    </row>
    <row r="64" spans="1:166" s="123" customFormat="1" ht="15" x14ac:dyDescent="0.25">
      <c r="A64" s="184"/>
      <c r="B64" s="174"/>
      <c r="C64" s="341" t="s">
        <v>367</v>
      </c>
      <c r="D64" s="341"/>
      <c r="E64" s="341"/>
      <c r="F64" s="176" t="s">
        <v>368</v>
      </c>
      <c r="G64" s="179">
        <v>6.84</v>
      </c>
      <c r="H64" s="179">
        <v>1.1499999999999999</v>
      </c>
      <c r="I64" s="206">
        <v>1.88784</v>
      </c>
      <c r="J64" s="186"/>
      <c r="K64" s="177"/>
      <c r="L64" s="186"/>
      <c r="M64" s="177"/>
      <c r="N64" s="187"/>
      <c r="EZ64" s="160"/>
      <c r="FA64" s="169"/>
      <c r="FB64" s="169"/>
      <c r="FC64" s="169"/>
      <c r="FG64" s="172" t="s">
        <v>367</v>
      </c>
      <c r="FI64" s="169"/>
    </row>
    <row r="65" spans="1:165" s="123" customFormat="1" ht="15" x14ac:dyDescent="0.25">
      <c r="A65" s="170"/>
      <c r="B65" s="174"/>
      <c r="C65" s="345" t="s">
        <v>370</v>
      </c>
      <c r="D65" s="345"/>
      <c r="E65" s="345"/>
      <c r="F65" s="188"/>
      <c r="G65" s="189"/>
      <c r="H65" s="189"/>
      <c r="I65" s="189"/>
      <c r="J65" s="191">
        <v>58.35</v>
      </c>
      <c r="K65" s="189"/>
      <c r="L65" s="191">
        <v>16.100000000000001</v>
      </c>
      <c r="M65" s="189"/>
      <c r="N65" s="207">
        <v>923.01</v>
      </c>
      <c r="EZ65" s="160"/>
      <c r="FA65" s="169"/>
      <c r="FB65" s="169"/>
      <c r="FC65" s="169"/>
      <c r="FH65" s="172" t="s">
        <v>370</v>
      </c>
      <c r="FI65" s="169"/>
    </row>
    <row r="66" spans="1:165" s="123" customFormat="1" ht="15" x14ac:dyDescent="0.25">
      <c r="A66" s="184"/>
      <c r="B66" s="174"/>
      <c r="C66" s="341" t="s">
        <v>269</v>
      </c>
      <c r="D66" s="341"/>
      <c r="E66" s="341"/>
      <c r="F66" s="176"/>
      <c r="G66" s="177"/>
      <c r="H66" s="177"/>
      <c r="I66" s="177"/>
      <c r="J66" s="186"/>
      <c r="K66" s="177"/>
      <c r="L66" s="180">
        <v>16.100000000000001</v>
      </c>
      <c r="M66" s="177"/>
      <c r="N66" s="182">
        <v>923.01</v>
      </c>
      <c r="EZ66" s="160"/>
      <c r="FA66" s="169"/>
      <c r="FB66" s="169"/>
      <c r="FC66" s="169"/>
      <c r="FG66" s="172" t="s">
        <v>269</v>
      </c>
      <c r="FI66" s="169"/>
    </row>
    <row r="67" spans="1:165" s="123" customFormat="1" ht="45.75" x14ac:dyDescent="0.25">
      <c r="A67" s="184"/>
      <c r="B67" s="174" t="s">
        <v>456</v>
      </c>
      <c r="C67" s="341" t="s">
        <v>457</v>
      </c>
      <c r="D67" s="341"/>
      <c r="E67" s="341"/>
      <c r="F67" s="176" t="s">
        <v>373</v>
      </c>
      <c r="G67" s="193">
        <v>103</v>
      </c>
      <c r="H67" s="177"/>
      <c r="I67" s="193">
        <v>103</v>
      </c>
      <c r="J67" s="186"/>
      <c r="K67" s="177"/>
      <c r="L67" s="180">
        <v>16.579999999999998</v>
      </c>
      <c r="M67" s="177"/>
      <c r="N67" s="182">
        <v>950.7</v>
      </c>
      <c r="EZ67" s="160"/>
      <c r="FA67" s="169"/>
      <c r="FB67" s="169"/>
      <c r="FC67" s="169"/>
      <c r="FG67" s="172" t="s">
        <v>457</v>
      </c>
      <c r="FI67" s="169"/>
    </row>
    <row r="68" spans="1:165" s="123" customFormat="1" ht="45.75" x14ac:dyDescent="0.25">
      <c r="A68" s="184"/>
      <c r="B68" s="174" t="s">
        <v>458</v>
      </c>
      <c r="C68" s="341" t="s">
        <v>459</v>
      </c>
      <c r="D68" s="341"/>
      <c r="E68" s="341"/>
      <c r="F68" s="176" t="s">
        <v>373</v>
      </c>
      <c r="G68" s="193">
        <v>59</v>
      </c>
      <c r="H68" s="177"/>
      <c r="I68" s="193">
        <v>59</v>
      </c>
      <c r="J68" s="186"/>
      <c r="K68" s="177"/>
      <c r="L68" s="180">
        <v>9.5</v>
      </c>
      <c r="M68" s="177"/>
      <c r="N68" s="182">
        <v>544.58000000000004</v>
      </c>
      <c r="EZ68" s="160"/>
      <c r="FA68" s="169"/>
      <c r="FB68" s="169"/>
      <c r="FC68" s="169"/>
      <c r="FG68" s="172" t="s">
        <v>459</v>
      </c>
      <c r="FI68" s="169"/>
    </row>
    <row r="69" spans="1:165" s="123" customFormat="1" ht="15" x14ac:dyDescent="0.25">
      <c r="A69" s="194"/>
      <c r="B69" s="195"/>
      <c r="C69" s="343" t="s">
        <v>376</v>
      </c>
      <c r="D69" s="343"/>
      <c r="E69" s="343"/>
      <c r="F69" s="163"/>
      <c r="G69" s="164"/>
      <c r="H69" s="164"/>
      <c r="I69" s="164"/>
      <c r="J69" s="167"/>
      <c r="K69" s="164"/>
      <c r="L69" s="196">
        <v>42.18</v>
      </c>
      <c r="M69" s="189"/>
      <c r="N69" s="197">
        <v>2418.29</v>
      </c>
      <c r="EZ69" s="160"/>
      <c r="FA69" s="169"/>
      <c r="FB69" s="169"/>
      <c r="FC69" s="169"/>
      <c r="FI69" s="169" t="s">
        <v>376</v>
      </c>
    </row>
    <row r="70" spans="1:165" s="123" customFormat="1" ht="34.5" x14ac:dyDescent="0.25">
      <c r="A70" s="161" t="s">
        <v>217</v>
      </c>
      <c r="B70" s="162" t="s">
        <v>845</v>
      </c>
      <c r="C70" s="343" t="s">
        <v>846</v>
      </c>
      <c r="D70" s="343"/>
      <c r="E70" s="343"/>
      <c r="F70" s="163" t="s">
        <v>843</v>
      </c>
      <c r="G70" s="164">
        <v>-0.24</v>
      </c>
      <c r="H70" s="165">
        <v>1</v>
      </c>
      <c r="I70" s="204">
        <v>-0.24</v>
      </c>
      <c r="J70" s="167"/>
      <c r="K70" s="164"/>
      <c r="L70" s="167"/>
      <c r="M70" s="164"/>
      <c r="N70" s="168"/>
      <c r="EZ70" s="160"/>
      <c r="FA70" s="169" t="s">
        <v>846</v>
      </c>
      <c r="FB70" s="169" t="s">
        <v>259</v>
      </c>
      <c r="FC70" s="169" t="s">
        <v>259</v>
      </c>
      <c r="FI70" s="169"/>
    </row>
    <row r="71" spans="1:165" s="123" customFormat="1" ht="68.25" x14ac:dyDescent="0.25">
      <c r="A71" s="173"/>
      <c r="B71" s="174" t="s">
        <v>361</v>
      </c>
      <c r="C71" s="340" t="s">
        <v>362</v>
      </c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6"/>
      <c r="EZ71" s="160"/>
      <c r="FA71" s="169"/>
      <c r="FB71" s="169"/>
      <c r="FC71" s="169"/>
      <c r="FE71" s="172" t="s">
        <v>362</v>
      </c>
      <c r="FI71" s="169"/>
    </row>
    <row r="72" spans="1:165" s="123" customFormat="1" ht="15" x14ac:dyDescent="0.25">
      <c r="A72" s="173"/>
      <c r="B72" s="174"/>
      <c r="C72" s="340" t="s">
        <v>847</v>
      </c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6"/>
      <c r="EZ72" s="160"/>
      <c r="FA72" s="169"/>
      <c r="FB72" s="169"/>
      <c r="FC72" s="169"/>
      <c r="FE72" s="172" t="s">
        <v>847</v>
      </c>
      <c r="FI72" s="169"/>
    </row>
    <row r="73" spans="1:165" s="123" customFormat="1" ht="15" x14ac:dyDescent="0.25">
      <c r="A73" s="175"/>
      <c r="B73" s="174" t="s">
        <v>213</v>
      </c>
      <c r="C73" s="341" t="s">
        <v>363</v>
      </c>
      <c r="D73" s="341"/>
      <c r="E73" s="341"/>
      <c r="F73" s="176"/>
      <c r="G73" s="177"/>
      <c r="H73" s="177"/>
      <c r="I73" s="177"/>
      <c r="J73" s="180">
        <v>2.2999999999999998</v>
      </c>
      <c r="K73" s="179">
        <v>5.75</v>
      </c>
      <c r="L73" s="180">
        <v>-3.17</v>
      </c>
      <c r="M73" s="179">
        <v>57.33</v>
      </c>
      <c r="N73" s="182">
        <v>-181.74</v>
      </c>
      <c r="EZ73" s="160"/>
      <c r="FA73" s="169"/>
      <c r="FB73" s="169"/>
      <c r="FC73" s="169"/>
      <c r="FF73" s="172" t="s">
        <v>363</v>
      </c>
      <c r="FI73" s="169"/>
    </row>
    <row r="74" spans="1:165" s="123" customFormat="1" ht="15" x14ac:dyDescent="0.25">
      <c r="A74" s="184"/>
      <c r="B74" s="174"/>
      <c r="C74" s="341" t="s">
        <v>367</v>
      </c>
      <c r="D74" s="341"/>
      <c r="E74" s="341"/>
      <c r="F74" s="176" t="s">
        <v>368</v>
      </c>
      <c r="G74" s="179">
        <v>0.27</v>
      </c>
      <c r="H74" s="179">
        <v>5.75</v>
      </c>
      <c r="I74" s="205">
        <v>-0.37259999999999999</v>
      </c>
      <c r="J74" s="186"/>
      <c r="K74" s="177"/>
      <c r="L74" s="186"/>
      <c r="M74" s="177"/>
      <c r="N74" s="187"/>
      <c r="EZ74" s="160"/>
      <c r="FA74" s="169"/>
      <c r="FB74" s="169"/>
      <c r="FC74" s="169"/>
      <c r="FG74" s="172" t="s">
        <v>367</v>
      </c>
      <c r="FI74" s="169"/>
    </row>
    <row r="75" spans="1:165" s="123" customFormat="1" ht="15" x14ac:dyDescent="0.25">
      <c r="A75" s="170"/>
      <c r="B75" s="174"/>
      <c r="C75" s="345" t="s">
        <v>370</v>
      </c>
      <c r="D75" s="345"/>
      <c r="E75" s="345"/>
      <c r="F75" s="188"/>
      <c r="G75" s="189"/>
      <c r="H75" s="189"/>
      <c r="I75" s="189"/>
      <c r="J75" s="191">
        <v>2.2999999999999998</v>
      </c>
      <c r="K75" s="189"/>
      <c r="L75" s="191">
        <v>-3.17</v>
      </c>
      <c r="M75" s="189"/>
      <c r="N75" s="207">
        <v>-181.74</v>
      </c>
      <c r="EZ75" s="160"/>
      <c r="FA75" s="169"/>
      <c r="FB75" s="169"/>
      <c r="FC75" s="169"/>
      <c r="FH75" s="172" t="s">
        <v>370</v>
      </c>
      <c r="FI75" s="169"/>
    </row>
    <row r="76" spans="1:165" s="123" customFormat="1" ht="15" x14ac:dyDescent="0.25">
      <c r="A76" s="184"/>
      <c r="B76" s="174"/>
      <c r="C76" s="341" t="s">
        <v>269</v>
      </c>
      <c r="D76" s="341"/>
      <c r="E76" s="341"/>
      <c r="F76" s="176"/>
      <c r="G76" s="177"/>
      <c r="H76" s="177"/>
      <c r="I76" s="177"/>
      <c r="J76" s="186"/>
      <c r="K76" s="177"/>
      <c r="L76" s="180">
        <v>-3.17</v>
      </c>
      <c r="M76" s="177"/>
      <c r="N76" s="182">
        <v>-181.74</v>
      </c>
      <c r="EZ76" s="160"/>
      <c r="FA76" s="169"/>
      <c r="FB76" s="169"/>
      <c r="FC76" s="169"/>
      <c r="FG76" s="172" t="s">
        <v>269</v>
      </c>
      <c r="FI76" s="169"/>
    </row>
    <row r="77" spans="1:165" s="123" customFormat="1" ht="45.75" x14ac:dyDescent="0.25">
      <c r="A77" s="184"/>
      <c r="B77" s="174" t="s">
        <v>456</v>
      </c>
      <c r="C77" s="341" t="s">
        <v>457</v>
      </c>
      <c r="D77" s="341"/>
      <c r="E77" s="341"/>
      <c r="F77" s="176" t="s">
        <v>373</v>
      </c>
      <c r="G77" s="193">
        <v>103</v>
      </c>
      <c r="H77" s="177"/>
      <c r="I77" s="193">
        <v>103</v>
      </c>
      <c r="J77" s="186"/>
      <c r="K77" s="177"/>
      <c r="L77" s="180">
        <v>-3.27</v>
      </c>
      <c r="M77" s="177"/>
      <c r="N77" s="182">
        <v>-187.19</v>
      </c>
      <c r="EZ77" s="160"/>
      <c r="FA77" s="169"/>
      <c r="FB77" s="169"/>
      <c r="FC77" s="169"/>
      <c r="FG77" s="172" t="s">
        <v>457</v>
      </c>
      <c r="FI77" s="169"/>
    </row>
    <row r="78" spans="1:165" s="123" customFormat="1" ht="45.75" x14ac:dyDescent="0.25">
      <c r="A78" s="184"/>
      <c r="B78" s="174" t="s">
        <v>458</v>
      </c>
      <c r="C78" s="341" t="s">
        <v>459</v>
      </c>
      <c r="D78" s="341"/>
      <c r="E78" s="341"/>
      <c r="F78" s="176" t="s">
        <v>373</v>
      </c>
      <c r="G78" s="193">
        <v>59</v>
      </c>
      <c r="H78" s="177"/>
      <c r="I78" s="193">
        <v>59</v>
      </c>
      <c r="J78" s="186"/>
      <c r="K78" s="177"/>
      <c r="L78" s="180">
        <v>-1.87</v>
      </c>
      <c r="M78" s="177"/>
      <c r="N78" s="182">
        <v>-107.23</v>
      </c>
      <c r="EZ78" s="160"/>
      <c r="FA78" s="169"/>
      <c r="FB78" s="169"/>
      <c r="FC78" s="169"/>
      <c r="FG78" s="172" t="s">
        <v>459</v>
      </c>
      <c r="FI78" s="169"/>
    </row>
    <row r="79" spans="1:165" s="123" customFormat="1" ht="15" x14ac:dyDescent="0.25">
      <c r="A79" s="194"/>
      <c r="B79" s="195"/>
      <c r="C79" s="343" t="s">
        <v>376</v>
      </c>
      <c r="D79" s="343"/>
      <c r="E79" s="343"/>
      <c r="F79" s="163"/>
      <c r="G79" s="164"/>
      <c r="H79" s="164"/>
      <c r="I79" s="164"/>
      <c r="J79" s="167"/>
      <c r="K79" s="164"/>
      <c r="L79" s="196">
        <v>-8.31</v>
      </c>
      <c r="M79" s="189"/>
      <c r="N79" s="209">
        <v>-476.16</v>
      </c>
      <c r="EZ79" s="160"/>
      <c r="FA79" s="169"/>
      <c r="FB79" s="169"/>
      <c r="FC79" s="169"/>
      <c r="FI79" s="169" t="s">
        <v>376</v>
      </c>
    </row>
    <row r="80" spans="1:165" s="123" customFormat="1" ht="34.5" x14ac:dyDescent="0.25">
      <c r="A80" s="161" t="s">
        <v>218</v>
      </c>
      <c r="B80" s="162" t="s">
        <v>89</v>
      </c>
      <c r="C80" s="343" t="s">
        <v>64</v>
      </c>
      <c r="D80" s="343"/>
      <c r="E80" s="343"/>
      <c r="F80" s="163" t="s">
        <v>65</v>
      </c>
      <c r="G80" s="164">
        <v>2.4</v>
      </c>
      <c r="H80" s="165">
        <v>1</v>
      </c>
      <c r="I80" s="200">
        <v>2.4</v>
      </c>
      <c r="J80" s="196">
        <v>85.77</v>
      </c>
      <c r="K80" s="164"/>
      <c r="L80" s="196">
        <v>205.85</v>
      </c>
      <c r="M80" s="200">
        <v>9.1</v>
      </c>
      <c r="N80" s="197">
        <v>1873.24</v>
      </c>
      <c r="EZ80" s="160"/>
      <c r="FA80" s="169" t="s">
        <v>64</v>
      </c>
      <c r="FB80" s="169" t="s">
        <v>259</v>
      </c>
      <c r="FC80" s="169" t="s">
        <v>259</v>
      </c>
      <c r="FI80" s="169"/>
    </row>
    <row r="81" spans="1:165" s="123" customFormat="1" ht="15" x14ac:dyDescent="0.25">
      <c r="A81" s="170"/>
      <c r="B81" s="171"/>
      <c r="C81" s="341" t="s">
        <v>848</v>
      </c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4"/>
      <c r="EZ81" s="160"/>
      <c r="FA81" s="169"/>
      <c r="FB81" s="169"/>
      <c r="FC81" s="169"/>
      <c r="FD81" s="172" t="s">
        <v>848</v>
      </c>
      <c r="FI81" s="169"/>
    </row>
    <row r="82" spans="1:165" s="123" customFormat="1" ht="15" x14ac:dyDescent="0.25">
      <c r="A82" s="194"/>
      <c r="B82" s="195"/>
      <c r="C82" s="343" t="s">
        <v>376</v>
      </c>
      <c r="D82" s="343"/>
      <c r="E82" s="343"/>
      <c r="F82" s="163"/>
      <c r="G82" s="164"/>
      <c r="H82" s="164"/>
      <c r="I82" s="164"/>
      <c r="J82" s="167"/>
      <c r="K82" s="164"/>
      <c r="L82" s="196">
        <v>205.85</v>
      </c>
      <c r="M82" s="189"/>
      <c r="N82" s="197">
        <v>1873.24</v>
      </c>
      <c r="EZ82" s="160"/>
      <c r="FA82" s="169"/>
      <c r="FB82" s="169"/>
      <c r="FC82" s="169"/>
      <c r="FI82" s="169" t="s">
        <v>376</v>
      </c>
    </row>
    <row r="83" spans="1:165" s="123" customFormat="1" ht="34.5" x14ac:dyDescent="0.25">
      <c r="A83" s="161" t="s">
        <v>219</v>
      </c>
      <c r="B83" s="162" t="s">
        <v>849</v>
      </c>
      <c r="C83" s="343" t="s">
        <v>850</v>
      </c>
      <c r="D83" s="343"/>
      <c r="E83" s="343"/>
      <c r="F83" s="163" t="s">
        <v>110</v>
      </c>
      <c r="G83" s="164">
        <v>0.24</v>
      </c>
      <c r="H83" s="165">
        <v>1</v>
      </c>
      <c r="I83" s="204">
        <v>0.24</v>
      </c>
      <c r="J83" s="167"/>
      <c r="K83" s="164"/>
      <c r="L83" s="167"/>
      <c r="M83" s="164"/>
      <c r="N83" s="168"/>
      <c r="EZ83" s="160"/>
      <c r="FA83" s="169" t="s">
        <v>850</v>
      </c>
      <c r="FB83" s="169" t="s">
        <v>259</v>
      </c>
      <c r="FC83" s="169" t="s">
        <v>259</v>
      </c>
      <c r="FI83" s="169"/>
    </row>
    <row r="84" spans="1:165" s="123" customFormat="1" ht="68.25" x14ac:dyDescent="0.25">
      <c r="A84" s="173"/>
      <c r="B84" s="174" t="s">
        <v>361</v>
      </c>
      <c r="C84" s="340" t="s">
        <v>362</v>
      </c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6"/>
      <c r="EZ84" s="160"/>
      <c r="FA84" s="169"/>
      <c r="FB84" s="169"/>
      <c r="FC84" s="169"/>
      <c r="FE84" s="172" t="s">
        <v>362</v>
      </c>
      <c r="FI84" s="169"/>
    </row>
    <row r="85" spans="1:165" s="123" customFormat="1" ht="15" x14ac:dyDescent="0.25">
      <c r="A85" s="175"/>
      <c r="B85" s="174" t="s">
        <v>213</v>
      </c>
      <c r="C85" s="341" t="s">
        <v>363</v>
      </c>
      <c r="D85" s="341"/>
      <c r="E85" s="341"/>
      <c r="F85" s="176"/>
      <c r="G85" s="177"/>
      <c r="H85" s="177"/>
      <c r="I85" s="177"/>
      <c r="J85" s="180">
        <v>156.69999999999999</v>
      </c>
      <c r="K85" s="179">
        <v>1.1499999999999999</v>
      </c>
      <c r="L85" s="180">
        <v>43.25</v>
      </c>
      <c r="M85" s="179">
        <v>57.33</v>
      </c>
      <c r="N85" s="181">
        <v>2479.52</v>
      </c>
      <c r="EZ85" s="160"/>
      <c r="FA85" s="169"/>
      <c r="FB85" s="169"/>
      <c r="FC85" s="169"/>
      <c r="FF85" s="172" t="s">
        <v>363</v>
      </c>
      <c r="FI85" s="169"/>
    </row>
    <row r="86" spans="1:165" s="123" customFormat="1" ht="15" x14ac:dyDescent="0.25">
      <c r="A86" s="175"/>
      <c r="B86" s="174" t="s">
        <v>214</v>
      </c>
      <c r="C86" s="341" t="s">
        <v>364</v>
      </c>
      <c r="D86" s="341"/>
      <c r="E86" s="341"/>
      <c r="F86" s="176"/>
      <c r="G86" s="177"/>
      <c r="H86" s="177"/>
      <c r="I86" s="177"/>
      <c r="J86" s="180">
        <v>7.59</v>
      </c>
      <c r="K86" s="179">
        <v>1.1499999999999999</v>
      </c>
      <c r="L86" s="180">
        <v>2.09</v>
      </c>
      <c r="M86" s="179">
        <v>14.04</v>
      </c>
      <c r="N86" s="182">
        <v>29.34</v>
      </c>
      <c r="EZ86" s="160"/>
      <c r="FA86" s="169"/>
      <c r="FB86" s="169"/>
      <c r="FC86" s="169"/>
      <c r="FF86" s="172" t="s">
        <v>364</v>
      </c>
      <c r="FI86" s="169"/>
    </row>
    <row r="87" spans="1:165" s="123" customFormat="1" ht="15" x14ac:dyDescent="0.25">
      <c r="A87" s="175"/>
      <c r="B87" s="174" t="s">
        <v>215</v>
      </c>
      <c r="C87" s="341" t="s">
        <v>365</v>
      </c>
      <c r="D87" s="341"/>
      <c r="E87" s="341"/>
      <c r="F87" s="176"/>
      <c r="G87" s="177"/>
      <c r="H87" s="177"/>
      <c r="I87" s="177"/>
      <c r="J87" s="180">
        <v>0.7</v>
      </c>
      <c r="K87" s="179">
        <v>1.1499999999999999</v>
      </c>
      <c r="L87" s="180">
        <v>0.19</v>
      </c>
      <c r="M87" s="179">
        <v>57.33</v>
      </c>
      <c r="N87" s="182">
        <v>10.89</v>
      </c>
      <c r="EZ87" s="160"/>
      <c r="FA87" s="169"/>
      <c r="FB87" s="169"/>
      <c r="FC87" s="169"/>
      <c r="FF87" s="172" t="s">
        <v>365</v>
      </c>
      <c r="FI87" s="169"/>
    </row>
    <row r="88" spans="1:165" s="123" customFormat="1" ht="15" x14ac:dyDescent="0.25">
      <c r="A88" s="184"/>
      <c r="B88" s="174"/>
      <c r="C88" s="341" t="s">
        <v>367</v>
      </c>
      <c r="D88" s="341"/>
      <c r="E88" s="341"/>
      <c r="F88" s="176" t="s">
        <v>368</v>
      </c>
      <c r="G88" s="179">
        <v>16.670000000000002</v>
      </c>
      <c r="H88" s="179">
        <v>1.1499999999999999</v>
      </c>
      <c r="I88" s="206">
        <v>4.6009200000000003</v>
      </c>
      <c r="J88" s="186"/>
      <c r="K88" s="177"/>
      <c r="L88" s="186"/>
      <c r="M88" s="177"/>
      <c r="N88" s="187"/>
      <c r="EZ88" s="160"/>
      <c r="FA88" s="169"/>
      <c r="FB88" s="169"/>
      <c r="FC88" s="169"/>
      <c r="FG88" s="172" t="s">
        <v>367</v>
      </c>
      <c r="FI88" s="169"/>
    </row>
    <row r="89" spans="1:165" s="123" customFormat="1" ht="15" x14ac:dyDescent="0.25">
      <c r="A89" s="184"/>
      <c r="B89" s="174"/>
      <c r="C89" s="341" t="s">
        <v>369</v>
      </c>
      <c r="D89" s="341"/>
      <c r="E89" s="341"/>
      <c r="F89" s="176" t="s">
        <v>368</v>
      </c>
      <c r="G89" s="179">
        <v>0.06</v>
      </c>
      <c r="H89" s="179">
        <v>1.1499999999999999</v>
      </c>
      <c r="I89" s="206">
        <v>1.6559999999999998E-2</v>
      </c>
      <c r="J89" s="186"/>
      <c r="K89" s="177"/>
      <c r="L89" s="186"/>
      <c r="M89" s="177"/>
      <c r="N89" s="187"/>
      <c r="EZ89" s="160"/>
      <c r="FA89" s="169"/>
      <c r="FB89" s="169"/>
      <c r="FC89" s="169"/>
      <c r="FG89" s="172" t="s">
        <v>369</v>
      </c>
      <c r="FI89" s="169"/>
    </row>
    <row r="90" spans="1:165" s="123" customFormat="1" ht="15" x14ac:dyDescent="0.25">
      <c r="A90" s="170"/>
      <c r="B90" s="174"/>
      <c r="C90" s="345" t="s">
        <v>370</v>
      </c>
      <c r="D90" s="345"/>
      <c r="E90" s="345"/>
      <c r="F90" s="188"/>
      <c r="G90" s="189"/>
      <c r="H90" s="189"/>
      <c r="I90" s="189"/>
      <c r="J90" s="191">
        <v>164.29</v>
      </c>
      <c r="K90" s="189"/>
      <c r="L90" s="191">
        <v>45.34</v>
      </c>
      <c r="M90" s="189"/>
      <c r="N90" s="192">
        <v>2508.86</v>
      </c>
      <c r="EZ90" s="160"/>
      <c r="FA90" s="169"/>
      <c r="FB90" s="169"/>
      <c r="FC90" s="169"/>
      <c r="FH90" s="172" t="s">
        <v>370</v>
      </c>
      <c r="FI90" s="169"/>
    </row>
    <row r="91" spans="1:165" s="123" customFormat="1" ht="15" x14ac:dyDescent="0.25">
      <c r="A91" s="184"/>
      <c r="B91" s="174"/>
      <c r="C91" s="341" t="s">
        <v>269</v>
      </c>
      <c r="D91" s="341"/>
      <c r="E91" s="341"/>
      <c r="F91" s="176"/>
      <c r="G91" s="177"/>
      <c r="H91" s="177"/>
      <c r="I91" s="177"/>
      <c r="J91" s="186"/>
      <c r="K91" s="177"/>
      <c r="L91" s="180">
        <v>43.44</v>
      </c>
      <c r="M91" s="177"/>
      <c r="N91" s="181">
        <v>2490.41</v>
      </c>
      <c r="EZ91" s="160"/>
      <c r="FA91" s="169"/>
      <c r="FB91" s="169"/>
      <c r="FC91" s="169"/>
      <c r="FG91" s="172" t="s">
        <v>269</v>
      </c>
      <c r="FI91" s="169"/>
    </row>
    <row r="92" spans="1:165" s="123" customFormat="1" ht="34.5" x14ac:dyDescent="0.25">
      <c r="A92" s="184"/>
      <c r="B92" s="174" t="s">
        <v>608</v>
      </c>
      <c r="C92" s="341" t="s">
        <v>609</v>
      </c>
      <c r="D92" s="341"/>
      <c r="E92" s="341"/>
      <c r="F92" s="176" t="s">
        <v>373</v>
      </c>
      <c r="G92" s="193">
        <v>102</v>
      </c>
      <c r="H92" s="177"/>
      <c r="I92" s="193">
        <v>102</v>
      </c>
      <c r="J92" s="186"/>
      <c r="K92" s="177"/>
      <c r="L92" s="180">
        <v>44.31</v>
      </c>
      <c r="M92" s="177"/>
      <c r="N92" s="181">
        <v>2540.2199999999998</v>
      </c>
      <c r="EZ92" s="160"/>
      <c r="FA92" s="169"/>
      <c r="FB92" s="169"/>
      <c r="FC92" s="169"/>
      <c r="FG92" s="172" t="s">
        <v>609</v>
      </c>
      <c r="FI92" s="169"/>
    </row>
    <row r="93" spans="1:165" s="123" customFormat="1" ht="34.5" x14ac:dyDescent="0.25">
      <c r="A93" s="184"/>
      <c r="B93" s="174" t="s">
        <v>610</v>
      </c>
      <c r="C93" s="341" t="s">
        <v>611</v>
      </c>
      <c r="D93" s="341"/>
      <c r="E93" s="341"/>
      <c r="F93" s="176" t="s">
        <v>373</v>
      </c>
      <c r="G93" s="193">
        <v>58</v>
      </c>
      <c r="H93" s="177"/>
      <c r="I93" s="193">
        <v>58</v>
      </c>
      <c r="J93" s="186"/>
      <c r="K93" s="177"/>
      <c r="L93" s="180">
        <v>25.2</v>
      </c>
      <c r="M93" s="177"/>
      <c r="N93" s="181">
        <v>1444.44</v>
      </c>
      <c r="EZ93" s="160"/>
      <c r="FA93" s="169"/>
      <c r="FB93" s="169"/>
      <c r="FC93" s="169"/>
      <c r="FG93" s="172" t="s">
        <v>611</v>
      </c>
      <c r="FI93" s="169"/>
    </row>
    <row r="94" spans="1:165" s="123" customFormat="1" ht="15" x14ac:dyDescent="0.25">
      <c r="A94" s="194"/>
      <c r="B94" s="195"/>
      <c r="C94" s="343" t="s">
        <v>376</v>
      </c>
      <c r="D94" s="343"/>
      <c r="E94" s="343"/>
      <c r="F94" s="163"/>
      <c r="G94" s="164"/>
      <c r="H94" s="164"/>
      <c r="I94" s="164"/>
      <c r="J94" s="167"/>
      <c r="K94" s="164"/>
      <c r="L94" s="196">
        <v>114.85</v>
      </c>
      <c r="M94" s="189"/>
      <c r="N94" s="197">
        <v>6493.52</v>
      </c>
      <c r="EZ94" s="160"/>
      <c r="FA94" s="169"/>
      <c r="FB94" s="169"/>
      <c r="FC94" s="169"/>
      <c r="FI94" s="169" t="s">
        <v>376</v>
      </c>
    </row>
    <row r="95" spans="1:165" s="123" customFormat="1" ht="34.5" x14ac:dyDescent="0.25">
      <c r="A95" s="161" t="s">
        <v>220</v>
      </c>
      <c r="B95" s="162" t="s">
        <v>88</v>
      </c>
      <c r="C95" s="343" t="s">
        <v>58</v>
      </c>
      <c r="D95" s="343"/>
      <c r="E95" s="343"/>
      <c r="F95" s="163" t="s">
        <v>59</v>
      </c>
      <c r="G95" s="164">
        <v>5.5199999999999997E-3</v>
      </c>
      <c r="H95" s="165">
        <v>1</v>
      </c>
      <c r="I95" s="208">
        <v>5.5199999999999997E-3</v>
      </c>
      <c r="J95" s="199">
        <v>364437.94</v>
      </c>
      <c r="K95" s="164"/>
      <c r="L95" s="199">
        <v>2011.7</v>
      </c>
      <c r="M95" s="200">
        <v>9.1</v>
      </c>
      <c r="N95" s="197">
        <v>18306.47</v>
      </c>
      <c r="EZ95" s="160"/>
      <c r="FA95" s="169" t="s">
        <v>58</v>
      </c>
      <c r="FB95" s="169" t="s">
        <v>259</v>
      </c>
      <c r="FC95" s="169" t="s">
        <v>259</v>
      </c>
      <c r="FI95" s="169"/>
    </row>
    <row r="96" spans="1:165" s="123" customFormat="1" ht="15" x14ac:dyDescent="0.25">
      <c r="A96" s="170"/>
      <c r="B96" s="171"/>
      <c r="C96" s="341" t="s">
        <v>851</v>
      </c>
      <c r="D96" s="341"/>
      <c r="E96" s="341"/>
      <c r="F96" s="341"/>
      <c r="G96" s="341"/>
      <c r="H96" s="341"/>
      <c r="I96" s="341"/>
      <c r="J96" s="341"/>
      <c r="K96" s="341"/>
      <c r="L96" s="341"/>
      <c r="M96" s="341"/>
      <c r="N96" s="344"/>
      <c r="EZ96" s="160"/>
      <c r="FA96" s="169"/>
      <c r="FB96" s="169"/>
      <c r="FC96" s="169"/>
      <c r="FD96" s="172" t="s">
        <v>851</v>
      </c>
      <c r="FI96" s="169"/>
    </row>
    <row r="97" spans="1:167" s="123" customFormat="1" ht="15" x14ac:dyDescent="0.25">
      <c r="A97" s="194"/>
      <c r="B97" s="195"/>
      <c r="C97" s="343" t="s">
        <v>376</v>
      </c>
      <c r="D97" s="343"/>
      <c r="E97" s="343"/>
      <c r="F97" s="163"/>
      <c r="G97" s="164"/>
      <c r="H97" s="164"/>
      <c r="I97" s="164"/>
      <c r="J97" s="167"/>
      <c r="K97" s="164"/>
      <c r="L97" s="199">
        <v>2011.7</v>
      </c>
      <c r="M97" s="189"/>
      <c r="N97" s="197">
        <v>18306.47</v>
      </c>
      <c r="EZ97" s="160"/>
      <c r="FA97" s="169"/>
      <c r="FB97" s="169"/>
      <c r="FC97" s="169"/>
      <c r="FI97" s="169" t="s">
        <v>376</v>
      </c>
    </row>
    <row r="98" spans="1:167" s="123" customFormat="1" ht="45.75" x14ac:dyDescent="0.25">
      <c r="A98" s="161" t="s">
        <v>221</v>
      </c>
      <c r="B98" s="162" t="s">
        <v>852</v>
      </c>
      <c r="C98" s="343" t="s">
        <v>853</v>
      </c>
      <c r="D98" s="343"/>
      <c r="E98" s="343"/>
      <c r="F98" s="163" t="s">
        <v>854</v>
      </c>
      <c r="G98" s="164">
        <v>809.6</v>
      </c>
      <c r="H98" s="165">
        <v>1</v>
      </c>
      <c r="I98" s="200">
        <v>809.6</v>
      </c>
      <c r="J98" s="167"/>
      <c r="K98" s="164"/>
      <c r="L98" s="167"/>
      <c r="M98" s="164"/>
      <c r="N98" s="168"/>
      <c r="EZ98" s="160"/>
      <c r="FA98" s="169" t="s">
        <v>853</v>
      </c>
      <c r="FB98" s="169" t="s">
        <v>259</v>
      </c>
      <c r="FC98" s="169" t="s">
        <v>259</v>
      </c>
      <c r="FI98" s="169"/>
    </row>
    <row r="99" spans="1:167" s="123" customFormat="1" ht="15" x14ac:dyDescent="0.25">
      <c r="A99" s="170"/>
      <c r="B99" s="171"/>
      <c r="C99" s="341" t="s">
        <v>893</v>
      </c>
      <c r="D99" s="341"/>
      <c r="E99" s="341"/>
      <c r="F99" s="341"/>
      <c r="G99" s="341"/>
      <c r="H99" s="341"/>
      <c r="I99" s="341"/>
      <c r="J99" s="341"/>
      <c r="K99" s="341"/>
      <c r="L99" s="341"/>
      <c r="M99" s="341"/>
      <c r="N99" s="344"/>
      <c r="EZ99" s="160"/>
      <c r="FA99" s="169"/>
      <c r="FB99" s="169"/>
      <c r="FC99" s="169"/>
      <c r="FD99" s="172" t="s">
        <v>893</v>
      </c>
      <c r="FI99" s="169"/>
    </row>
    <row r="100" spans="1:167" s="123" customFormat="1" ht="68.25" x14ac:dyDescent="0.25">
      <c r="A100" s="173"/>
      <c r="B100" s="174" t="s">
        <v>361</v>
      </c>
      <c r="C100" s="340" t="s">
        <v>362</v>
      </c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6"/>
      <c r="EZ100" s="160"/>
      <c r="FA100" s="169"/>
      <c r="FB100" s="169"/>
      <c r="FC100" s="169"/>
      <c r="FE100" s="172" t="s">
        <v>362</v>
      </c>
      <c r="FI100" s="169"/>
    </row>
    <row r="101" spans="1:167" s="123" customFormat="1" ht="15" x14ac:dyDescent="0.25">
      <c r="A101" s="175"/>
      <c r="B101" s="174" t="s">
        <v>213</v>
      </c>
      <c r="C101" s="341" t="s">
        <v>363</v>
      </c>
      <c r="D101" s="341"/>
      <c r="E101" s="341"/>
      <c r="F101" s="176"/>
      <c r="G101" s="177"/>
      <c r="H101" s="177"/>
      <c r="I101" s="177"/>
      <c r="J101" s="180">
        <v>30.61</v>
      </c>
      <c r="K101" s="179">
        <v>1.1499999999999999</v>
      </c>
      <c r="L101" s="178">
        <v>28499.13</v>
      </c>
      <c r="M101" s="179">
        <v>57.33</v>
      </c>
      <c r="N101" s="181">
        <v>1633855.12</v>
      </c>
      <c r="EZ101" s="160"/>
      <c r="FA101" s="169"/>
      <c r="FB101" s="169"/>
      <c r="FC101" s="169"/>
      <c r="FF101" s="172" t="s">
        <v>363</v>
      </c>
      <c r="FI101" s="169"/>
    </row>
    <row r="102" spans="1:167" s="123" customFormat="1" ht="15" x14ac:dyDescent="0.25">
      <c r="A102" s="175"/>
      <c r="B102" s="174" t="s">
        <v>214</v>
      </c>
      <c r="C102" s="341" t="s">
        <v>364</v>
      </c>
      <c r="D102" s="341"/>
      <c r="E102" s="341"/>
      <c r="F102" s="176"/>
      <c r="G102" s="177"/>
      <c r="H102" s="177"/>
      <c r="I102" s="177"/>
      <c r="J102" s="180">
        <v>5.1100000000000003</v>
      </c>
      <c r="K102" s="179">
        <v>1.1499999999999999</v>
      </c>
      <c r="L102" s="178">
        <v>4757.6099999999997</v>
      </c>
      <c r="M102" s="179">
        <v>14.04</v>
      </c>
      <c r="N102" s="181">
        <v>66796.84</v>
      </c>
      <c r="EZ102" s="160"/>
      <c r="FA102" s="169"/>
      <c r="FB102" s="169"/>
      <c r="FC102" s="169"/>
      <c r="FF102" s="172" t="s">
        <v>364</v>
      </c>
      <c r="FI102" s="169"/>
    </row>
    <row r="103" spans="1:167" s="123" customFormat="1" ht="15" x14ac:dyDescent="0.25">
      <c r="A103" s="175"/>
      <c r="B103" s="174" t="s">
        <v>216</v>
      </c>
      <c r="C103" s="341" t="s">
        <v>366</v>
      </c>
      <c r="D103" s="341"/>
      <c r="E103" s="341"/>
      <c r="F103" s="176"/>
      <c r="G103" s="177"/>
      <c r="H103" s="177"/>
      <c r="I103" s="177"/>
      <c r="J103" s="180">
        <v>1.6</v>
      </c>
      <c r="K103" s="177"/>
      <c r="L103" s="178">
        <v>1295.3599999999999</v>
      </c>
      <c r="M103" s="183">
        <v>9.1</v>
      </c>
      <c r="N103" s="181">
        <v>11787.78</v>
      </c>
      <c r="EZ103" s="160"/>
      <c r="FA103" s="169"/>
      <c r="FB103" s="169"/>
      <c r="FC103" s="169"/>
      <c r="FF103" s="172" t="s">
        <v>366</v>
      </c>
      <c r="FI103" s="169"/>
    </row>
    <row r="104" spans="1:167" s="123" customFormat="1" ht="15" x14ac:dyDescent="0.25">
      <c r="A104" s="184"/>
      <c r="B104" s="174"/>
      <c r="C104" s="341" t="s">
        <v>367</v>
      </c>
      <c r="D104" s="341"/>
      <c r="E104" s="341"/>
      <c r="F104" s="176" t="s">
        <v>368</v>
      </c>
      <c r="G104" s="179">
        <v>2.63</v>
      </c>
      <c r="H104" s="179">
        <v>1.1499999999999999</v>
      </c>
      <c r="I104" s="205">
        <v>2448.6352000000002</v>
      </c>
      <c r="J104" s="186"/>
      <c r="K104" s="177"/>
      <c r="L104" s="186"/>
      <c r="M104" s="177"/>
      <c r="N104" s="187"/>
      <c r="EZ104" s="160"/>
      <c r="FA104" s="169"/>
      <c r="FB104" s="169"/>
      <c r="FC104" s="169"/>
      <c r="FG104" s="172" t="s">
        <v>367</v>
      </c>
      <c r="FI104" s="169"/>
    </row>
    <row r="105" spans="1:167" s="123" customFormat="1" ht="15" x14ac:dyDescent="0.25">
      <c r="A105" s="170"/>
      <c r="B105" s="174"/>
      <c r="C105" s="345" t="s">
        <v>370</v>
      </c>
      <c r="D105" s="345"/>
      <c r="E105" s="345"/>
      <c r="F105" s="188"/>
      <c r="G105" s="189"/>
      <c r="H105" s="189"/>
      <c r="I105" s="189"/>
      <c r="J105" s="191">
        <v>37.32</v>
      </c>
      <c r="K105" s="189"/>
      <c r="L105" s="190">
        <v>34552.1</v>
      </c>
      <c r="M105" s="189"/>
      <c r="N105" s="192">
        <v>1712439.74</v>
      </c>
      <c r="EZ105" s="160"/>
      <c r="FA105" s="169"/>
      <c r="FB105" s="169"/>
      <c r="FC105" s="169"/>
      <c r="FH105" s="172" t="s">
        <v>370</v>
      </c>
      <c r="FI105" s="169"/>
    </row>
    <row r="106" spans="1:167" s="123" customFormat="1" ht="15" x14ac:dyDescent="0.25">
      <c r="A106" s="184"/>
      <c r="B106" s="174"/>
      <c r="C106" s="341" t="s">
        <v>269</v>
      </c>
      <c r="D106" s="341"/>
      <c r="E106" s="341"/>
      <c r="F106" s="176"/>
      <c r="G106" s="177"/>
      <c r="H106" s="177"/>
      <c r="I106" s="177"/>
      <c r="J106" s="186"/>
      <c r="K106" s="177"/>
      <c r="L106" s="178">
        <v>28499.13</v>
      </c>
      <c r="M106" s="177"/>
      <c r="N106" s="181">
        <v>1633855.12</v>
      </c>
      <c r="EZ106" s="160"/>
      <c r="FA106" s="169"/>
      <c r="FB106" s="169"/>
      <c r="FC106" s="169"/>
      <c r="FG106" s="172" t="s">
        <v>269</v>
      </c>
      <c r="FI106" s="169"/>
    </row>
    <row r="107" spans="1:167" s="123" customFormat="1" ht="23.25" x14ac:dyDescent="0.25">
      <c r="A107" s="184"/>
      <c r="B107" s="174" t="s">
        <v>385</v>
      </c>
      <c r="C107" s="341" t="s">
        <v>386</v>
      </c>
      <c r="D107" s="341"/>
      <c r="E107" s="341"/>
      <c r="F107" s="176" t="s">
        <v>373</v>
      </c>
      <c r="G107" s="193">
        <v>93</v>
      </c>
      <c r="H107" s="177"/>
      <c r="I107" s="193">
        <v>93</v>
      </c>
      <c r="J107" s="186"/>
      <c r="K107" s="177"/>
      <c r="L107" s="178">
        <v>26504.19</v>
      </c>
      <c r="M107" s="177"/>
      <c r="N107" s="181">
        <v>1519485.26</v>
      </c>
      <c r="EZ107" s="160"/>
      <c r="FA107" s="169"/>
      <c r="FB107" s="169"/>
      <c r="FC107" s="169"/>
      <c r="FG107" s="172" t="s">
        <v>386</v>
      </c>
      <c r="FI107" s="169"/>
    </row>
    <row r="108" spans="1:167" s="123" customFormat="1" ht="23.25" x14ac:dyDescent="0.25">
      <c r="A108" s="184"/>
      <c r="B108" s="174" t="s">
        <v>387</v>
      </c>
      <c r="C108" s="341" t="s">
        <v>388</v>
      </c>
      <c r="D108" s="341"/>
      <c r="E108" s="341"/>
      <c r="F108" s="176" t="s">
        <v>373</v>
      </c>
      <c r="G108" s="193">
        <v>62</v>
      </c>
      <c r="H108" s="177"/>
      <c r="I108" s="193">
        <v>62</v>
      </c>
      <c r="J108" s="186"/>
      <c r="K108" s="177"/>
      <c r="L108" s="178">
        <v>17669.46</v>
      </c>
      <c r="M108" s="177"/>
      <c r="N108" s="181">
        <v>1012990.17</v>
      </c>
      <c r="EZ108" s="160"/>
      <c r="FA108" s="169"/>
      <c r="FB108" s="169"/>
      <c r="FC108" s="169"/>
      <c r="FG108" s="172" t="s">
        <v>388</v>
      </c>
      <c r="FI108" s="169"/>
    </row>
    <row r="109" spans="1:167" s="123" customFormat="1" ht="15" x14ac:dyDescent="0.25">
      <c r="A109" s="194"/>
      <c r="B109" s="195"/>
      <c r="C109" s="343" t="s">
        <v>376</v>
      </c>
      <c r="D109" s="343"/>
      <c r="E109" s="343"/>
      <c r="F109" s="163"/>
      <c r="G109" s="164"/>
      <c r="H109" s="164"/>
      <c r="I109" s="164"/>
      <c r="J109" s="167"/>
      <c r="K109" s="164"/>
      <c r="L109" s="199">
        <v>78725.75</v>
      </c>
      <c r="M109" s="189"/>
      <c r="N109" s="197">
        <v>4244915.17</v>
      </c>
      <c r="EZ109" s="160"/>
      <c r="FA109" s="169"/>
      <c r="FB109" s="169"/>
      <c r="FC109" s="169"/>
      <c r="FI109" s="169" t="s">
        <v>376</v>
      </c>
    </row>
    <row r="110" spans="1:167" s="123" customFormat="1" ht="15" x14ac:dyDescent="0.25">
      <c r="A110" s="350" t="s">
        <v>856</v>
      </c>
      <c r="B110" s="351"/>
      <c r="C110" s="351"/>
      <c r="D110" s="351"/>
      <c r="E110" s="351"/>
      <c r="F110" s="351"/>
      <c r="G110" s="351"/>
      <c r="H110" s="351"/>
      <c r="I110" s="351"/>
      <c r="J110" s="351"/>
      <c r="K110" s="351"/>
      <c r="L110" s="351"/>
      <c r="M110" s="351"/>
      <c r="N110" s="352"/>
      <c r="EZ110" s="160"/>
      <c r="FA110" s="169"/>
      <c r="FB110" s="169"/>
      <c r="FC110" s="169"/>
      <c r="FI110" s="169"/>
      <c r="FK110" s="169" t="s">
        <v>856</v>
      </c>
    </row>
    <row r="111" spans="1:167" s="123" customFormat="1" ht="23.25" x14ac:dyDescent="0.25">
      <c r="A111" s="161" t="s">
        <v>222</v>
      </c>
      <c r="B111" s="162" t="s">
        <v>857</v>
      </c>
      <c r="C111" s="343" t="s">
        <v>858</v>
      </c>
      <c r="D111" s="343"/>
      <c r="E111" s="343"/>
      <c r="F111" s="163" t="s">
        <v>104</v>
      </c>
      <c r="G111" s="164">
        <v>202.4</v>
      </c>
      <c r="H111" s="165">
        <v>1</v>
      </c>
      <c r="I111" s="200">
        <v>202.4</v>
      </c>
      <c r="J111" s="167"/>
      <c r="K111" s="164"/>
      <c r="L111" s="167"/>
      <c r="M111" s="164"/>
      <c r="N111" s="168"/>
      <c r="EZ111" s="160"/>
      <c r="FA111" s="169" t="s">
        <v>858</v>
      </c>
      <c r="FB111" s="169" t="s">
        <v>259</v>
      </c>
      <c r="FC111" s="169" t="s">
        <v>259</v>
      </c>
      <c r="FI111" s="169"/>
      <c r="FK111" s="169"/>
    </row>
    <row r="112" spans="1:167" s="123" customFormat="1" ht="15" x14ac:dyDescent="0.25">
      <c r="A112" s="170"/>
      <c r="B112" s="171"/>
      <c r="C112" s="341" t="s">
        <v>894</v>
      </c>
      <c r="D112" s="341"/>
      <c r="E112" s="341"/>
      <c r="F112" s="341"/>
      <c r="G112" s="341"/>
      <c r="H112" s="341"/>
      <c r="I112" s="341"/>
      <c r="J112" s="341"/>
      <c r="K112" s="341"/>
      <c r="L112" s="341"/>
      <c r="M112" s="341"/>
      <c r="N112" s="344"/>
      <c r="EZ112" s="160"/>
      <c r="FA112" s="169"/>
      <c r="FB112" s="169"/>
      <c r="FC112" s="169"/>
      <c r="FD112" s="172" t="s">
        <v>894</v>
      </c>
      <c r="FI112" s="169"/>
      <c r="FK112" s="169"/>
    </row>
    <row r="113" spans="1:167" s="123" customFormat="1" ht="68.25" x14ac:dyDescent="0.25">
      <c r="A113" s="173"/>
      <c r="B113" s="174" t="s">
        <v>361</v>
      </c>
      <c r="C113" s="340" t="s">
        <v>362</v>
      </c>
      <c r="D113" s="340"/>
      <c r="E113" s="340"/>
      <c r="F113" s="340"/>
      <c r="G113" s="340"/>
      <c r="H113" s="340"/>
      <c r="I113" s="340"/>
      <c r="J113" s="340"/>
      <c r="K113" s="340"/>
      <c r="L113" s="340"/>
      <c r="M113" s="340"/>
      <c r="N113" s="346"/>
      <c r="EZ113" s="160"/>
      <c r="FA113" s="169"/>
      <c r="FB113" s="169"/>
      <c r="FC113" s="169"/>
      <c r="FE113" s="172" t="s">
        <v>362</v>
      </c>
      <c r="FI113" s="169"/>
      <c r="FK113" s="169"/>
    </row>
    <row r="114" spans="1:167" s="123" customFormat="1" ht="15" x14ac:dyDescent="0.25">
      <c r="A114" s="175"/>
      <c r="B114" s="174" t="s">
        <v>213</v>
      </c>
      <c r="C114" s="341" t="s">
        <v>363</v>
      </c>
      <c r="D114" s="341"/>
      <c r="E114" s="341"/>
      <c r="F114" s="176"/>
      <c r="G114" s="177"/>
      <c r="H114" s="177"/>
      <c r="I114" s="177"/>
      <c r="J114" s="180">
        <v>2.0499999999999998</v>
      </c>
      <c r="K114" s="179">
        <v>1.1499999999999999</v>
      </c>
      <c r="L114" s="180">
        <v>477.16</v>
      </c>
      <c r="M114" s="179">
        <v>57.33</v>
      </c>
      <c r="N114" s="181">
        <v>27355.58</v>
      </c>
      <c r="EZ114" s="160"/>
      <c r="FA114" s="169"/>
      <c r="FB114" s="169"/>
      <c r="FC114" s="169"/>
      <c r="FF114" s="172" t="s">
        <v>363</v>
      </c>
      <c r="FI114" s="169"/>
      <c r="FK114" s="169"/>
    </row>
    <row r="115" spans="1:167" s="123" customFormat="1" ht="15" x14ac:dyDescent="0.25">
      <c r="A115" s="175"/>
      <c r="B115" s="174" t="s">
        <v>214</v>
      </c>
      <c r="C115" s="341" t="s">
        <v>364</v>
      </c>
      <c r="D115" s="341"/>
      <c r="E115" s="341"/>
      <c r="F115" s="176"/>
      <c r="G115" s="177"/>
      <c r="H115" s="177"/>
      <c r="I115" s="177"/>
      <c r="J115" s="180">
        <v>1.0900000000000001</v>
      </c>
      <c r="K115" s="179">
        <v>1.1499999999999999</v>
      </c>
      <c r="L115" s="180">
        <v>253.71</v>
      </c>
      <c r="M115" s="179">
        <v>14.04</v>
      </c>
      <c r="N115" s="181">
        <v>3562.09</v>
      </c>
      <c r="EZ115" s="160"/>
      <c r="FA115" s="169"/>
      <c r="FB115" s="169"/>
      <c r="FC115" s="169"/>
      <c r="FF115" s="172" t="s">
        <v>364</v>
      </c>
      <c r="FI115" s="169"/>
      <c r="FK115" s="169"/>
    </row>
    <row r="116" spans="1:167" s="123" customFormat="1" ht="15" x14ac:dyDescent="0.25">
      <c r="A116" s="175"/>
      <c r="B116" s="174" t="s">
        <v>216</v>
      </c>
      <c r="C116" s="341" t="s">
        <v>366</v>
      </c>
      <c r="D116" s="341"/>
      <c r="E116" s="341"/>
      <c r="F116" s="176"/>
      <c r="G116" s="177"/>
      <c r="H116" s="177"/>
      <c r="I116" s="177"/>
      <c r="J116" s="180">
        <v>0.56000000000000005</v>
      </c>
      <c r="K116" s="177"/>
      <c r="L116" s="180">
        <v>0</v>
      </c>
      <c r="M116" s="183">
        <v>9.1</v>
      </c>
      <c r="N116" s="187"/>
      <c r="EZ116" s="160"/>
      <c r="FA116" s="169"/>
      <c r="FB116" s="169"/>
      <c r="FC116" s="169"/>
      <c r="FF116" s="172" t="s">
        <v>366</v>
      </c>
      <c r="FI116" s="169"/>
      <c r="FK116" s="169"/>
    </row>
    <row r="117" spans="1:167" s="123" customFormat="1" ht="15" x14ac:dyDescent="0.25">
      <c r="A117" s="184"/>
      <c r="B117" s="174"/>
      <c r="C117" s="341" t="s">
        <v>367</v>
      </c>
      <c r="D117" s="341"/>
      <c r="E117" s="341"/>
      <c r="F117" s="176" t="s">
        <v>368</v>
      </c>
      <c r="G117" s="179">
        <v>0.24</v>
      </c>
      <c r="H117" s="179">
        <v>1.1499999999999999</v>
      </c>
      <c r="I117" s="205">
        <v>55.862400000000001</v>
      </c>
      <c r="J117" s="186"/>
      <c r="K117" s="177"/>
      <c r="L117" s="186"/>
      <c r="M117" s="177"/>
      <c r="N117" s="187"/>
      <c r="EZ117" s="160"/>
      <c r="FA117" s="169"/>
      <c r="FB117" s="169"/>
      <c r="FC117" s="169"/>
      <c r="FG117" s="172" t="s">
        <v>367</v>
      </c>
      <c r="FI117" s="169"/>
      <c r="FK117" s="169"/>
    </row>
    <row r="118" spans="1:167" s="123" customFormat="1" ht="15" x14ac:dyDescent="0.25">
      <c r="A118" s="170"/>
      <c r="B118" s="174"/>
      <c r="C118" s="345" t="s">
        <v>370</v>
      </c>
      <c r="D118" s="345"/>
      <c r="E118" s="345"/>
      <c r="F118" s="188"/>
      <c r="G118" s="189"/>
      <c r="H118" s="189"/>
      <c r="I118" s="189"/>
      <c r="J118" s="191">
        <v>3.7</v>
      </c>
      <c r="K118" s="189"/>
      <c r="L118" s="191">
        <v>730.87</v>
      </c>
      <c r="M118" s="189"/>
      <c r="N118" s="192">
        <v>30917.67</v>
      </c>
      <c r="EZ118" s="160"/>
      <c r="FA118" s="169"/>
      <c r="FB118" s="169"/>
      <c r="FC118" s="169"/>
      <c r="FH118" s="172" t="s">
        <v>370</v>
      </c>
      <c r="FI118" s="169"/>
      <c r="FK118" s="169"/>
    </row>
    <row r="119" spans="1:167" s="123" customFormat="1" ht="15" x14ac:dyDescent="0.25">
      <c r="A119" s="184"/>
      <c r="B119" s="174"/>
      <c r="C119" s="341" t="s">
        <v>269</v>
      </c>
      <c r="D119" s="341"/>
      <c r="E119" s="341"/>
      <c r="F119" s="176"/>
      <c r="G119" s="177"/>
      <c r="H119" s="177"/>
      <c r="I119" s="177"/>
      <c r="J119" s="186"/>
      <c r="K119" s="177"/>
      <c r="L119" s="180">
        <v>477.16</v>
      </c>
      <c r="M119" s="177"/>
      <c r="N119" s="181">
        <v>27355.58</v>
      </c>
      <c r="EZ119" s="160"/>
      <c r="FA119" s="169"/>
      <c r="FB119" s="169"/>
      <c r="FC119" s="169"/>
      <c r="FG119" s="172" t="s">
        <v>269</v>
      </c>
      <c r="FI119" s="169"/>
      <c r="FK119" s="169"/>
    </row>
    <row r="120" spans="1:167" s="123" customFormat="1" ht="45.75" x14ac:dyDescent="0.25">
      <c r="A120" s="184"/>
      <c r="B120" s="174" t="s">
        <v>456</v>
      </c>
      <c r="C120" s="341" t="s">
        <v>457</v>
      </c>
      <c r="D120" s="341"/>
      <c r="E120" s="341"/>
      <c r="F120" s="176" t="s">
        <v>373</v>
      </c>
      <c r="G120" s="193">
        <v>103</v>
      </c>
      <c r="H120" s="177"/>
      <c r="I120" s="193">
        <v>103</v>
      </c>
      <c r="J120" s="186"/>
      <c r="K120" s="177"/>
      <c r="L120" s="180">
        <v>491.47</v>
      </c>
      <c r="M120" s="177"/>
      <c r="N120" s="181">
        <v>28176.25</v>
      </c>
      <c r="EZ120" s="160"/>
      <c r="FA120" s="169"/>
      <c r="FB120" s="169"/>
      <c r="FC120" s="169"/>
      <c r="FG120" s="172" t="s">
        <v>457</v>
      </c>
      <c r="FI120" s="169"/>
      <c r="FK120" s="169"/>
    </row>
    <row r="121" spans="1:167" s="123" customFormat="1" ht="45.75" x14ac:dyDescent="0.25">
      <c r="A121" s="184"/>
      <c r="B121" s="174" t="s">
        <v>458</v>
      </c>
      <c r="C121" s="341" t="s">
        <v>459</v>
      </c>
      <c r="D121" s="341"/>
      <c r="E121" s="341"/>
      <c r="F121" s="176" t="s">
        <v>373</v>
      </c>
      <c r="G121" s="193">
        <v>59</v>
      </c>
      <c r="H121" s="177"/>
      <c r="I121" s="193">
        <v>59</v>
      </c>
      <c r="J121" s="186"/>
      <c r="K121" s="177"/>
      <c r="L121" s="180">
        <v>281.52</v>
      </c>
      <c r="M121" s="177"/>
      <c r="N121" s="181">
        <v>16139.79</v>
      </c>
      <c r="EZ121" s="160"/>
      <c r="FA121" s="169"/>
      <c r="FB121" s="169"/>
      <c r="FC121" s="169"/>
      <c r="FG121" s="172" t="s">
        <v>459</v>
      </c>
      <c r="FI121" s="169"/>
      <c r="FK121" s="169"/>
    </row>
    <row r="122" spans="1:167" s="123" customFormat="1" ht="15" x14ac:dyDescent="0.25">
      <c r="A122" s="194"/>
      <c r="B122" s="195"/>
      <c r="C122" s="343" t="s">
        <v>376</v>
      </c>
      <c r="D122" s="343"/>
      <c r="E122" s="343"/>
      <c r="F122" s="163"/>
      <c r="G122" s="164"/>
      <c r="H122" s="164"/>
      <c r="I122" s="164"/>
      <c r="J122" s="167"/>
      <c r="K122" s="164"/>
      <c r="L122" s="199">
        <v>1503.86</v>
      </c>
      <c r="M122" s="189"/>
      <c r="N122" s="197">
        <v>75233.710000000006</v>
      </c>
      <c r="EZ122" s="160"/>
      <c r="FA122" s="169"/>
      <c r="FB122" s="169"/>
      <c r="FC122" s="169"/>
      <c r="FI122" s="169" t="s">
        <v>376</v>
      </c>
      <c r="FK122" s="169"/>
    </row>
    <row r="123" spans="1:167" s="123" customFormat="1" ht="15" x14ac:dyDescent="0.25">
      <c r="A123" s="161" t="s">
        <v>223</v>
      </c>
      <c r="B123" s="162" t="s">
        <v>93</v>
      </c>
      <c r="C123" s="343" t="s">
        <v>75</v>
      </c>
      <c r="D123" s="343"/>
      <c r="E123" s="343"/>
      <c r="F123" s="163" t="s">
        <v>59</v>
      </c>
      <c r="G123" s="164">
        <v>4.7560000000000002</v>
      </c>
      <c r="H123" s="165">
        <v>1</v>
      </c>
      <c r="I123" s="198">
        <v>4.7560000000000002</v>
      </c>
      <c r="J123" s="196">
        <v>593.27</v>
      </c>
      <c r="K123" s="164"/>
      <c r="L123" s="199">
        <v>2821.59</v>
      </c>
      <c r="M123" s="200">
        <v>9.1</v>
      </c>
      <c r="N123" s="197">
        <v>25676.47</v>
      </c>
      <c r="EZ123" s="160"/>
      <c r="FA123" s="169" t="s">
        <v>75</v>
      </c>
      <c r="FB123" s="169" t="s">
        <v>259</v>
      </c>
      <c r="FC123" s="169" t="s">
        <v>259</v>
      </c>
      <c r="FI123" s="169"/>
      <c r="FK123" s="169"/>
    </row>
    <row r="124" spans="1:167" s="123" customFormat="1" ht="15" x14ac:dyDescent="0.25">
      <c r="A124" s="170"/>
      <c r="B124" s="171"/>
      <c r="C124" s="341" t="s">
        <v>860</v>
      </c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4"/>
      <c r="EZ124" s="160"/>
      <c r="FA124" s="169"/>
      <c r="FB124" s="169"/>
      <c r="FC124" s="169"/>
      <c r="FD124" s="172" t="s">
        <v>860</v>
      </c>
      <c r="FI124" s="169"/>
      <c r="FK124" s="169"/>
    </row>
    <row r="125" spans="1:167" s="123" customFormat="1" ht="15" x14ac:dyDescent="0.25">
      <c r="A125" s="194"/>
      <c r="B125" s="195"/>
      <c r="C125" s="343" t="s">
        <v>376</v>
      </c>
      <c r="D125" s="343"/>
      <c r="E125" s="343"/>
      <c r="F125" s="163"/>
      <c r="G125" s="164"/>
      <c r="H125" s="164"/>
      <c r="I125" s="164"/>
      <c r="J125" s="167"/>
      <c r="K125" s="164"/>
      <c r="L125" s="199">
        <v>2821.59</v>
      </c>
      <c r="M125" s="189"/>
      <c r="N125" s="197">
        <v>25676.47</v>
      </c>
      <c r="EZ125" s="160"/>
      <c r="FA125" s="169"/>
      <c r="FB125" s="169"/>
      <c r="FC125" s="169"/>
      <c r="FI125" s="169" t="s">
        <v>376</v>
      </c>
      <c r="FK125" s="169"/>
    </row>
    <row r="126" spans="1:167" s="123" customFormat="1" ht="15" x14ac:dyDescent="0.25">
      <c r="A126" s="161" t="s">
        <v>224</v>
      </c>
      <c r="B126" s="162" t="s">
        <v>861</v>
      </c>
      <c r="C126" s="343" t="s">
        <v>862</v>
      </c>
      <c r="D126" s="343"/>
      <c r="E126" s="343"/>
      <c r="F126" s="163" t="s">
        <v>104</v>
      </c>
      <c r="G126" s="164">
        <v>202.4</v>
      </c>
      <c r="H126" s="165">
        <v>1</v>
      </c>
      <c r="I126" s="200">
        <v>202.4</v>
      </c>
      <c r="J126" s="167"/>
      <c r="K126" s="164"/>
      <c r="L126" s="167"/>
      <c r="M126" s="164"/>
      <c r="N126" s="168"/>
      <c r="EZ126" s="160"/>
      <c r="FA126" s="169" t="s">
        <v>862</v>
      </c>
      <c r="FB126" s="169" t="s">
        <v>259</v>
      </c>
      <c r="FC126" s="169" t="s">
        <v>259</v>
      </c>
      <c r="FI126" s="169"/>
      <c r="FK126" s="169"/>
    </row>
    <row r="127" spans="1:167" s="123" customFormat="1" ht="68.25" x14ac:dyDescent="0.25">
      <c r="A127" s="173"/>
      <c r="B127" s="174" t="s">
        <v>361</v>
      </c>
      <c r="C127" s="340" t="s">
        <v>362</v>
      </c>
      <c r="D127" s="340"/>
      <c r="E127" s="340"/>
      <c r="F127" s="340"/>
      <c r="G127" s="340"/>
      <c r="H127" s="340"/>
      <c r="I127" s="340"/>
      <c r="J127" s="340"/>
      <c r="K127" s="340"/>
      <c r="L127" s="340"/>
      <c r="M127" s="340"/>
      <c r="N127" s="346"/>
      <c r="EZ127" s="160"/>
      <c r="FA127" s="169"/>
      <c r="FB127" s="169"/>
      <c r="FC127" s="169"/>
      <c r="FE127" s="172" t="s">
        <v>362</v>
      </c>
      <c r="FI127" s="169"/>
      <c r="FK127" s="169"/>
    </row>
    <row r="128" spans="1:167" s="123" customFormat="1" ht="15" x14ac:dyDescent="0.25">
      <c r="A128" s="175"/>
      <c r="B128" s="174" t="s">
        <v>213</v>
      </c>
      <c r="C128" s="341" t="s">
        <v>363</v>
      </c>
      <c r="D128" s="341"/>
      <c r="E128" s="341"/>
      <c r="F128" s="176"/>
      <c r="G128" s="177"/>
      <c r="H128" s="177"/>
      <c r="I128" s="177"/>
      <c r="J128" s="180">
        <v>0.6</v>
      </c>
      <c r="K128" s="179">
        <v>1.1499999999999999</v>
      </c>
      <c r="L128" s="180">
        <v>139.66</v>
      </c>
      <c r="M128" s="179">
        <v>57.33</v>
      </c>
      <c r="N128" s="181">
        <v>8006.71</v>
      </c>
      <c r="EZ128" s="160"/>
      <c r="FA128" s="169"/>
      <c r="FB128" s="169"/>
      <c r="FC128" s="169"/>
      <c r="FF128" s="172" t="s">
        <v>363</v>
      </c>
      <c r="FI128" s="169"/>
      <c r="FK128" s="169"/>
    </row>
    <row r="129" spans="1:167" s="123" customFormat="1" ht="15" x14ac:dyDescent="0.25">
      <c r="A129" s="175"/>
      <c r="B129" s="174" t="s">
        <v>214</v>
      </c>
      <c r="C129" s="341" t="s">
        <v>364</v>
      </c>
      <c r="D129" s="341"/>
      <c r="E129" s="341"/>
      <c r="F129" s="176"/>
      <c r="G129" s="177"/>
      <c r="H129" s="177"/>
      <c r="I129" s="177"/>
      <c r="J129" s="180">
        <v>0.33</v>
      </c>
      <c r="K129" s="179">
        <v>1.1499999999999999</v>
      </c>
      <c r="L129" s="180">
        <v>76.81</v>
      </c>
      <c r="M129" s="179">
        <v>14.04</v>
      </c>
      <c r="N129" s="181">
        <v>1078.4100000000001</v>
      </c>
      <c r="EZ129" s="160"/>
      <c r="FA129" s="169"/>
      <c r="FB129" s="169"/>
      <c r="FC129" s="169"/>
      <c r="FF129" s="172" t="s">
        <v>364</v>
      </c>
      <c r="FI129" s="169"/>
      <c r="FK129" s="169"/>
    </row>
    <row r="130" spans="1:167" s="123" customFormat="1" ht="15" x14ac:dyDescent="0.25">
      <c r="A130" s="184"/>
      <c r="B130" s="174"/>
      <c r="C130" s="341" t="s">
        <v>367</v>
      </c>
      <c r="D130" s="341"/>
      <c r="E130" s="341"/>
      <c r="F130" s="176" t="s">
        <v>368</v>
      </c>
      <c r="G130" s="179">
        <v>7.0000000000000007E-2</v>
      </c>
      <c r="H130" s="179">
        <v>1.1499999999999999</v>
      </c>
      <c r="I130" s="205">
        <v>16.293199999999999</v>
      </c>
      <c r="J130" s="186"/>
      <c r="K130" s="177"/>
      <c r="L130" s="186"/>
      <c r="M130" s="177"/>
      <c r="N130" s="187"/>
      <c r="EZ130" s="160"/>
      <c r="FA130" s="169"/>
      <c r="FB130" s="169"/>
      <c r="FC130" s="169"/>
      <c r="FG130" s="172" t="s">
        <v>367</v>
      </c>
      <c r="FI130" s="169"/>
      <c r="FK130" s="169"/>
    </row>
    <row r="131" spans="1:167" s="123" customFormat="1" ht="15" x14ac:dyDescent="0.25">
      <c r="A131" s="170"/>
      <c r="B131" s="174"/>
      <c r="C131" s="345" t="s">
        <v>370</v>
      </c>
      <c r="D131" s="345"/>
      <c r="E131" s="345"/>
      <c r="F131" s="188"/>
      <c r="G131" s="189"/>
      <c r="H131" s="189"/>
      <c r="I131" s="189"/>
      <c r="J131" s="191">
        <v>0.93</v>
      </c>
      <c r="K131" s="189"/>
      <c r="L131" s="191">
        <v>216.47</v>
      </c>
      <c r="M131" s="189"/>
      <c r="N131" s="192">
        <v>9085.1200000000008</v>
      </c>
      <c r="EZ131" s="160"/>
      <c r="FA131" s="169"/>
      <c r="FB131" s="169"/>
      <c r="FC131" s="169"/>
      <c r="FH131" s="172" t="s">
        <v>370</v>
      </c>
      <c r="FI131" s="169"/>
      <c r="FK131" s="169"/>
    </row>
    <row r="132" spans="1:167" s="123" customFormat="1" ht="15" x14ac:dyDescent="0.25">
      <c r="A132" s="184"/>
      <c r="B132" s="174"/>
      <c r="C132" s="341" t="s">
        <v>269</v>
      </c>
      <c r="D132" s="341"/>
      <c r="E132" s="341"/>
      <c r="F132" s="176"/>
      <c r="G132" s="177"/>
      <c r="H132" s="177"/>
      <c r="I132" s="177"/>
      <c r="J132" s="186"/>
      <c r="K132" s="177"/>
      <c r="L132" s="180">
        <v>139.66</v>
      </c>
      <c r="M132" s="177"/>
      <c r="N132" s="181">
        <v>8006.71</v>
      </c>
      <c r="EZ132" s="160"/>
      <c r="FA132" s="169"/>
      <c r="FB132" s="169"/>
      <c r="FC132" s="169"/>
      <c r="FG132" s="172" t="s">
        <v>269</v>
      </c>
      <c r="FI132" s="169"/>
      <c r="FK132" s="169"/>
    </row>
    <row r="133" spans="1:167" s="123" customFormat="1" ht="23.25" x14ac:dyDescent="0.25">
      <c r="A133" s="184"/>
      <c r="B133" s="174" t="s">
        <v>526</v>
      </c>
      <c r="C133" s="341" t="s">
        <v>527</v>
      </c>
      <c r="D133" s="341"/>
      <c r="E133" s="341"/>
      <c r="F133" s="176" t="s">
        <v>373</v>
      </c>
      <c r="G133" s="193">
        <v>94</v>
      </c>
      <c r="H133" s="177"/>
      <c r="I133" s="193">
        <v>94</v>
      </c>
      <c r="J133" s="186"/>
      <c r="K133" s="177"/>
      <c r="L133" s="180">
        <v>131.28</v>
      </c>
      <c r="M133" s="177"/>
      <c r="N133" s="181">
        <v>7526.31</v>
      </c>
      <c r="EZ133" s="160"/>
      <c r="FA133" s="169"/>
      <c r="FB133" s="169"/>
      <c r="FC133" s="169"/>
      <c r="FG133" s="172" t="s">
        <v>527</v>
      </c>
      <c r="FI133" s="169"/>
      <c r="FK133" s="169"/>
    </row>
    <row r="134" spans="1:167" s="123" customFormat="1" ht="23.25" x14ac:dyDescent="0.25">
      <c r="A134" s="184"/>
      <c r="B134" s="174" t="s">
        <v>528</v>
      </c>
      <c r="C134" s="341" t="s">
        <v>529</v>
      </c>
      <c r="D134" s="341"/>
      <c r="E134" s="341"/>
      <c r="F134" s="176" t="s">
        <v>373</v>
      </c>
      <c r="G134" s="193">
        <v>51</v>
      </c>
      <c r="H134" s="177"/>
      <c r="I134" s="193">
        <v>51</v>
      </c>
      <c r="J134" s="186"/>
      <c r="K134" s="177"/>
      <c r="L134" s="180">
        <v>71.23</v>
      </c>
      <c r="M134" s="177"/>
      <c r="N134" s="181">
        <v>4083.42</v>
      </c>
      <c r="EZ134" s="160"/>
      <c r="FA134" s="169"/>
      <c r="FB134" s="169"/>
      <c r="FC134" s="169"/>
      <c r="FG134" s="172" t="s">
        <v>529</v>
      </c>
      <c r="FI134" s="169"/>
      <c r="FK134" s="169"/>
    </row>
    <row r="135" spans="1:167" s="123" customFormat="1" ht="15" x14ac:dyDescent="0.25">
      <c r="A135" s="194"/>
      <c r="B135" s="195"/>
      <c r="C135" s="343" t="s">
        <v>376</v>
      </c>
      <c r="D135" s="343"/>
      <c r="E135" s="343"/>
      <c r="F135" s="163"/>
      <c r="G135" s="164"/>
      <c r="H135" s="164"/>
      <c r="I135" s="164"/>
      <c r="J135" s="167"/>
      <c r="K135" s="164"/>
      <c r="L135" s="196">
        <v>418.98</v>
      </c>
      <c r="M135" s="189"/>
      <c r="N135" s="197">
        <v>20694.849999999999</v>
      </c>
      <c r="EZ135" s="160"/>
      <c r="FA135" s="169"/>
      <c r="FB135" s="169"/>
      <c r="FC135" s="169"/>
      <c r="FI135" s="169" t="s">
        <v>376</v>
      </c>
      <c r="FK135" s="169"/>
    </row>
    <row r="136" spans="1:167" s="123" customFormat="1" ht="34.5" x14ac:dyDescent="0.25">
      <c r="A136" s="161" t="s">
        <v>225</v>
      </c>
      <c r="B136" s="162" t="s">
        <v>863</v>
      </c>
      <c r="C136" s="343" t="s">
        <v>864</v>
      </c>
      <c r="D136" s="343"/>
      <c r="E136" s="343"/>
      <c r="F136" s="163" t="s">
        <v>359</v>
      </c>
      <c r="G136" s="164">
        <v>2.024</v>
      </c>
      <c r="H136" s="165">
        <v>1</v>
      </c>
      <c r="I136" s="198">
        <v>2.024</v>
      </c>
      <c r="J136" s="167"/>
      <c r="K136" s="164"/>
      <c r="L136" s="167"/>
      <c r="M136" s="164"/>
      <c r="N136" s="168"/>
      <c r="EZ136" s="160"/>
      <c r="FA136" s="169" t="s">
        <v>864</v>
      </c>
      <c r="FB136" s="169" t="s">
        <v>259</v>
      </c>
      <c r="FC136" s="169" t="s">
        <v>259</v>
      </c>
      <c r="FI136" s="169"/>
      <c r="FK136" s="169"/>
    </row>
    <row r="137" spans="1:167" s="123" customFormat="1" ht="15" x14ac:dyDescent="0.25">
      <c r="A137" s="170"/>
      <c r="B137" s="171"/>
      <c r="C137" s="341" t="s">
        <v>865</v>
      </c>
      <c r="D137" s="341"/>
      <c r="E137" s="341"/>
      <c r="F137" s="341"/>
      <c r="G137" s="341"/>
      <c r="H137" s="341"/>
      <c r="I137" s="341"/>
      <c r="J137" s="341"/>
      <c r="K137" s="341"/>
      <c r="L137" s="341"/>
      <c r="M137" s="341"/>
      <c r="N137" s="344"/>
      <c r="EZ137" s="160"/>
      <c r="FA137" s="169"/>
      <c r="FB137" s="169"/>
      <c r="FC137" s="169"/>
      <c r="FD137" s="172" t="s">
        <v>865</v>
      </c>
      <c r="FI137" s="169"/>
      <c r="FK137" s="169"/>
    </row>
    <row r="138" spans="1:167" s="123" customFormat="1" ht="68.25" x14ac:dyDescent="0.25">
      <c r="A138" s="173"/>
      <c r="B138" s="174" t="s">
        <v>361</v>
      </c>
      <c r="C138" s="340" t="s">
        <v>362</v>
      </c>
      <c r="D138" s="340"/>
      <c r="E138" s="340"/>
      <c r="F138" s="340"/>
      <c r="G138" s="340"/>
      <c r="H138" s="340"/>
      <c r="I138" s="340"/>
      <c r="J138" s="340"/>
      <c r="K138" s="340"/>
      <c r="L138" s="340"/>
      <c r="M138" s="340"/>
      <c r="N138" s="346"/>
      <c r="EZ138" s="160"/>
      <c r="FA138" s="169"/>
      <c r="FB138" s="169"/>
      <c r="FC138" s="169"/>
      <c r="FE138" s="172" t="s">
        <v>362</v>
      </c>
      <c r="FI138" s="169"/>
      <c r="FK138" s="169"/>
    </row>
    <row r="139" spans="1:167" s="123" customFormat="1" ht="15" x14ac:dyDescent="0.25">
      <c r="A139" s="175"/>
      <c r="B139" s="174" t="s">
        <v>213</v>
      </c>
      <c r="C139" s="341" t="s">
        <v>363</v>
      </c>
      <c r="D139" s="341"/>
      <c r="E139" s="341"/>
      <c r="F139" s="176"/>
      <c r="G139" s="177"/>
      <c r="H139" s="177"/>
      <c r="I139" s="177"/>
      <c r="J139" s="180">
        <v>79.36</v>
      </c>
      <c r="K139" s="179">
        <v>1.1499999999999999</v>
      </c>
      <c r="L139" s="180">
        <v>184.72</v>
      </c>
      <c r="M139" s="179">
        <v>57.33</v>
      </c>
      <c r="N139" s="181">
        <v>10590</v>
      </c>
      <c r="EZ139" s="160"/>
      <c r="FA139" s="169"/>
      <c r="FB139" s="169"/>
      <c r="FC139" s="169"/>
      <c r="FF139" s="172" t="s">
        <v>363</v>
      </c>
      <c r="FI139" s="169"/>
      <c r="FK139" s="169"/>
    </row>
    <row r="140" spans="1:167" s="123" customFormat="1" ht="15" x14ac:dyDescent="0.25">
      <c r="A140" s="175"/>
      <c r="B140" s="174" t="s">
        <v>214</v>
      </c>
      <c r="C140" s="341" t="s">
        <v>364</v>
      </c>
      <c r="D140" s="341"/>
      <c r="E140" s="341"/>
      <c r="F140" s="176"/>
      <c r="G140" s="177"/>
      <c r="H140" s="177"/>
      <c r="I140" s="177"/>
      <c r="J140" s="180">
        <v>2.23</v>
      </c>
      <c r="K140" s="179">
        <v>1.1499999999999999</v>
      </c>
      <c r="L140" s="180">
        <v>5.19</v>
      </c>
      <c r="M140" s="179">
        <v>14.04</v>
      </c>
      <c r="N140" s="182">
        <v>72.87</v>
      </c>
      <c r="EZ140" s="160"/>
      <c r="FA140" s="169"/>
      <c r="FB140" s="169"/>
      <c r="FC140" s="169"/>
      <c r="FF140" s="172" t="s">
        <v>364</v>
      </c>
      <c r="FI140" s="169"/>
      <c r="FK140" s="169"/>
    </row>
    <row r="141" spans="1:167" s="123" customFormat="1" ht="15" x14ac:dyDescent="0.25">
      <c r="A141" s="175"/>
      <c r="B141" s="174" t="s">
        <v>215</v>
      </c>
      <c r="C141" s="341" t="s">
        <v>365</v>
      </c>
      <c r="D141" s="341"/>
      <c r="E141" s="341"/>
      <c r="F141" s="176"/>
      <c r="G141" s="177"/>
      <c r="H141" s="177"/>
      <c r="I141" s="177"/>
      <c r="J141" s="180">
        <v>0.33</v>
      </c>
      <c r="K141" s="179">
        <v>1.1499999999999999</v>
      </c>
      <c r="L141" s="180">
        <v>0.77</v>
      </c>
      <c r="M141" s="179">
        <v>57.33</v>
      </c>
      <c r="N141" s="182">
        <v>44.14</v>
      </c>
      <c r="EZ141" s="160"/>
      <c r="FA141" s="169"/>
      <c r="FB141" s="169"/>
      <c r="FC141" s="169"/>
      <c r="FF141" s="172" t="s">
        <v>365</v>
      </c>
      <c r="FI141" s="169"/>
      <c r="FK141" s="169"/>
    </row>
    <row r="142" spans="1:167" s="123" customFormat="1" ht="15" x14ac:dyDescent="0.25">
      <c r="A142" s="175"/>
      <c r="B142" s="174" t="s">
        <v>216</v>
      </c>
      <c r="C142" s="341" t="s">
        <v>366</v>
      </c>
      <c r="D142" s="341"/>
      <c r="E142" s="341"/>
      <c r="F142" s="176"/>
      <c r="G142" s="177"/>
      <c r="H142" s="177"/>
      <c r="I142" s="177"/>
      <c r="J142" s="180">
        <v>222.54</v>
      </c>
      <c r="K142" s="177"/>
      <c r="L142" s="180">
        <v>450.42</v>
      </c>
      <c r="M142" s="183">
        <v>9.1</v>
      </c>
      <c r="N142" s="181">
        <v>4098.82</v>
      </c>
      <c r="EZ142" s="160"/>
      <c r="FA142" s="169"/>
      <c r="FB142" s="169"/>
      <c r="FC142" s="169"/>
      <c r="FF142" s="172" t="s">
        <v>366</v>
      </c>
      <c r="FI142" s="169"/>
      <c r="FK142" s="169"/>
    </row>
    <row r="143" spans="1:167" s="123" customFormat="1" ht="15" x14ac:dyDescent="0.25">
      <c r="A143" s="184"/>
      <c r="B143" s="174"/>
      <c r="C143" s="341" t="s">
        <v>367</v>
      </c>
      <c r="D143" s="341"/>
      <c r="E143" s="341"/>
      <c r="F143" s="176" t="s">
        <v>368</v>
      </c>
      <c r="G143" s="179">
        <v>9.08</v>
      </c>
      <c r="H143" s="179">
        <v>1.1499999999999999</v>
      </c>
      <c r="I143" s="202">
        <v>21.134608</v>
      </c>
      <c r="J143" s="186"/>
      <c r="K143" s="177"/>
      <c r="L143" s="186"/>
      <c r="M143" s="177"/>
      <c r="N143" s="187"/>
      <c r="EZ143" s="160"/>
      <c r="FA143" s="169"/>
      <c r="FB143" s="169"/>
      <c r="FC143" s="169"/>
      <c r="FG143" s="172" t="s">
        <v>367</v>
      </c>
      <c r="FI143" s="169"/>
      <c r="FK143" s="169"/>
    </row>
    <row r="144" spans="1:167" s="123" customFormat="1" ht="15" x14ac:dyDescent="0.25">
      <c r="A144" s="184"/>
      <c r="B144" s="174"/>
      <c r="C144" s="341" t="s">
        <v>369</v>
      </c>
      <c r="D144" s="341"/>
      <c r="E144" s="341"/>
      <c r="F144" s="176" t="s">
        <v>368</v>
      </c>
      <c r="G144" s="179">
        <v>0.03</v>
      </c>
      <c r="H144" s="179">
        <v>1.1499999999999999</v>
      </c>
      <c r="I144" s="202">
        <v>6.9828000000000001E-2</v>
      </c>
      <c r="J144" s="186"/>
      <c r="K144" s="177"/>
      <c r="L144" s="186"/>
      <c r="M144" s="177"/>
      <c r="N144" s="187"/>
      <c r="EZ144" s="160"/>
      <c r="FA144" s="169"/>
      <c r="FB144" s="169"/>
      <c r="FC144" s="169"/>
      <c r="FG144" s="172" t="s">
        <v>369</v>
      </c>
      <c r="FI144" s="169"/>
      <c r="FK144" s="169"/>
    </row>
    <row r="145" spans="1:167" s="123" customFormat="1" ht="15" x14ac:dyDescent="0.25">
      <c r="A145" s="170"/>
      <c r="B145" s="174"/>
      <c r="C145" s="345" t="s">
        <v>370</v>
      </c>
      <c r="D145" s="345"/>
      <c r="E145" s="345"/>
      <c r="F145" s="188"/>
      <c r="G145" s="189"/>
      <c r="H145" s="189"/>
      <c r="I145" s="189"/>
      <c r="J145" s="191">
        <v>304.13</v>
      </c>
      <c r="K145" s="189"/>
      <c r="L145" s="191">
        <v>640.33000000000004</v>
      </c>
      <c r="M145" s="189"/>
      <c r="N145" s="192">
        <v>14761.69</v>
      </c>
      <c r="EZ145" s="160"/>
      <c r="FA145" s="169"/>
      <c r="FB145" s="169"/>
      <c r="FC145" s="169"/>
      <c r="FH145" s="172" t="s">
        <v>370</v>
      </c>
      <c r="FI145" s="169"/>
      <c r="FK145" s="169"/>
    </row>
    <row r="146" spans="1:167" s="123" customFormat="1" ht="15" x14ac:dyDescent="0.25">
      <c r="A146" s="184"/>
      <c r="B146" s="174"/>
      <c r="C146" s="341" t="s">
        <v>269</v>
      </c>
      <c r="D146" s="341"/>
      <c r="E146" s="341"/>
      <c r="F146" s="176"/>
      <c r="G146" s="177"/>
      <c r="H146" s="177"/>
      <c r="I146" s="177"/>
      <c r="J146" s="186"/>
      <c r="K146" s="177"/>
      <c r="L146" s="180">
        <v>185.49</v>
      </c>
      <c r="M146" s="177"/>
      <c r="N146" s="181">
        <v>10634.14</v>
      </c>
      <c r="EZ146" s="160"/>
      <c r="FA146" s="169"/>
      <c r="FB146" s="169"/>
      <c r="FC146" s="169"/>
      <c r="FG146" s="172" t="s">
        <v>269</v>
      </c>
      <c r="FI146" s="169"/>
      <c r="FK146" s="169"/>
    </row>
    <row r="147" spans="1:167" s="123" customFormat="1" ht="23.25" x14ac:dyDescent="0.25">
      <c r="A147" s="184"/>
      <c r="B147" s="174" t="s">
        <v>526</v>
      </c>
      <c r="C147" s="341" t="s">
        <v>527</v>
      </c>
      <c r="D147" s="341"/>
      <c r="E147" s="341"/>
      <c r="F147" s="176" t="s">
        <v>373</v>
      </c>
      <c r="G147" s="193">
        <v>94</v>
      </c>
      <c r="H147" s="177"/>
      <c r="I147" s="193">
        <v>94</v>
      </c>
      <c r="J147" s="186"/>
      <c r="K147" s="177"/>
      <c r="L147" s="180">
        <v>174.36</v>
      </c>
      <c r="M147" s="177"/>
      <c r="N147" s="181">
        <v>9996.09</v>
      </c>
      <c r="EZ147" s="160"/>
      <c r="FA147" s="169"/>
      <c r="FB147" s="169"/>
      <c r="FC147" s="169"/>
      <c r="FG147" s="172" t="s">
        <v>527</v>
      </c>
      <c r="FI147" s="169"/>
      <c r="FK147" s="169"/>
    </row>
    <row r="148" spans="1:167" s="123" customFormat="1" ht="23.25" x14ac:dyDescent="0.25">
      <c r="A148" s="184"/>
      <c r="B148" s="174" t="s">
        <v>528</v>
      </c>
      <c r="C148" s="341" t="s">
        <v>529</v>
      </c>
      <c r="D148" s="341"/>
      <c r="E148" s="341"/>
      <c r="F148" s="176" t="s">
        <v>373</v>
      </c>
      <c r="G148" s="193">
        <v>51</v>
      </c>
      <c r="H148" s="177"/>
      <c r="I148" s="193">
        <v>51</v>
      </c>
      <c r="J148" s="186"/>
      <c r="K148" s="177"/>
      <c r="L148" s="180">
        <v>94.6</v>
      </c>
      <c r="M148" s="177"/>
      <c r="N148" s="181">
        <v>5423.41</v>
      </c>
      <c r="EZ148" s="160"/>
      <c r="FA148" s="169"/>
      <c r="FB148" s="169"/>
      <c r="FC148" s="169"/>
      <c r="FG148" s="172" t="s">
        <v>529</v>
      </c>
      <c r="FI148" s="169"/>
      <c r="FK148" s="169"/>
    </row>
    <row r="149" spans="1:167" s="123" customFormat="1" ht="15" x14ac:dyDescent="0.25">
      <c r="A149" s="194"/>
      <c r="B149" s="195"/>
      <c r="C149" s="343" t="s">
        <v>376</v>
      </c>
      <c r="D149" s="343"/>
      <c r="E149" s="343"/>
      <c r="F149" s="163"/>
      <c r="G149" s="164"/>
      <c r="H149" s="164"/>
      <c r="I149" s="164"/>
      <c r="J149" s="167"/>
      <c r="K149" s="164"/>
      <c r="L149" s="196">
        <v>909.29</v>
      </c>
      <c r="M149" s="189"/>
      <c r="N149" s="197">
        <v>30181.19</v>
      </c>
      <c r="EZ149" s="160"/>
      <c r="FA149" s="169"/>
      <c r="FB149" s="169"/>
      <c r="FC149" s="169"/>
      <c r="FI149" s="169" t="s">
        <v>376</v>
      </c>
      <c r="FK149" s="169"/>
    </row>
    <row r="150" spans="1:167" s="123" customFormat="1" ht="23.25" x14ac:dyDescent="0.25">
      <c r="A150" s="161" t="s">
        <v>226</v>
      </c>
      <c r="B150" s="162" t="s">
        <v>866</v>
      </c>
      <c r="C150" s="343" t="s">
        <v>867</v>
      </c>
      <c r="D150" s="343"/>
      <c r="E150" s="343"/>
      <c r="F150" s="163" t="s">
        <v>359</v>
      </c>
      <c r="G150" s="164">
        <v>2.024</v>
      </c>
      <c r="H150" s="165">
        <v>1</v>
      </c>
      <c r="I150" s="198">
        <v>2.024</v>
      </c>
      <c r="J150" s="167"/>
      <c r="K150" s="164"/>
      <c r="L150" s="167"/>
      <c r="M150" s="164"/>
      <c r="N150" s="168"/>
      <c r="EZ150" s="160"/>
      <c r="FA150" s="169" t="s">
        <v>867</v>
      </c>
      <c r="FB150" s="169" t="s">
        <v>259</v>
      </c>
      <c r="FC150" s="169" t="s">
        <v>259</v>
      </c>
      <c r="FI150" s="169"/>
      <c r="FK150" s="169"/>
    </row>
    <row r="151" spans="1:167" s="123" customFormat="1" ht="15" x14ac:dyDescent="0.25">
      <c r="A151" s="170"/>
      <c r="B151" s="171"/>
      <c r="C151" s="341" t="s">
        <v>865</v>
      </c>
      <c r="D151" s="341"/>
      <c r="E151" s="341"/>
      <c r="F151" s="341"/>
      <c r="G151" s="341"/>
      <c r="H151" s="341"/>
      <c r="I151" s="341"/>
      <c r="J151" s="341"/>
      <c r="K151" s="341"/>
      <c r="L151" s="341"/>
      <c r="M151" s="341"/>
      <c r="N151" s="344"/>
      <c r="EZ151" s="160"/>
      <c r="FA151" s="169"/>
      <c r="FB151" s="169"/>
      <c r="FC151" s="169"/>
      <c r="FD151" s="172" t="s">
        <v>865</v>
      </c>
      <c r="FI151" s="169"/>
      <c r="FK151" s="169"/>
    </row>
    <row r="152" spans="1:167" s="123" customFormat="1" ht="68.25" x14ac:dyDescent="0.25">
      <c r="A152" s="173"/>
      <c r="B152" s="174" t="s">
        <v>361</v>
      </c>
      <c r="C152" s="340" t="s">
        <v>362</v>
      </c>
      <c r="D152" s="340"/>
      <c r="E152" s="340"/>
      <c r="F152" s="340"/>
      <c r="G152" s="340"/>
      <c r="H152" s="340"/>
      <c r="I152" s="340"/>
      <c r="J152" s="340"/>
      <c r="K152" s="340"/>
      <c r="L152" s="340"/>
      <c r="M152" s="340"/>
      <c r="N152" s="346"/>
      <c r="EZ152" s="160"/>
      <c r="FA152" s="169"/>
      <c r="FB152" s="169"/>
      <c r="FC152" s="169"/>
      <c r="FE152" s="172" t="s">
        <v>362</v>
      </c>
      <c r="FI152" s="169"/>
      <c r="FK152" s="169"/>
    </row>
    <row r="153" spans="1:167" s="123" customFormat="1" ht="15" x14ac:dyDescent="0.25">
      <c r="A153" s="175"/>
      <c r="B153" s="174" t="s">
        <v>213</v>
      </c>
      <c r="C153" s="341" t="s">
        <v>363</v>
      </c>
      <c r="D153" s="341"/>
      <c r="E153" s="341"/>
      <c r="F153" s="176"/>
      <c r="G153" s="177"/>
      <c r="H153" s="177"/>
      <c r="I153" s="177"/>
      <c r="J153" s="180">
        <v>22.4</v>
      </c>
      <c r="K153" s="179">
        <v>1.1499999999999999</v>
      </c>
      <c r="L153" s="180">
        <v>52.14</v>
      </c>
      <c r="M153" s="179">
        <v>57.33</v>
      </c>
      <c r="N153" s="181">
        <v>2989.19</v>
      </c>
      <c r="EZ153" s="160"/>
      <c r="FA153" s="169"/>
      <c r="FB153" s="169"/>
      <c r="FC153" s="169"/>
      <c r="FF153" s="172" t="s">
        <v>363</v>
      </c>
      <c r="FI153" s="169"/>
      <c r="FK153" s="169"/>
    </row>
    <row r="154" spans="1:167" s="123" customFormat="1" ht="15" x14ac:dyDescent="0.25">
      <c r="A154" s="175"/>
      <c r="B154" s="174" t="s">
        <v>214</v>
      </c>
      <c r="C154" s="341" t="s">
        <v>364</v>
      </c>
      <c r="D154" s="341"/>
      <c r="E154" s="341"/>
      <c r="F154" s="176"/>
      <c r="G154" s="177"/>
      <c r="H154" s="177"/>
      <c r="I154" s="177"/>
      <c r="J154" s="180">
        <v>9.2200000000000006</v>
      </c>
      <c r="K154" s="179">
        <v>1.1499999999999999</v>
      </c>
      <c r="L154" s="180">
        <v>21.46</v>
      </c>
      <c r="M154" s="179">
        <v>14.04</v>
      </c>
      <c r="N154" s="182">
        <v>301.3</v>
      </c>
      <c r="EZ154" s="160"/>
      <c r="FA154" s="169"/>
      <c r="FB154" s="169"/>
      <c r="FC154" s="169"/>
      <c r="FF154" s="172" t="s">
        <v>364</v>
      </c>
      <c r="FI154" s="169"/>
      <c r="FK154" s="169"/>
    </row>
    <row r="155" spans="1:167" s="123" customFormat="1" ht="15" x14ac:dyDescent="0.25">
      <c r="A155" s="175"/>
      <c r="B155" s="174" t="s">
        <v>215</v>
      </c>
      <c r="C155" s="341" t="s">
        <v>365</v>
      </c>
      <c r="D155" s="341"/>
      <c r="E155" s="341"/>
      <c r="F155" s="176"/>
      <c r="G155" s="177"/>
      <c r="H155" s="177"/>
      <c r="I155" s="177"/>
      <c r="J155" s="180">
        <v>0.22</v>
      </c>
      <c r="K155" s="179">
        <v>1.1499999999999999</v>
      </c>
      <c r="L155" s="180">
        <v>0.51</v>
      </c>
      <c r="M155" s="179">
        <v>57.33</v>
      </c>
      <c r="N155" s="182">
        <v>29.24</v>
      </c>
      <c r="EZ155" s="160"/>
      <c r="FA155" s="169"/>
      <c r="FB155" s="169"/>
      <c r="FC155" s="169"/>
      <c r="FF155" s="172" t="s">
        <v>365</v>
      </c>
      <c r="FI155" s="169"/>
      <c r="FK155" s="169"/>
    </row>
    <row r="156" spans="1:167" s="123" customFormat="1" ht="15" x14ac:dyDescent="0.25">
      <c r="A156" s="175"/>
      <c r="B156" s="174" t="s">
        <v>216</v>
      </c>
      <c r="C156" s="341" t="s">
        <v>366</v>
      </c>
      <c r="D156" s="341"/>
      <c r="E156" s="341"/>
      <c r="F156" s="176"/>
      <c r="G156" s="177"/>
      <c r="H156" s="177"/>
      <c r="I156" s="177"/>
      <c r="J156" s="180">
        <v>525.08000000000004</v>
      </c>
      <c r="K156" s="177"/>
      <c r="L156" s="180">
        <v>97.31</v>
      </c>
      <c r="M156" s="183">
        <v>9.1</v>
      </c>
      <c r="N156" s="182">
        <v>885.52</v>
      </c>
      <c r="EZ156" s="160"/>
      <c r="FA156" s="169"/>
      <c r="FB156" s="169"/>
      <c r="FC156" s="169"/>
      <c r="FF156" s="172" t="s">
        <v>366</v>
      </c>
      <c r="FI156" s="169"/>
      <c r="FK156" s="169"/>
    </row>
    <row r="157" spans="1:167" s="123" customFormat="1" ht="15" x14ac:dyDescent="0.25">
      <c r="A157" s="184"/>
      <c r="B157" s="174"/>
      <c r="C157" s="341" t="s">
        <v>367</v>
      </c>
      <c r="D157" s="341"/>
      <c r="E157" s="341"/>
      <c r="F157" s="176" t="s">
        <v>368</v>
      </c>
      <c r="G157" s="179">
        <v>2.4700000000000002</v>
      </c>
      <c r="H157" s="179">
        <v>1.1499999999999999</v>
      </c>
      <c r="I157" s="202">
        <v>5.7491719999999997</v>
      </c>
      <c r="J157" s="186"/>
      <c r="K157" s="177"/>
      <c r="L157" s="186"/>
      <c r="M157" s="177"/>
      <c r="N157" s="187"/>
      <c r="EZ157" s="160"/>
      <c r="FA157" s="169"/>
      <c r="FB157" s="169"/>
      <c r="FC157" s="169"/>
      <c r="FG157" s="172" t="s">
        <v>367</v>
      </c>
      <c r="FI157" s="169"/>
      <c r="FK157" s="169"/>
    </row>
    <row r="158" spans="1:167" s="123" customFormat="1" ht="15" x14ac:dyDescent="0.25">
      <c r="A158" s="184"/>
      <c r="B158" s="174"/>
      <c r="C158" s="341" t="s">
        <v>369</v>
      </c>
      <c r="D158" s="341"/>
      <c r="E158" s="341"/>
      <c r="F158" s="176" t="s">
        <v>368</v>
      </c>
      <c r="G158" s="179">
        <v>0.02</v>
      </c>
      <c r="H158" s="179">
        <v>1.1499999999999999</v>
      </c>
      <c r="I158" s="202">
        <v>4.6552000000000003E-2</v>
      </c>
      <c r="J158" s="186"/>
      <c r="K158" s="177"/>
      <c r="L158" s="186"/>
      <c r="M158" s="177"/>
      <c r="N158" s="187"/>
      <c r="EZ158" s="160"/>
      <c r="FA158" s="169"/>
      <c r="FB158" s="169"/>
      <c r="FC158" s="169"/>
      <c r="FG158" s="172" t="s">
        <v>369</v>
      </c>
      <c r="FI158" s="169"/>
      <c r="FK158" s="169"/>
    </row>
    <row r="159" spans="1:167" s="123" customFormat="1" ht="15" x14ac:dyDescent="0.25">
      <c r="A159" s="170"/>
      <c r="B159" s="174"/>
      <c r="C159" s="345" t="s">
        <v>370</v>
      </c>
      <c r="D159" s="345"/>
      <c r="E159" s="345"/>
      <c r="F159" s="188"/>
      <c r="G159" s="189"/>
      <c r="H159" s="189"/>
      <c r="I159" s="189"/>
      <c r="J159" s="191">
        <v>556.70000000000005</v>
      </c>
      <c r="K159" s="189"/>
      <c r="L159" s="191">
        <v>170.91</v>
      </c>
      <c r="M159" s="189"/>
      <c r="N159" s="192">
        <v>4176.01</v>
      </c>
      <c r="EZ159" s="160"/>
      <c r="FA159" s="169"/>
      <c r="FB159" s="169"/>
      <c r="FC159" s="169"/>
      <c r="FH159" s="172" t="s">
        <v>370</v>
      </c>
      <c r="FI159" s="169"/>
      <c r="FK159" s="169"/>
    </row>
    <row r="160" spans="1:167" s="123" customFormat="1" ht="15" x14ac:dyDescent="0.25">
      <c r="A160" s="184"/>
      <c r="B160" s="174"/>
      <c r="C160" s="341" t="s">
        <v>269</v>
      </c>
      <c r="D160" s="341"/>
      <c r="E160" s="341"/>
      <c r="F160" s="176"/>
      <c r="G160" s="177"/>
      <c r="H160" s="177"/>
      <c r="I160" s="177"/>
      <c r="J160" s="186"/>
      <c r="K160" s="177"/>
      <c r="L160" s="180">
        <v>52.65</v>
      </c>
      <c r="M160" s="177"/>
      <c r="N160" s="181">
        <v>3018.43</v>
      </c>
      <c r="EZ160" s="160"/>
      <c r="FA160" s="169"/>
      <c r="FB160" s="169"/>
      <c r="FC160" s="169"/>
      <c r="FG160" s="172" t="s">
        <v>269</v>
      </c>
      <c r="FI160" s="169"/>
      <c r="FK160" s="169"/>
    </row>
    <row r="161" spans="1:167" s="123" customFormat="1" ht="23.25" x14ac:dyDescent="0.25">
      <c r="A161" s="184"/>
      <c r="B161" s="174" t="s">
        <v>526</v>
      </c>
      <c r="C161" s="341" t="s">
        <v>527</v>
      </c>
      <c r="D161" s="341"/>
      <c r="E161" s="341"/>
      <c r="F161" s="176" t="s">
        <v>373</v>
      </c>
      <c r="G161" s="193">
        <v>94</v>
      </c>
      <c r="H161" s="177"/>
      <c r="I161" s="193">
        <v>94</v>
      </c>
      <c r="J161" s="186"/>
      <c r="K161" s="177"/>
      <c r="L161" s="180">
        <v>49.49</v>
      </c>
      <c r="M161" s="177"/>
      <c r="N161" s="181">
        <v>2837.32</v>
      </c>
      <c r="EZ161" s="160"/>
      <c r="FA161" s="169"/>
      <c r="FB161" s="169"/>
      <c r="FC161" s="169"/>
      <c r="FG161" s="172" t="s">
        <v>527</v>
      </c>
      <c r="FI161" s="169"/>
      <c r="FK161" s="169"/>
    </row>
    <row r="162" spans="1:167" s="123" customFormat="1" ht="23.25" x14ac:dyDescent="0.25">
      <c r="A162" s="184"/>
      <c r="B162" s="174" t="s">
        <v>528</v>
      </c>
      <c r="C162" s="341" t="s">
        <v>529</v>
      </c>
      <c r="D162" s="341"/>
      <c r="E162" s="341"/>
      <c r="F162" s="176" t="s">
        <v>373</v>
      </c>
      <c r="G162" s="193">
        <v>51</v>
      </c>
      <c r="H162" s="177"/>
      <c r="I162" s="193">
        <v>51</v>
      </c>
      <c r="J162" s="186"/>
      <c r="K162" s="177"/>
      <c r="L162" s="180">
        <v>26.85</v>
      </c>
      <c r="M162" s="177"/>
      <c r="N162" s="181">
        <v>1539.4</v>
      </c>
      <c r="EZ162" s="160"/>
      <c r="FA162" s="169"/>
      <c r="FB162" s="169"/>
      <c r="FC162" s="169"/>
      <c r="FG162" s="172" t="s">
        <v>529</v>
      </c>
      <c r="FI162" s="169"/>
      <c r="FK162" s="169"/>
    </row>
    <row r="163" spans="1:167" s="123" customFormat="1" ht="15" x14ac:dyDescent="0.25">
      <c r="A163" s="194"/>
      <c r="B163" s="195"/>
      <c r="C163" s="343" t="s">
        <v>376</v>
      </c>
      <c r="D163" s="343"/>
      <c r="E163" s="343"/>
      <c r="F163" s="163"/>
      <c r="G163" s="164"/>
      <c r="H163" s="164"/>
      <c r="I163" s="164"/>
      <c r="J163" s="167"/>
      <c r="K163" s="164"/>
      <c r="L163" s="196">
        <v>247.25</v>
      </c>
      <c r="M163" s="189"/>
      <c r="N163" s="197">
        <v>8552.73</v>
      </c>
      <c r="EZ163" s="160"/>
      <c r="FA163" s="169"/>
      <c r="FB163" s="169"/>
      <c r="FC163" s="169"/>
      <c r="FI163" s="169" t="s">
        <v>376</v>
      </c>
      <c r="FK163" s="169"/>
    </row>
    <row r="164" spans="1:167" s="123" customFormat="1" ht="45.75" x14ac:dyDescent="0.25">
      <c r="A164" s="161" t="s">
        <v>227</v>
      </c>
      <c r="B164" s="162" t="s">
        <v>99</v>
      </c>
      <c r="C164" s="343" t="s">
        <v>87</v>
      </c>
      <c r="D164" s="343"/>
      <c r="E164" s="343"/>
      <c r="F164" s="163" t="s">
        <v>61</v>
      </c>
      <c r="G164" s="164">
        <v>72.256799999999998</v>
      </c>
      <c r="H164" s="165">
        <v>1</v>
      </c>
      <c r="I164" s="201">
        <v>72.256799999999998</v>
      </c>
      <c r="J164" s="196">
        <v>187.61</v>
      </c>
      <c r="K164" s="164"/>
      <c r="L164" s="199">
        <v>13556.1</v>
      </c>
      <c r="M164" s="200">
        <v>9.1</v>
      </c>
      <c r="N164" s="197">
        <v>123360.51</v>
      </c>
      <c r="EZ164" s="160"/>
      <c r="FA164" s="169" t="s">
        <v>87</v>
      </c>
      <c r="FB164" s="169" t="s">
        <v>259</v>
      </c>
      <c r="FC164" s="169" t="s">
        <v>259</v>
      </c>
      <c r="FI164" s="169"/>
      <c r="FK164" s="169"/>
    </row>
    <row r="165" spans="1:167" s="123" customFormat="1" ht="15" x14ac:dyDescent="0.25">
      <c r="A165" s="170"/>
      <c r="B165" s="171"/>
      <c r="C165" s="341" t="s">
        <v>868</v>
      </c>
      <c r="D165" s="341"/>
      <c r="E165" s="341"/>
      <c r="F165" s="341"/>
      <c r="G165" s="341"/>
      <c r="H165" s="341"/>
      <c r="I165" s="341"/>
      <c r="J165" s="341"/>
      <c r="K165" s="341"/>
      <c r="L165" s="341"/>
      <c r="M165" s="341"/>
      <c r="N165" s="344"/>
      <c r="EZ165" s="160"/>
      <c r="FA165" s="169"/>
      <c r="FB165" s="169"/>
      <c r="FC165" s="169"/>
      <c r="FD165" s="172" t="s">
        <v>868</v>
      </c>
      <c r="FI165" s="169"/>
      <c r="FK165" s="169"/>
    </row>
    <row r="166" spans="1:167" s="123" customFormat="1" ht="15" x14ac:dyDescent="0.25">
      <c r="A166" s="194"/>
      <c r="B166" s="195"/>
      <c r="C166" s="343" t="s">
        <v>376</v>
      </c>
      <c r="D166" s="343"/>
      <c r="E166" s="343"/>
      <c r="F166" s="163"/>
      <c r="G166" s="164"/>
      <c r="H166" s="164"/>
      <c r="I166" s="164"/>
      <c r="J166" s="167"/>
      <c r="K166" s="164"/>
      <c r="L166" s="199">
        <v>13556.1</v>
      </c>
      <c r="M166" s="189"/>
      <c r="N166" s="197">
        <v>123360.51</v>
      </c>
      <c r="EZ166" s="160"/>
      <c r="FA166" s="169"/>
      <c r="FB166" s="169"/>
      <c r="FC166" s="169"/>
      <c r="FI166" s="169" t="s">
        <v>376</v>
      </c>
      <c r="FK166" s="169"/>
    </row>
    <row r="167" spans="1:167" s="123" customFormat="1" ht="45.75" x14ac:dyDescent="0.25">
      <c r="A167" s="161" t="s">
        <v>228</v>
      </c>
      <c r="B167" s="162" t="s">
        <v>869</v>
      </c>
      <c r="C167" s="343" t="s">
        <v>870</v>
      </c>
      <c r="D167" s="343"/>
      <c r="E167" s="343"/>
      <c r="F167" s="163" t="s">
        <v>359</v>
      </c>
      <c r="G167" s="164">
        <v>2.024</v>
      </c>
      <c r="H167" s="165">
        <v>1</v>
      </c>
      <c r="I167" s="198">
        <v>2.024</v>
      </c>
      <c r="J167" s="167"/>
      <c r="K167" s="164"/>
      <c r="L167" s="167"/>
      <c r="M167" s="164"/>
      <c r="N167" s="168"/>
      <c r="EZ167" s="160"/>
      <c r="FA167" s="169" t="s">
        <v>870</v>
      </c>
      <c r="FB167" s="169" t="s">
        <v>259</v>
      </c>
      <c r="FC167" s="169" t="s">
        <v>259</v>
      </c>
      <c r="FI167" s="169"/>
      <c r="FK167" s="169"/>
    </row>
    <row r="168" spans="1:167" s="123" customFormat="1" ht="15" x14ac:dyDescent="0.25">
      <c r="A168" s="170"/>
      <c r="B168" s="171"/>
      <c r="C168" s="341" t="s">
        <v>865</v>
      </c>
      <c r="D168" s="341"/>
      <c r="E168" s="341"/>
      <c r="F168" s="341"/>
      <c r="G168" s="341"/>
      <c r="H168" s="341"/>
      <c r="I168" s="341"/>
      <c r="J168" s="341"/>
      <c r="K168" s="341"/>
      <c r="L168" s="341"/>
      <c r="M168" s="341"/>
      <c r="N168" s="344"/>
      <c r="EZ168" s="160"/>
      <c r="FA168" s="169"/>
      <c r="FB168" s="169"/>
      <c r="FC168" s="169"/>
      <c r="FD168" s="172" t="s">
        <v>865</v>
      </c>
      <c r="FI168" s="169"/>
      <c r="FK168" s="169"/>
    </row>
    <row r="169" spans="1:167" s="123" customFormat="1" ht="68.25" x14ac:dyDescent="0.25">
      <c r="A169" s="173"/>
      <c r="B169" s="174" t="s">
        <v>361</v>
      </c>
      <c r="C169" s="340" t="s">
        <v>362</v>
      </c>
      <c r="D169" s="340"/>
      <c r="E169" s="340"/>
      <c r="F169" s="340"/>
      <c r="G169" s="340"/>
      <c r="H169" s="340"/>
      <c r="I169" s="340"/>
      <c r="J169" s="340"/>
      <c r="K169" s="340"/>
      <c r="L169" s="340"/>
      <c r="M169" s="340"/>
      <c r="N169" s="346"/>
      <c r="EZ169" s="160"/>
      <c r="FA169" s="169"/>
      <c r="FB169" s="169"/>
      <c r="FC169" s="169"/>
      <c r="FE169" s="172" t="s">
        <v>362</v>
      </c>
      <c r="FI169" s="169"/>
      <c r="FK169" s="169"/>
    </row>
    <row r="170" spans="1:167" s="123" customFormat="1" ht="15" x14ac:dyDescent="0.25">
      <c r="A170" s="175"/>
      <c r="B170" s="174" t="s">
        <v>213</v>
      </c>
      <c r="C170" s="341" t="s">
        <v>363</v>
      </c>
      <c r="D170" s="341"/>
      <c r="E170" s="341"/>
      <c r="F170" s="176"/>
      <c r="G170" s="177"/>
      <c r="H170" s="177"/>
      <c r="I170" s="177"/>
      <c r="J170" s="180">
        <v>22.04</v>
      </c>
      <c r="K170" s="179">
        <v>1.1499999999999999</v>
      </c>
      <c r="L170" s="180">
        <v>51.3</v>
      </c>
      <c r="M170" s="179">
        <v>57.33</v>
      </c>
      <c r="N170" s="181">
        <v>2941.03</v>
      </c>
      <c r="EZ170" s="160"/>
      <c r="FA170" s="169"/>
      <c r="FB170" s="169"/>
      <c r="FC170" s="169"/>
      <c r="FF170" s="172" t="s">
        <v>363</v>
      </c>
      <c r="FI170" s="169"/>
      <c r="FK170" s="169"/>
    </row>
    <row r="171" spans="1:167" s="123" customFormat="1" ht="15" x14ac:dyDescent="0.25">
      <c r="A171" s="175"/>
      <c r="B171" s="174" t="s">
        <v>214</v>
      </c>
      <c r="C171" s="341" t="s">
        <v>364</v>
      </c>
      <c r="D171" s="341"/>
      <c r="E171" s="341"/>
      <c r="F171" s="176"/>
      <c r="G171" s="177"/>
      <c r="H171" s="177"/>
      <c r="I171" s="177"/>
      <c r="J171" s="180">
        <v>7.39</v>
      </c>
      <c r="K171" s="179">
        <v>1.1499999999999999</v>
      </c>
      <c r="L171" s="180">
        <v>17.2</v>
      </c>
      <c r="M171" s="179">
        <v>14.04</v>
      </c>
      <c r="N171" s="182">
        <v>241.49</v>
      </c>
      <c r="EZ171" s="160"/>
      <c r="FA171" s="169"/>
      <c r="FB171" s="169"/>
      <c r="FC171" s="169"/>
      <c r="FF171" s="172" t="s">
        <v>364</v>
      </c>
      <c r="FI171" s="169"/>
      <c r="FK171" s="169"/>
    </row>
    <row r="172" spans="1:167" s="123" customFormat="1" ht="15" x14ac:dyDescent="0.25">
      <c r="A172" s="175"/>
      <c r="B172" s="174" t="s">
        <v>215</v>
      </c>
      <c r="C172" s="341" t="s">
        <v>365</v>
      </c>
      <c r="D172" s="341"/>
      <c r="E172" s="341"/>
      <c r="F172" s="176"/>
      <c r="G172" s="177"/>
      <c r="H172" s="177"/>
      <c r="I172" s="177"/>
      <c r="J172" s="180">
        <v>0.22</v>
      </c>
      <c r="K172" s="179">
        <v>1.1499999999999999</v>
      </c>
      <c r="L172" s="180">
        <v>0.51</v>
      </c>
      <c r="M172" s="179">
        <v>57.33</v>
      </c>
      <c r="N172" s="182">
        <v>29.24</v>
      </c>
      <c r="EZ172" s="160"/>
      <c r="FA172" s="169"/>
      <c r="FB172" s="169"/>
      <c r="FC172" s="169"/>
      <c r="FF172" s="172" t="s">
        <v>365</v>
      </c>
      <c r="FI172" s="169"/>
      <c r="FK172" s="169"/>
    </row>
    <row r="173" spans="1:167" s="123" customFormat="1" ht="15" x14ac:dyDescent="0.25">
      <c r="A173" s="175"/>
      <c r="B173" s="174" t="s">
        <v>216</v>
      </c>
      <c r="C173" s="341" t="s">
        <v>366</v>
      </c>
      <c r="D173" s="341"/>
      <c r="E173" s="341"/>
      <c r="F173" s="176"/>
      <c r="G173" s="177"/>
      <c r="H173" s="177"/>
      <c r="I173" s="177"/>
      <c r="J173" s="178">
        <v>1963.57</v>
      </c>
      <c r="K173" s="177"/>
      <c r="L173" s="180">
        <v>19.07</v>
      </c>
      <c r="M173" s="183">
        <v>9.1</v>
      </c>
      <c r="N173" s="182">
        <v>173.54</v>
      </c>
      <c r="EZ173" s="160"/>
      <c r="FA173" s="169"/>
      <c r="FB173" s="169"/>
      <c r="FC173" s="169"/>
      <c r="FF173" s="172" t="s">
        <v>366</v>
      </c>
      <c r="FI173" s="169"/>
      <c r="FK173" s="169"/>
    </row>
    <row r="174" spans="1:167" s="123" customFormat="1" ht="15" x14ac:dyDescent="0.25">
      <c r="A174" s="184"/>
      <c r="B174" s="174"/>
      <c r="C174" s="341" t="s">
        <v>367</v>
      </c>
      <c r="D174" s="341"/>
      <c r="E174" s="341"/>
      <c r="F174" s="176" t="s">
        <v>368</v>
      </c>
      <c r="G174" s="179">
        <v>2.4300000000000002</v>
      </c>
      <c r="H174" s="179">
        <v>1.1499999999999999</v>
      </c>
      <c r="I174" s="202">
        <v>5.6560680000000003</v>
      </c>
      <c r="J174" s="186"/>
      <c r="K174" s="177"/>
      <c r="L174" s="186"/>
      <c r="M174" s="177"/>
      <c r="N174" s="187"/>
      <c r="EZ174" s="160"/>
      <c r="FA174" s="169"/>
      <c r="FB174" s="169"/>
      <c r="FC174" s="169"/>
      <c r="FG174" s="172" t="s">
        <v>367</v>
      </c>
      <c r="FI174" s="169"/>
      <c r="FK174" s="169"/>
    </row>
    <row r="175" spans="1:167" s="123" customFormat="1" ht="15" x14ac:dyDescent="0.25">
      <c r="A175" s="184"/>
      <c r="B175" s="174"/>
      <c r="C175" s="341" t="s">
        <v>369</v>
      </c>
      <c r="D175" s="341"/>
      <c r="E175" s="341"/>
      <c r="F175" s="176" t="s">
        <v>368</v>
      </c>
      <c r="G175" s="179">
        <v>0.02</v>
      </c>
      <c r="H175" s="179">
        <v>1.1499999999999999</v>
      </c>
      <c r="I175" s="202">
        <v>4.6552000000000003E-2</v>
      </c>
      <c r="J175" s="186"/>
      <c r="K175" s="177"/>
      <c r="L175" s="186"/>
      <c r="M175" s="177"/>
      <c r="N175" s="187"/>
      <c r="EZ175" s="160"/>
      <c r="FA175" s="169"/>
      <c r="FB175" s="169"/>
      <c r="FC175" s="169"/>
      <c r="FG175" s="172" t="s">
        <v>369</v>
      </c>
      <c r="FI175" s="169"/>
      <c r="FK175" s="169"/>
    </row>
    <row r="176" spans="1:167" s="123" customFormat="1" ht="15" x14ac:dyDescent="0.25">
      <c r="A176" s="170"/>
      <c r="B176" s="174"/>
      <c r="C176" s="345" t="s">
        <v>370</v>
      </c>
      <c r="D176" s="345"/>
      <c r="E176" s="345"/>
      <c r="F176" s="188"/>
      <c r="G176" s="189"/>
      <c r="H176" s="189"/>
      <c r="I176" s="189"/>
      <c r="J176" s="190">
        <v>1993</v>
      </c>
      <c r="K176" s="189"/>
      <c r="L176" s="191">
        <v>87.57</v>
      </c>
      <c r="M176" s="189"/>
      <c r="N176" s="192">
        <v>3356.06</v>
      </c>
      <c r="EZ176" s="160"/>
      <c r="FA176" s="169"/>
      <c r="FB176" s="169"/>
      <c r="FC176" s="169"/>
      <c r="FH176" s="172" t="s">
        <v>370</v>
      </c>
      <c r="FI176" s="169"/>
      <c r="FK176" s="169"/>
    </row>
    <row r="177" spans="1:169" s="123" customFormat="1" ht="15" x14ac:dyDescent="0.25">
      <c r="A177" s="184"/>
      <c r="B177" s="174"/>
      <c r="C177" s="341" t="s">
        <v>269</v>
      </c>
      <c r="D177" s="341"/>
      <c r="E177" s="341"/>
      <c r="F177" s="176"/>
      <c r="G177" s="177"/>
      <c r="H177" s="177"/>
      <c r="I177" s="177"/>
      <c r="J177" s="186"/>
      <c r="K177" s="177"/>
      <c r="L177" s="180">
        <v>51.81</v>
      </c>
      <c r="M177" s="177"/>
      <c r="N177" s="181">
        <v>2970.27</v>
      </c>
      <c r="EZ177" s="160"/>
      <c r="FA177" s="169"/>
      <c r="FB177" s="169"/>
      <c r="FC177" s="169"/>
      <c r="FG177" s="172" t="s">
        <v>269</v>
      </c>
      <c r="FI177" s="169"/>
      <c r="FK177" s="169"/>
    </row>
    <row r="178" spans="1:169" s="123" customFormat="1" ht="23.25" x14ac:dyDescent="0.25">
      <c r="A178" s="184"/>
      <c r="B178" s="174" t="s">
        <v>526</v>
      </c>
      <c r="C178" s="341" t="s">
        <v>527</v>
      </c>
      <c r="D178" s="341"/>
      <c r="E178" s="341"/>
      <c r="F178" s="176" t="s">
        <v>373</v>
      </c>
      <c r="G178" s="193">
        <v>94</v>
      </c>
      <c r="H178" s="177"/>
      <c r="I178" s="193">
        <v>94</v>
      </c>
      <c r="J178" s="186"/>
      <c r="K178" s="177"/>
      <c r="L178" s="180">
        <v>48.7</v>
      </c>
      <c r="M178" s="177"/>
      <c r="N178" s="181">
        <v>2792.05</v>
      </c>
      <c r="EZ178" s="160"/>
      <c r="FA178" s="169"/>
      <c r="FB178" s="169"/>
      <c r="FC178" s="169"/>
      <c r="FG178" s="172" t="s">
        <v>527</v>
      </c>
      <c r="FI178" s="169"/>
      <c r="FK178" s="169"/>
    </row>
    <row r="179" spans="1:169" s="123" customFormat="1" ht="23.25" x14ac:dyDescent="0.25">
      <c r="A179" s="184"/>
      <c r="B179" s="174" t="s">
        <v>528</v>
      </c>
      <c r="C179" s="341" t="s">
        <v>529</v>
      </c>
      <c r="D179" s="341"/>
      <c r="E179" s="341"/>
      <c r="F179" s="176" t="s">
        <v>373</v>
      </c>
      <c r="G179" s="193">
        <v>51</v>
      </c>
      <c r="H179" s="177"/>
      <c r="I179" s="193">
        <v>51</v>
      </c>
      <c r="J179" s="186"/>
      <c r="K179" s="177"/>
      <c r="L179" s="180">
        <v>26.42</v>
      </c>
      <c r="M179" s="177"/>
      <c r="N179" s="181">
        <v>1514.84</v>
      </c>
      <c r="EZ179" s="160"/>
      <c r="FA179" s="169"/>
      <c r="FB179" s="169"/>
      <c r="FC179" s="169"/>
      <c r="FG179" s="172" t="s">
        <v>529</v>
      </c>
      <c r="FI179" s="169"/>
      <c r="FK179" s="169"/>
    </row>
    <row r="180" spans="1:169" s="123" customFormat="1" ht="15" x14ac:dyDescent="0.25">
      <c r="A180" s="194"/>
      <c r="B180" s="195"/>
      <c r="C180" s="343" t="s">
        <v>376</v>
      </c>
      <c r="D180" s="343"/>
      <c r="E180" s="343"/>
      <c r="F180" s="163"/>
      <c r="G180" s="164"/>
      <c r="H180" s="164"/>
      <c r="I180" s="164"/>
      <c r="J180" s="167"/>
      <c r="K180" s="164"/>
      <c r="L180" s="196">
        <v>162.69</v>
      </c>
      <c r="M180" s="189"/>
      <c r="N180" s="197">
        <v>7662.95</v>
      </c>
      <c r="EZ180" s="160"/>
      <c r="FA180" s="169"/>
      <c r="FB180" s="169"/>
      <c r="FC180" s="169"/>
      <c r="FI180" s="169" t="s">
        <v>376</v>
      </c>
      <c r="FK180" s="169"/>
    </row>
    <row r="181" spans="1:169" s="123" customFormat="1" ht="34.5" x14ac:dyDescent="0.25">
      <c r="A181" s="161" t="s">
        <v>229</v>
      </c>
      <c r="B181" s="162" t="s">
        <v>98</v>
      </c>
      <c r="C181" s="343" t="s">
        <v>86</v>
      </c>
      <c r="D181" s="343"/>
      <c r="E181" s="343"/>
      <c r="F181" s="163" t="s">
        <v>61</v>
      </c>
      <c r="G181" s="164">
        <v>22.871200000000002</v>
      </c>
      <c r="H181" s="165">
        <v>1</v>
      </c>
      <c r="I181" s="201">
        <v>22.871200000000002</v>
      </c>
      <c r="J181" s="196">
        <v>435.44</v>
      </c>
      <c r="K181" s="164"/>
      <c r="L181" s="199">
        <v>9959.0400000000009</v>
      </c>
      <c r="M181" s="200">
        <v>9.1</v>
      </c>
      <c r="N181" s="197">
        <v>90627.26</v>
      </c>
      <c r="EZ181" s="160"/>
      <c r="FA181" s="169" t="s">
        <v>86</v>
      </c>
      <c r="FB181" s="169" t="s">
        <v>259</v>
      </c>
      <c r="FC181" s="169" t="s">
        <v>259</v>
      </c>
      <c r="FI181" s="169"/>
      <c r="FK181" s="169"/>
    </row>
    <row r="182" spans="1:169" s="123" customFormat="1" ht="15" x14ac:dyDescent="0.25">
      <c r="A182" s="170"/>
      <c r="B182" s="171"/>
      <c r="C182" s="341" t="s">
        <v>871</v>
      </c>
      <c r="D182" s="341"/>
      <c r="E182" s="341"/>
      <c r="F182" s="341"/>
      <c r="G182" s="341"/>
      <c r="H182" s="341"/>
      <c r="I182" s="341"/>
      <c r="J182" s="341"/>
      <c r="K182" s="341"/>
      <c r="L182" s="341"/>
      <c r="M182" s="341"/>
      <c r="N182" s="344"/>
      <c r="EZ182" s="160"/>
      <c r="FA182" s="169"/>
      <c r="FB182" s="169"/>
      <c r="FC182" s="169"/>
      <c r="FD182" s="172" t="s">
        <v>871</v>
      </c>
      <c r="FI182" s="169"/>
      <c r="FK182" s="169"/>
    </row>
    <row r="183" spans="1:169" s="123" customFormat="1" ht="15" x14ac:dyDescent="0.25">
      <c r="A183" s="194"/>
      <c r="B183" s="195"/>
      <c r="C183" s="343" t="s">
        <v>376</v>
      </c>
      <c r="D183" s="343"/>
      <c r="E183" s="343"/>
      <c r="F183" s="163"/>
      <c r="G183" s="164"/>
      <c r="H183" s="164"/>
      <c r="I183" s="164"/>
      <c r="J183" s="167"/>
      <c r="K183" s="164"/>
      <c r="L183" s="199">
        <v>9959.0400000000009</v>
      </c>
      <c r="M183" s="189"/>
      <c r="N183" s="197">
        <v>90627.26</v>
      </c>
      <c r="EZ183" s="160"/>
      <c r="FA183" s="169"/>
      <c r="FB183" s="169"/>
      <c r="FC183" s="169"/>
      <c r="FI183" s="169" t="s">
        <v>376</v>
      </c>
      <c r="FK183" s="169"/>
    </row>
    <row r="184" spans="1:169" s="123" customFormat="1" ht="0" hidden="1" customHeight="1" x14ac:dyDescent="0.25">
      <c r="A184" s="210"/>
      <c r="B184" s="211"/>
      <c r="C184" s="211"/>
      <c r="D184" s="211"/>
      <c r="E184" s="211"/>
      <c r="F184" s="212"/>
      <c r="G184" s="212"/>
      <c r="H184" s="212"/>
      <c r="I184" s="212"/>
      <c r="J184" s="213"/>
      <c r="K184" s="212"/>
      <c r="L184" s="213"/>
      <c r="M184" s="177"/>
      <c r="N184" s="213"/>
      <c r="EZ184" s="160"/>
      <c r="FA184" s="169"/>
      <c r="FB184" s="169"/>
      <c r="FC184" s="169"/>
      <c r="FI184" s="169"/>
      <c r="FK184" s="169"/>
    </row>
    <row r="185" spans="1:169" s="123" customFormat="1" ht="11.25" hidden="1" customHeight="1" x14ac:dyDescent="0.25"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4"/>
      <c r="M185" s="234"/>
      <c r="N185" s="234"/>
    </row>
    <row r="186" spans="1:169" s="123" customFormat="1" ht="15" x14ac:dyDescent="0.25">
      <c r="A186" s="214"/>
      <c r="B186" s="215"/>
      <c r="C186" s="343" t="s">
        <v>812</v>
      </c>
      <c r="D186" s="343"/>
      <c r="E186" s="343"/>
      <c r="F186" s="343"/>
      <c r="G186" s="343"/>
      <c r="H186" s="343"/>
      <c r="I186" s="343"/>
      <c r="J186" s="343"/>
      <c r="K186" s="343"/>
      <c r="L186" s="216"/>
      <c r="M186" s="217"/>
      <c r="N186" s="218"/>
      <c r="FL186" s="169" t="s">
        <v>812</v>
      </c>
    </row>
    <row r="187" spans="1:169" s="123" customFormat="1" ht="16.5" x14ac:dyDescent="0.3">
      <c r="A187" s="219"/>
      <c r="B187" s="174"/>
      <c r="C187" s="341" t="s">
        <v>414</v>
      </c>
      <c r="D187" s="341"/>
      <c r="E187" s="341"/>
      <c r="F187" s="341"/>
      <c r="G187" s="341"/>
      <c r="H187" s="341"/>
      <c r="I187" s="341"/>
      <c r="J187" s="341"/>
      <c r="K187" s="341"/>
      <c r="L187" s="220">
        <v>245183.98</v>
      </c>
      <c r="M187" s="221"/>
      <c r="N187" s="222">
        <v>3915114.22</v>
      </c>
      <c r="O187" s="235"/>
      <c r="P187" s="235"/>
      <c r="Q187" s="235"/>
      <c r="FL187" s="169"/>
      <c r="FM187" s="172" t="s">
        <v>414</v>
      </c>
    </row>
    <row r="188" spans="1:169" s="123" customFormat="1" ht="16.5" x14ac:dyDescent="0.3">
      <c r="A188" s="219"/>
      <c r="B188" s="174"/>
      <c r="C188" s="341" t="s">
        <v>415</v>
      </c>
      <c r="D188" s="341"/>
      <c r="E188" s="341"/>
      <c r="F188" s="341"/>
      <c r="G188" s="341"/>
      <c r="H188" s="341"/>
      <c r="I188" s="341"/>
      <c r="J188" s="341"/>
      <c r="K188" s="341"/>
      <c r="L188" s="223"/>
      <c r="M188" s="221"/>
      <c r="N188" s="224"/>
      <c r="O188" s="235"/>
      <c r="P188" s="235"/>
      <c r="Q188" s="235"/>
      <c r="FL188" s="169"/>
      <c r="FM188" s="172" t="s">
        <v>415</v>
      </c>
    </row>
    <row r="189" spans="1:169" s="123" customFormat="1" ht="16.5" x14ac:dyDescent="0.3">
      <c r="A189" s="219"/>
      <c r="B189" s="174"/>
      <c r="C189" s="341" t="s">
        <v>416</v>
      </c>
      <c r="D189" s="341"/>
      <c r="E189" s="341"/>
      <c r="F189" s="341"/>
      <c r="G189" s="341"/>
      <c r="H189" s="341"/>
      <c r="I189" s="341"/>
      <c r="J189" s="341"/>
      <c r="K189" s="341"/>
      <c r="L189" s="220">
        <v>34351.769999999997</v>
      </c>
      <c r="M189" s="221"/>
      <c r="N189" s="222">
        <v>1969386.97</v>
      </c>
      <c r="O189" s="235"/>
      <c r="P189" s="235"/>
      <c r="Q189" s="235"/>
      <c r="FL189" s="169"/>
      <c r="FM189" s="172" t="s">
        <v>416</v>
      </c>
    </row>
    <row r="190" spans="1:169" s="123" customFormat="1" ht="16.5" x14ac:dyDescent="0.3">
      <c r="A190" s="219"/>
      <c r="B190" s="174"/>
      <c r="C190" s="341" t="s">
        <v>417</v>
      </c>
      <c r="D190" s="341"/>
      <c r="E190" s="341"/>
      <c r="F190" s="341"/>
      <c r="G190" s="341"/>
      <c r="H190" s="341"/>
      <c r="I190" s="341"/>
      <c r="J190" s="341"/>
      <c r="K190" s="341"/>
      <c r="L190" s="220">
        <v>5496.79</v>
      </c>
      <c r="M190" s="221"/>
      <c r="N190" s="222">
        <v>77174.929999999993</v>
      </c>
      <c r="O190" s="235"/>
      <c r="P190" s="235"/>
      <c r="Q190" s="235"/>
      <c r="FL190" s="169"/>
      <c r="FM190" s="172" t="s">
        <v>417</v>
      </c>
    </row>
    <row r="191" spans="1:169" s="123" customFormat="1" ht="16.5" x14ac:dyDescent="0.3">
      <c r="A191" s="219"/>
      <c r="B191" s="174"/>
      <c r="C191" s="341" t="s">
        <v>418</v>
      </c>
      <c r="D191" s="341"/>
      <c r="E191" s="341"/>
      <c r="F191" s="341"/>
      <c r="G191" s="341"/>
      <c r="H191" s="341"/>
      <c r="I191" s="341"/>
      <c r="J191" s="341"/>
      <c r="K191" s="341"/>
      <c r="L191" s="225">
        <v>26.36</v>
      </c>
      <c r="M191" s="221"/>
      <c r="N191" s="222">
        <v>1511.22</v>
      </c>
      <c r="O191" s="235"/>
      <c r="P191" s="235"/>
      <c r="Q191" s="235"/>
      <c r="FL191" s="169"/>
      <c r="FM191" s="172" t="s">
        <v>418</v>
      </c>
    </row>
    <row r="192" spans="1:169" s="123" customFormat="1" ht="16.5" x14ac:dyDescent="0.3">
      <c r="A192" s="219"/>
      <c r="B192" s="174"/>
      <c r="C192" s="341" t="s">
        <v>419</v>
      </c>
      <c r="D192" s="341"/>
      <c r="E192" s="341"/>
      <c r="F192" s="341"/>
      <c r="G192" s="341"/>
      <c r="H192" s="341"/>
      <c r="I192" s="341"/>
      <c r="J192" s="341"/>
      <c r="K192" s="341"/>
      <c r="L192" s="220">
        <v>205335.42</v>
      </c>
      <c r="M192" s="221"/>
      <c r="N192" s="222">
        <v>1868552.32</v>
      </c>
      <c r="O192" s="235"/>
      <c r="P192" s="235"/>
      <c r="Q192" s="235"/>
      <c r="FL192" s="169"/>
      <c r="FM192" s="172" t="s">
        <v>419</v>
      </c>
    </row>
    <row r="193" spans="1:170" s="123" customFormat="1" ht="16.5" x14ac:dyDescent="0.3">
      <c r="A193" s="219"/>
      <c r="B193" s="174"/>
      <c r="C193" s="341" t="s">
        <v>420</v>
      </c>
      <c r="D193" s="341"/>
      <c r="E193" s="341"/>
      <c r="F193" s="341"/>
      <c r="G193" s="341"/>
      <c r="H193" s="341"/>
      <c r="I193" s="341"/>
      <c r="J193" s="341"/>
      <c r="K193" s="341"/>
      <c r="L193" s="220">
        <v>298463.58</v>
      </c>
      <c r="M193" s="221"/>
      <c r="N193" s="222">
        <v>6969634.75</v>
      </c>
      <c r="O193" s="235"/>
      <c r="P193" s="235"/>
      <c r="Q193" s="235"/>
      <c r="FL193" s="169"/>
      <c r="FM193" s="172" t="s">
        <v>420</v>
      </c>
    </row>
    <row r="194" spans="1:170" s="123" customFormat="1" ht="16.5" x14ac:dyDescent="0.3">
      <c r="A194" s="219"/>
      <c r="B194" s="174"/>
      <c r="C194" s="341" t="s">
        <v>415</v>
      </c>
      <c r="D194" s="341"/>
      <c r="E194" s="341"/>
      <c r="F194" s="341"/>
      <c r="G194" s="341"/>
      <c r="H194" s="341"/>
      <c r="I194" s="341"/>
      <c r="J194" s="341"/>
      <c r="K194" s="341"/>
      <c r="L194" s="223"/>
      <c r="M194" s="221"/>
      <c r="N194" s="224"/>
      <c r="O194" s="235"/>
      <c r="P194" s="235"/>
      <c r="Q194" s="235"/>
      <c r="FL194" s="169"/>
      <c r="FM194" s="172" t="s">
        <v>415</v>
      </c>
    </row>
    <row r="195" spans="1:170" s="123" customFormat="1" ht="16.5" x14ac:dyDescent="0.3">
      <c r="A195" s="219"/>
      <c r="B195" s="174"/>
      <c r="C195" s="341" t="s">
        <v>421</v>
      </c>
      <c r="D195" s="341"/>
      <c r="E195" s="341"/>
      <c r="F195" s="341"/>
      <c r="G195" s="341"/>
      <c r="H195" s="341"/>
      <c r="I195" s="341"/>
      <c r="J195" s="341"/>
      <c r="K195" s="341"/>
      <c r="L195" s="220">
        <v>34351.769999999997</v>
      </c>
      <c r="M195" s="221"/>
      <c r="N195" s="222">
        <v>1969386.97</v>
      </c>
      <c r="O195" s="235"/>
      <c r="P195" s="235"/>
      <c r="Q195" s="235"/>
      <c r="FL195" s="169"/>
      <c r="FM195" s="172" t="s">
        <v>421</v>
      </c>
    </row>
    <row r="196" spans="1:170" s="123" customFormat="1" ht="16.5" x14ac:dyDescent="0.3">
      <c r="A196" s="219"/>
      <c r="B196" s="174"/>
      <c r="C196" s="341" t="s">
        <v>422</v>
      </c>
      <c r="D196" s="341"/>
      <c r="E196" s="341"/>
      <c r="F196" s="341"/>
      <c r="G196" s="341"/>
      <c r="H196" s="341"/>
      <c r="I196" s="341"/>
      <c r="J196" s="341"/>
      <c r="K196" s="341"/>
      <c r="L196" s="220">
        <v>5496.79</v>
      </c>
      <c r="M196" s="221"/>
      <c r="N196" s="222">
        <v>77174.929999999993</v>
      </c>
      <c r="O196" s="235"/>
      <c r="P196" s="235"/>
      <c r="Q196" s="235"/>
      <c r="FL196" s="169"/>
      <c r="FM196" s="172" t="s">
        <v>422</v>
      </c>
    </row>
    <row r="197" spans="1:170" s="123" customFormat="1" ht="16.5" x14ac:dyDescent="0.3">
      <c r="A197" s="219"/>
      <c r="B197" s="174"/>
      <c r="C197" s="341" t="s">
        <v>423</v>
      </c>
      <c r="D197" s="341"/>
      <c r="E197" s="341"/>
      <c r="F197" s="341"/>
      <c r="G197" s="341"/>
      <c r="H197" s="341"/>
      <c r="I197" s="341"/>
      <c r="J197" s="341"/>
      <c r="K197" s="341"/>
      <c r="L197" s="225">
        <v>26.36</v>
      </c>
      <c r="M197" s="221"/>
      <c r="N197" s="222">
        <v>1511.22</v>
      </c>
      <c r="O197" s="235"/>
      <c r="P197" s="235"/>
      <c r="Q197" s="235"/>
      <c r="FL197" s="169"/>
      <c r="FM197" s="172" t="s">
        <v>423</v>
      </c>
    </row>
    <row r="198" spans="1:170" s="123" customFormat="1" ht="16.5" x14ac:dyDescent="0.3">
      <c r="A198" s="219"/>
      <c r="B198" s="174"/>
      <c r="C198" s="341" t="s">
        <v>424</v>
      </c>
      <c r="D198" s="341"/>
      <c r="E198" s="341"/>
      <c r="F198" s="341"/>
      <c r="G198" s="341"/>
      <c r="H198" s="341"/>
      <c r="I198" s="341"/>
      <c r="J198" s="341"/>
      <c r="K198" s="341"/>
      <c r="L198" s="220">
        <v>205335.42</v>
      </c>
      <c r="M198" s="221"/>
      <c r="N198" s="222">
        <v>1868552.32</v>
      </c>
      <c r="O198" s="235"/>
      <c r="P198" s="235"/>
      <c r="Q198" s="235"/>
      <c r="FL198" s="169"/>
      <c r="FM198" s="172" t="s">
        <v>424</v>
      </c>
    </row>
    <row r="199" spans="1:170" s="123" customFormat="1" ht="16.5" x14ac:dyDescent="0.3">
      <c r="A199" s="219"/>
      <c r="B199" s="174"/>
      <c r="C199" s="341" t="s">
        <v>425</v>
      </c>
      <c r="D199" s="341"/>
      <c r="E199" s="341"/>
      <c r="F199" s="341"/>
      <c r="G199" s="341"/>
      <c r="H199" s="341"/>
      <c r="I199" s="341"/>
      <c r="J199" s="341"/>
      <c r="K199" s="341"/>
      <c r="L199" s="220">
        <v>32028.86</v>
      </c>
      <c r="M199" s="221"/>
      <c r="N199" s="222">
        <v>1836215.43</v>
      </c>
      <c r="O199" s="235"/>
      <c r="P199" s="235"/>
      <c r="Q199" s="235"/>
      <c r="FL199" s="169"/>
      <c r="FM199" s="172" t="s">
        <v>425</v>
      </c>
    </row>
    <row r="200" spans="1:170" s="123" customFormat="1" ht="16.5" x14ac:dyDescent="0.3">
      <c r="A200" s="219"/>
      <c r="B200" s="174"/>
      <c r="C200" s="341" t="s">
        <v>426</v>
      </c>
      <c r="D200" s="341"/>
      <c r="E200" s="341"/>
      <c r="F200" s="341"/>
      <c r="G200" s="341"/>
      <c r="H200" s="341"/>
      <c r="I200" s="341"/>
      <c r="J200" s="341"/>
      <c r="K200" s="341"/>
      <c r="L200" s="220">
        <v>21250.74</v>
      </c>
      <c r="M200" s="221"/>
      <c r="N200" s="222">
        <v>1218305.1000000001</v>
      </c>
      <c r="O200" s="235"/>
      <c r="P200" s="235"/>
      <c r="Q200" s="235"/>
      <c r="FL200" s="169"/>
      <c r="FM200" s="172" t="s">
        <v>426</v>
      </c>
    </row>
    <row r="201" spans="1:170" s="123" customFormat="1" ht="16.5" x14ac:dyDescent="0.3">
      <c r="A201" s="219"/>
      <c r="B201" s="174"/>
      <c r="C201" s="341" t="s">
        <v>427</v>
      </c>
      <c r="D201" s="341"/>
      <c r="E201" s="341"/>
      <c r="F201" s="341"/>
      <c r="G201" s="341"/>
      <c r="H201" s="341"/>
      <c r="I201" s="341"/>
      <c r="J201" s="341"/>
      <c r="K201" s="341"/>
      <c r="L201" s="220">
        <v>34378.129999999997</v>
      </c>
      <c r="M201" s="221"/>
      <c r="N201" s="222">
        <v>1970898.19</v>
      </c>
      <c r="O201" s="235"/>
      <c r="P201" s="235"/>
      <c r="Q201" s="235"/>
      <c r="FL201" s="169"/>
      <c r="FM201" s="172" t="s">
        <v>427</v>
      </c>
    </row>
    <row r="202" spans="1:170" s="123" customFormat="1" ht="16.5" x14ac:dyDescent="0.3">
      <c r="A202" s="219"/>
      <c r="B202" s="174"/>
      <c r="C202" s="341" t="s">
        <v>428</v>
      </c>
      <c r="D202" s="341"/>
      <c r="E202" s="341"/>
      <c r="F202" s="341"/>
      <c r="G202" s="341"/>
      <c r="H202" s="341"/>
      <c r="I202" s="341"/>
      <c r="J202" s="341"/>
      <c r="K202" s="341"/>
      <c r="L202" s="220">
        <v>32028.86</v>
      </c>
      <c r="M202" s="221"/>
      <c r="N202" s="222">
        <v>1836215.43</v>
      </c>
      <c r="O202" s="235"/>
      <c r="P202" s="235"/>
      <c r="Q202" s="235"/>
      <c r="FL202" s="169"/>
      <c r="FM202" s="172" t="s">
        <v>428</v>
      </c>
    </row>
    <row r="203" spans="1:170" s="123" customFormat="1" ht="16.5" x14ac:dyDescent="0.3">
      <c r="A203" s="219"/>
      <c r="B203" s="174"/>
      <c r="C203" s="341" t="s">
        <v>429</v>
      </c>
      <c r="D203" s="341"/>
      <c r="E203" s="341"/>
      <c r="F203" s="341"/>
      <c r="G203" s="341"/>
      <c r="H203" s="341"/>
      <c r="I203" s="341"/>
      <c r="J203" s="341"/>
      <c r="K203" s="341"/>
      <c r="L203" s="220">
        <v>21250.74</v>
      </c>
      <c r="M203" s="221"/>
      <c r="N203" s="222">
        <v>1218305.1000000001</v>
      </c>
      <c r="O203" s="235"/>
      <c r="P203" s="235"/>
      <c r="Q203" s="235"/>
      <c r="FL203" s="169"/>
      <c r="FM203" s="172" t="s">
        <v>429</v>
      </c>
    </row>
    <row r="204" spans="1:170" s="123" customFormat="1" ht="16.5" x14ac:dyDescent="0.3">
      <c r="A204" s="219"/>
      <c r="B204" s="174"/>
      <c r="C204" s="341" t="s">
        <v>813</v>
      </c>
      <c r="D204" s="341"/>
      <c r="E204" s="341"/>
      <c r="F204" s="341"/>
      <c r="G204" s="341"/>
      <c r="H204" s="341"/>
      <c r="I204" s="341"/>
      <c r="J204" s="341"/>
      <c r="K204" s="341"/>
      <c r="L204" s="220">
        <v>15520.11</v>
      </c>
      <c r="M204" s="221"/>
      <c r="N204" s="222">
        <v>362421.01</v>
      </c>
      <c r="O204" s="235"/>
      <c r="P204" s="235"/>
      <c r="Q204" s="235"/>
      <c r="FL204" s="169"/>
      <c r="FM204" s="172" t="s">
        <v>813</v>
      </c>
    </row>
    <row r="205" spans="1:170" s="123" customFormat="1" ht="16.5" x14ac:dyDescent="0.3">
      <c r="A205" s="219"/>
      <c r="B205" s="226"/>
      <c r="C205" s="342" t="s">
        <v>814</v>
      </c>
      <c r="D205" s="342"/>
      <c r="E205" s="342"/>
      <c r="F205" s="342"/>
      <c r="G205" s="342"/>
      <c r="H205" s="342"/>
      <c r="I205" s="342"/>
      <c r="J205" s="342"/>
      <c r="K205" s="342"/>
      <c r="L205" s="227">
        <v>313983.69</v>
      </c>
      <c r="M205" s="228"/>
      <c r="N205" s="229">
        <v>7332055.7599999998</v>
      </c>
      <c r="O205" s="235"/>
      <c r="P205" s="235"/>
      <c r="Q205" s="235"/>
      <c r="FL205" s="169"/>
      <c r="FN205" s="169" t="s">
        <v>814</v>
      </c>
    </row>
    <row r="206" spans="1:170" s="123" customFormat="1" ht="16.5" x14ac:dyDescent="0.3">
      <c r="A206" s="219"/>
      <c r="B206" s="174"/>
      <c r="C206" s="341" t="s">
        <v>815</v>
      </c>
      <c r="D206" s="341"/>
      <c r="E206" s="341"/>
      <c r="F206" s="341"/>
      <c r="G206" s="341"/>
      <c r="H206" s="341"/>
      <c r="I206" s="341"/>
      <c r="J206" s="341"/>
      <c r="K206" s="341"/>
      <c r="L206" s="220">
        <v>6593.66</v>
      </c>
      <c r="M206" s="221"/>
      <c r="N206" s="222">
        <v>153973.17000000001</v>
      </c>
      <c r="O206" s="235"/>
      <c r="P206" s="235"/>
      <c r="Q206" s="235"/>
      <c r="FL206" s="169"/>
      <c r="FM206" s="172" t="s">
        <v>815</v>
      </c>
      <c r="FN206" s="169"/>
    </row>
    <row r="207" spans="1:170" s="123" customFormat="1" ht="16.5" x14ac:dyDescent="0.3">
      <c r="A207" s="219"/>
      <c r="B207" s="226"/>
      <c r="C207" s="342" t="s">
        <v>814</v>
      </c>
      <c r="D207" s="342"/>
      <c r="E207" s="342"/>
      <c r="F207" s="342"/>
      <c r="G207" s="342"/>
      <c r="H207" s="342"/>
      <c r="I207" s="342"/>
      <c r="J207" s="342"/>
      <c r="K207" s="342"/>
      <c r="L207" s="227">
        <v>320577.34999999998</v>
      </c>
      <c r="M207" s="228"/>
      <c r="N207" s="229">
        <v>7486028.9299999997</v>
      </c>
      <c r="O207" s="235"/>
      <c r="P207" s="235"/>
      <c r="Q207" s="235"/>
      <c r="FL207" s="169"/>
      <c r="FN207" s="169" t="s">
        <v>814</v>
      </c>
    </row>
    <row r="208" spans="1:170" s="123" customFormat="1" ht="16.5" x14ac:dyDescent="0.3">
      <c r="A208" s="219"/>
      <c r="B208" s="174"/>
      <c r="C208" s="341" t="s">
        <v>816</v>
      </c>
      <c r="D208" s="341"/>
      <c r="E208" s="341"/>
      <c r="F208" s="341"/>
      <c r="G208" s="341"/>
      <c r="H208" s="341"/>
      <c r="I208" s="341"/>
      <c r="J208" s="341"/>
      <c r="K208" s="341"/>
      <c r="L208" s="220">
        <v>9617.32</v>
      </c>
      <c r="M208" s="221"/>
      <c r="N208" s="222">
        <v>224580.87</v>
      </c>
      <c r="O208" s="235"/>
      <c r="P208" s="235"/>
      <c r="Q208" s="235"/>
      <c r="FL208" s="169"/>
      <c r="FM208" s="172" t="s">
        <v>816</v>
      </c>
      <c r="FN208" s="169"/>
    </row>
    <row r="209" spans="1:234" s="123" customFormat="1" ht="16.5" x14ac:dyDescent="0.3">
      <c r="A209" s="219"/>
      <c r="B209" s="226"/>
      <c r="C209" s="342" t="s">
        <v>817</v>
      </c>
      <c r="D209" s="342"/>
      <c r="E209" s="342"/>
      <c r="F209" s="342"/>
      <c r="G209" s="342"/>
      <c r="H209" s="342"/>
      <c r="I209" s="342"/>
      <c r="J209" s="342"/>
      <c r="K209" s="342"/>
      <c r="L209" s="227">
        <v>330194.67</v>
      </c>
      <c r="M209" s="228"/>
      <c r="N209" s="229">
        <v>7710609.7999999998</v>
      </c>
      <c r="O209" s="235"/>
      <c r="P209" s="235"/>
      <c r="Q209" s="235"/>
      <c r="FL209" s="169"/>
      <c r="FN209" s="169" t="s">
        <v>817</v>
      </c>
    </row>
    <row r="210" spans="1:234" s="123" customFormat="1" ht="16.5" x14ac:dyDescent="0.3">
      <c r="A210" s="219"/>
      <c r="B210" s="174"/>
      <c r="C210" s="341" t="s">
        <v>818</v>
      </c>
      <c r="D210" s="341"/>
      <c r="E210" s="341"/>
      <c r="F210" s="341"/>
      <c r="G210" s="341"/>
      <c r="H210" s="341"/>
      <c r="I210" s="341"/>
      <c r="J210" s="341"/>
      <c r="K210" s="341"/>
      <c r="L210" s="220">
        <v>66038.929999999993</v>
      </c>
      <c r="M210" s="221"/>
      <c r="N210" s="222">
        <v>1542121.96</v>
      </c>
      <c r="O210" s="235"/>
      <c r="P210" s="235"/>
      <c r="Q210" s="235"/>
      <c r="FL210" s="169"/>
      <c r="FN210" s="169"/>
      <c r="FO210" s="172" t="s">
        <v>818</v>
      </c>
    </row>
    <row r="211" spans="1:234" s="123" customFormat="1" ht="16.5" x14ac:dyDescent="0.3">
      <c r="A211" s="219"/>
      <c r="B211" s="226"/>
      <c r="C211" s="342" t="s">
        <v>819</v>
      </c>
      <c r="D211" s="342"/>
      <c r="E211" s="342"/>
      <c r="F211" s="342"/>
      <c r="G211" s="342"/>
      <c r="H211" s="342"/>
      <c r="I211" s="342"/>
      <c r="J211" s="342"/>
      <c r="K211" s="342"/>
      <c r="L211" s="227">
        <v>396233.6</v>
      </c>
      <c r="M211" s="228"/>
      <c r="N211" s="229">
        <v>9252731.7599999998</v>
      </c>
      <c r="O211" s="235"/>
      <c r="P211" s="235"/>
      <c r="Q211" s="235"/>
      <c r="FL211" s="169"/>
      <c r="FN211" s="169"/>
      <c r="FP211" s="169" t="s">
        <v>819</v>
      </c>
    </row>
    <row r="212" spans="1:234" s="123" customFormat="1" ht="16.5" x14ac:dyDescent="0.3">
      <c r="A212" s="219"/>
      <c r="B212" s="174"/>
      <c r="C212" s="341" t="s">
        <v>431</v>
      </c>
      <c r="D212" s="341"/>
      <c r="E212" s="341"/>
      <c r="F212" s="341"/>
      <c r="G212" s="341"/>
      <c r="H212" s="341"/>
      <c r="I212" s="341"/>
      <c r="J212" s="341"/>
      <c r="K212" s="341"/>
      <c r="L212" s="223"/>
      <c r="M212" s="221"/>
      <c r="N212" s="224"/>
      <c r="O212" s="235"/>
      <c r="P212" s="235"/>
      <c r="Q212" s="235"/>
      <c r="FL212" s="169"/>
      <c r="FM212" s="172" t="s">
        <v>431</v>
      </c>
      <c r="FN212" s="169"/>
      <c r="FP212" s="169"/>
    </row>
    <row r="213" spans="1:234" s="123" customFormat="1" ht="16.5" x14ac:dyDescent="0.3">
      <c r="A213" s="219"/>
      <c r="B213" s="174"/>
      <c r="C213" s="341" t="s">
        <v>432</v>
      </c>
      <c r="D213" s="341"/>
      <c r="E213" s="341"/>
      <c r="F213" s="341"/>
      <c r="G213" s="341"/>
      <c r="H213" s="341"/>
      <c r="I213" s="341"/>
      <c r="J213" s="341"/>
      <c r="K213" s="341"/>
      <c r="L213" s="223"/>
      <c r="M213" s="221"/>
      <c r="N213" s="224"/>
      <c r="O213" s="235"/>
      <c r="P213" s="235"/>
      <c r="Q213" s="235"/>
      <c r="FL213" s="169"/>
      <c r="FM213" s="172" t="s">
        <v>432</v>
      </c>
      <c r="FN213" s="169"/>
      <c r="FP213" s="169"/>
    </row>
    <row r="214" spans="1:234" s="123" customFormat="1" ht="16.5" x14ac:dyDescent="0.3">
      <c r="A214" s="219"/>
      <c r="B214" s="174"/>
      <c r="C214" s="341" t="s">
        <v>433</v>
      </c>
      <c r="D214" s="341"/>
      <c r="E214" s="341"/>
      <c r="F214" s="341"/>
      <c r="G214" s="341"/>
      <c r="H214" s="341"/>
      <c r="I214" s="341"/>
      <c r="J214" s="341"/>
      <c r="K214" s="341"/>
      <c r="L214" s="223"/>
      <c r="M214" s="221"/>
      <c r="N214" s="224"/>
      <c r="O214" s="235"/>
      <c r="P214" s="235"/>
      <c r="Q214" s="235"/>
      <c r="FL214" s="169"/>
      <c r="FM214" s="172" t="s">
        <v>433</v>
      </c>
      <c r="FN214" s="169"/>
      <c r="FP214" s="169"/>
    </row>
    <row r="215" spans="1:234" s="123" customFormat="1" ht="1.5" customHeight="1" x14ac:dyDescent="0.25">
      <c r="B215" s="213"/>
      <c r="C215" s="211"/>
      <c r="D215" s="211"/>
      <c r="E215" s="211"/>
      <c r="F215" s="211"/>
      <c r="G215" s="211"/>
      <c r="H215" s="211"/>
      <c r="I215" s="211"/>
      <c r="J215" s="211"/>
      <c r="K215" s="211"/>
      <c r="L215" s="227"/>
      <c r="M215" s="236"/>
      <c r="N215" s="237"/>
    </row>
    <row r="216" spans="1:234" s="123" customFormat="1" ht="26.25" customHeight="1" x14ac:dyDescent="0.25">
      <c r="A216" s="238"/>
      <c r="B216" s="239"/>
      <c r="C216" s="239"/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39"/>
    </row>
    <row r="217" spans="1:234" s="143" customFormat="1" ht="15" x14ac:dyDescent="0.25">
      <c r="A217" s="126"/>
      <c r="B217" s="240" t="s">
        <v>298</v>
      </c>
      <c r="C217" s="337"/>
      <c r="D217" s="337"/>
      <c r="E217" s="337"/>
      <c r="F217" s="337"/>
      <c r="G217" s="337"/>
      <c r="H217" s="338" t="s">
        <v>872</v>
      </c>
      <c r="I217" s="338"/>
      <c r="J217" s="338"/>
      <c r="K217" s="338"/>
      <c r="L217" s="338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/>
      <c r="BS217" s="129"/>
      <c r="BT217" s="129"/>
      <c r="BU217" s="129"/>
      <c r="BV217" s="129"/>
      <c r="BW217" s="129"/>
      <c r="BX217" s="129"/>
      <c r="BY217" s="129"/>
      <c r="BZ217" s="129"/>
      <c r="CA217" s="129"/>
      <c r="CB217" s="129"/>
      <c r="CC217" s="129"/>
      <c r="CD217" s="129"/>
      <c r="CE217" s="129"/>
      <c r="CF217" s="129"/>
      <c r="CG217" s="129"/>
      <c r="CH217" s="129"/>
      <c r="CI217" s="129"/>
      <c r="CJ217" s="129"/>
      <c r="CK217" s="129"/>
      <c r="CL217" s="129"/>
      <c r="CM217" s="129"/>
      <c r="CN217" s="129"/>
      <c r="CO217" s="129"/>
      <c r="CP217" s="129"/>
      <c r="CQ217" s="129"/>
      <c r="CR217" s="129"/>
      <c r="CS217" s="129"/>
      <c r="CT217" s="129"/>
      <c r="CU217" s="129"/>
      <c r="CV217" s="129"/>
      <c r="CW217" s="129"/>
      <c r="CX217" s="129"/>
      <c r="CY217" s="129"/>
      <c r="CZ217" s="129"/>
      <c r="DA217" s="129"/>
      <c r="DB217" s="129"/>
      <c r="DC217" s="129"/>
      <c r="DD217" s="129"/>
      <c r="DE217" s="129"/>
      <c r="DF217" s="129"/>
      <c r="DG217" s="129"/>
      <c r="DH217" s="129"/>
      <c r="DI217" s="129"/>
      <c r="DJ217" s="129"/>
      <c r="DK217" s="129"/>
      <c r="DL217" s="129"/>
      <c r="DM217" s="129"/>
      <c r="DN217" s="129"/>
      <c r="DO217" s="129"/>
      <c r="DP217" s="129"/>
      <c r="DQ217" s="129"/>
      <c r="DR217" s="129"/>
      <c r="DS217" s="129"/>
      <c r="DT217" s="129"/>
      <c r="DU217" s="129"/>
      <c r="DV217" s="129"/>
      <c r="DW217" s="129"/>
      <c r="DX217" s="129"/>
      <c r="DY217" s="129"/>
      <c r="DZ217" s="129"/>
      <c r="EA217" s="129"/>
      <c r="EB217" s="129"/>
      <c r="EC217" s="129"/>
      <c r="ED217" s="129"/>
      <c r="EE217" s="129"/>
      <c r="EF217" s="129"/>
      <c r="EG217" s="129"/>
      <c r="EH217" s="129"/>
      <c r="EI217" s="129"/>
      <c r="EJ217" s="129"/>
      <c r="EK217" s="129"/>
      <c r="EL217" s="129"/>
      <c r="EM217" s="129"/>
      <c r="EN217" s="129"/>
      <c r="EO217" s="129"/>
      <c r="EP217" s="129"/>
      <c r="EQ217" s="129"/>
      <c r="ER217" s="129"/>
      <c r="ES217" s="129"/>
      <c r="ET217" s="129"/>
      <c r="EU217" s="129"/>
      <c r="EV217" s="129"/>
      <c r="EW217" s="129"/>
      <c r="EX217" s="129"/>
      <c r="EY217" s="129"/>
      <c r="EZ217" s="129"/>
      <c r="FA217" s="129"/>
      <c r="FB217" s="129"/>
      <c r="FC217" s="129"/>
      <c r="FD217" s="129"/>
      <c r="FE217" s="129"/>
      <c r="FF217" s="129"/>
      <c r="FG217" s="129"/>
      <c r="FH217" s="129"/>
      <c r="FI217" s="129"/>
      <c r="FJ217" s="129"/>
      <c r="FK217" s="129"/>
      <c r="FL217" s="129"/>
      <c r="FM217" s="129"/>
      <c r="FN217" s="129"/>
      <c r="FO217" s="129"/>
      <c r="FP217" s="129"/>
      <c r="FQ217" s="129" t="s">
        <v>259</v>
      </c>
      <c r="FR217" s="129" t="s">
        <v>259</v>
      </c>
      <c r="FS217" s="129" t="s">
        <v>259</v>
      </c>
      <c r="FT217" s="129" t="s">
        <v>259</v>
      </c>
      <c r="FU217" s="129" t="s">
        <v>259</v>
      </c>
      <c r="FV217" s="129" t="s">
        <v>872</v>
      </c>
      <c r="FW217" s="129" t="s">
        <v>259</v>
      </c>
      <c r="FX217" s="129" t="s">
        <v>259</v>
      </c>
      <c r="FY217" s="129" t="s">
        <v>259</v>
      </c>
      <c r="FZ217" s="129" t="s">
        <v>259</v>
      </c>
      <c r="GA217" s="129"/>
      <c r="GB217" s="129"/>
      <c r="GC217" s="129"/>
      <c r="GD217" s="129"/>
      <c r="GE217" s="129"/>
      <c r="GF217" s="129"/>
      <c r="GG217" s="129"/>
      <c r="GH217" s="129"/>
      <c r="GI217" s="129"/>
      <c r="GJ217" s="129"/>
      <c r="GK217" s="129"/>
      <c r="GL217" s="129"/>
      <c r="GM217" s="129"/>
      <c r="GN217" s="129"/>
      <c r="GO217" s="129"/>
      <c r="GP217" s="129"/>
      <c r="GQ217" s="129"/>
      <c r="GR217" s="129"/>
      <c r="GS217" s="129"/>
      <c r="GT217" s="129"/>
      <c r="GU217" s="129"/>
      <c r="GV217" s="129"/>
      <c r="GW217" s="129"/>
      <c r="GX217" s="129"/>
      <c r="GY217" s="129"/>
      <c r="GZ217" s="129"/>
      <c r="HA217" s="129"/>
      <c r="HB217" s="129"/>
      <c r="HC217" s="129"/>
      <c r="HD217" s="129"/>
      <c r="HE217" s="129"/>
      <c r="HF217" s="129"/>
      <c r="HG217" s="129"/>
      <c r="HH217" s="129"/>
      <c r="HI217" s="129"/>
      <c r="HJ217" s="129"/>
      <c r="HK217" s="129"/>
      <c r="HL217" s="129"/>
      <c r="HM217" s="129"/>
      <c r="HN217" s="129"/>
      <c r="HO217" s="129"/>
      <c r="HP217" s="129"/>
      <c r="HQ217" s="129"/>
      <c r="HR217" s="129"/>
      <c r="HS217" s="129"/>
      <c r="HT217" s="129"/>
      <c r="HU217" s="129"/>
      <c r="HV217" s="129"/>
      <c r="HW217" s="129"/>
      <c r="HX217" s="129"/>
      <c r="HY217" s="129"/>
      <c r="HZ217" s="129"/>
    </row>
    <row r="218" spans="1:234" s="241" customFormat="1" ht="16.5" customHeight="1" x14ac:dyDescent="0.2">
      <c r="A218" s="128"/>
      <c r="B218" s="240"/>
      <c r="C218" s="339" t="s">
        <v>821</v>
      </c>
      <c r="D218" s="339"/>
      <c r="E218" s="339"/>
      <c r="F218" s="339"/>
      <c r="G218" s="339"/>
      <c r="H218" s="339"/>
      <c r="I218" s="339"/>
      <c r="J218" s="339"/>
      <c r="K218" s="339"/>
      <c r="L218" s="339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  <c r="AJ218" s="242"/>
      <c r="AK218" s="242"/>
      <c r="AL218" s="242"/>
      <c r="AM218" s="242"/>
      <c r="AN218" s="242"/>
      <c r="AO218" s="242"/>
      <c r="AP218" s="242"/>
      <c r="AQ218" s="242"/>
      <c r="AR218" s="242"/>
      <c r="AS218" s="242"/>
      <c r="AT218" s="242"/>
      <c r="AU218" s="242"/>
      <c r="AV218" s="242"/>
      <c r="AW218" s="242"/>
      <c r="AX218" s="242"/>
      <c r="AY218" s="242"/>
      <c r="AZ218" s="242"/>
      <c r="BA218" s="242"/>
      <c r="BB218" s="242"/>
      <c r="BC218" s="242"/>
      <c r="BD218" s="242"/>
      <c r="BE218" s="242"/>
      <c r="BF218" s="242"/>
      <c r="BG218" s="242"/>
      <c r="BH218" s="242"/>
      <c r="BI218" s="242"/>
      <c r="BJ218" s="242"/>
      <c r="BK218" s="242"/>
      <c r="BL218" s="242"/>
      <c r="BM218" s="242"/>
      <c r="BN218" s="242"/>
      <c r="BO218" s="242"/>
      <c r="BP218" s="242"/>
      <c r="BQ218" s="242"/>
      <c r="BR218" s="242"/>
      <c r="BS218" s="242"/>
      <c r="BT218" s="242"/>
      <c r="BU218" s="242"/>
      <c r="BV218" s="242"/>
      <c r="BW218" s="242"/>
      <c r="BX218" s="242"/>
      <c r="BY218" s="242"/>
      <c r="BZ218" s="242"/>
      <c r="CA218" s="242"/>
      <c r="CB218" s="242"/>
      <c r="CC218" s="242"/>
      <c r="CD218" s="242"/>
      <c r="CE218" s="242"/>
      <c r="CF218" s="242"/>
      <c r="CG218" s="242"/>
      <c r="CH218" s="242"/>
      <c r="CI218" s="242"/>
      <c r="CJ218" s="242"/>
      <c r="CK218" s="242"/>
      <c r="CL218" s="242"/>
      <c r="CM218" s="242"/>
      <c r="CN218" s="242"/>
      <c r="CO218" s="242"/>
      <c r="CP218" s="242"/>
      <c r="CQ218" s="242"/>
      <c r="CR218" s="242"/>
      <c r="CS218" s="242"/>
      <c r="CT218" s="242"/>
      <c r="CU218" s="242"/>
      <c r="CV218" s="242"/>
      <c r="CW218" s="242"/>
      <c r="CX218" s="242"/>
      <c r="CY218" s="242"/>
      <c r="CZ218" s="242"/>
      <c r="DA218" s="242"/>
      <c r="DB218" s="242"/>
      <c r="DC218" s="242"/>
      <c r="DD218" s="242"/>
      <c r="DE218" s="242"/>
      <c r="DF218" s="242"/>
      <c r="DG218" s="242"/>
      <c r="DH218" s="242"/>
      <c r="DI218" s="242"/>
      <c r="DJ218" s="242"/>
      <c r="DK218" s="242"/>
      <c r="DL218" s="242"/>
      <c r="DM218" s="242"/>
      <c r="DN218" s="242"/>
      <c r="DO218" s="242"/>
      <c r="DP218" s="242"/>
      <c r="DQ218" s="242"/>
      <c r="DR218" s="242"/>
      <c r="DS218" s="242"/>
      <c r="DT218" s="242"/>
      <c r="DU218" s="242"/>
      <c r="DV218" s="242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</row>
    <row r="219" spans="1:234" s="143" customFormat="1" ht="15" x14ac:dyDescent="0.25">
      <c r="A219" s="126"/>
      <c r="B219" s="240" t="s">
        <v>302</v>
      </c>
      <c r="C219" s="337"/>
      <c r="D219" s="337"/>
      <c r="E219" s="337"/>
      <c r="F219" s="337"/>
      <c r="G219" s="337"/>
      <c r="H219" s="338" t="s">
        <v>873</v>
      </c>
      <c r="I219" s="338"/>
      <c r="J219" s="338"/>
      <c r="K219" s="338"/>
      <c r="L219" s="338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29"/>
      <c r="BP219" s="129"/>
      <c r="BQ219" s="129"/>
      <c r="BR219" s="129"/>
      <c r="BS219" s="129"/>
      <c r="BT219" s="129"/>
      <c r="BU219" s="129"/>
      <c r="BV219" s="129"/>
      <c r="BW219" s="129"/>
      <c r="BX219" s="129"/>
      <c r="BY219" s="129"/>
      <c r="BZ219" s="129"/>
      <c r="CA219" s="129"/>
      <c r="CB219" s="129"/>
      <c r="CC219" s="129"/>
      <c r="CD219" s="129"/>
      <c r="CE219" s="129"/>
      <c r="CF219" s="129"/>
      <c r="CG219" s="129"/>
      <c r="CH219" s="129"/>
      <c r="CI219" s="129"/>
      <c r="CJ219" s="129"/>
      <c r="CK219" s="129"/>
      <c r="CL219" s="129"/>
      <c r="CM219" s="129"/>
      <c r="CN219" s="129"/>
      <c r="CO219" s="129"/>
      <c r="CP219" s="129"/>
      <c r="CQ219" s="129"/>
      <c r="CR219" s="129"/>
      <c r="CS219" s="129"/>
      <c r="CT219" s="129"/>
      <c r="CU219" s="129"/>
      <c r="CV219" s="129"/>
      <c r="CW219" s="129"/>
      <c r="CX219" s="129"/>
      <c r="CY219" s="129"/>
      <c r="CZ219" s="129"/>
      <c r="DA219" s="129"/>
      <c r="DB219" s="129"/>
      <c r="DC219" s="129"/>
      <c r="DD219" s="129"/>
      <c r="DE219" s="129"/>
      <c r="DF219" s="129"/>
      <c r="DG219" s="129"/>
      <c r="DH219" s="129"/>
      <c r="DI219" s="129"/>
      <c r="DJ219" s="129"/>
      <c r="DK219" s="129"/>
      <c r="DL219" s="129"/>
      <c r="DM219" s="129"/>
      <c r="DN219" s="129"/>
      <c r="DO219" s="129"/>
      <c r="DP219" s="129"/>
      <c r="DQ219" s="129"/>
      <c r="DR219" s="129"/>
      <c r="DS219" s="129"/>
      <c r="DT219" s="129"/>
      <c r="DU219" s="129"/>
      <c r="DV219" s="129"/>
      <c r="DW219" s="129"/>
      <c r="DX219" s="129"/>
      <c r="DY219" s="129"/>
      <c r="DZ219" s="129"/>
      <c r="EA219" s="129"/>
      <c r="EB219" s="129"/>
      <c r="EC219" s="129"/>
      <c r="ED219" s="129"/>
      <c r="EE219" s="129"/>
      <c r="EF219" s="129"/>
      <c r="EG219" s="129"/>
      <c r="EH219" s="129"/>
      <c r="EI219" s="129"/>
      <c r="EJ219" s="129"/>
      <c r="EK219" s="129"/>
      <c r="EL219" s="129"/>
      <c r="EM219" s="129"/>
      <c r="EN219" s="129"/>
      <c r="EO219" s="129"/>
      <c r="EP219" s="129"/>
      <c r="EQ219" s="129"/>
      <c r="ER219" s="129"/>
      <c r="ES219" s="129"/>
      <c r="ET219" s="129"/>
      <c r="EU219" s="129"/>
      <c r="EV219" s="129"/>
      <c r="EW219" s="129"/>
      <c r="EX219" s="129"/>
      <c r="EY219" s="129"/>
      <c r="EZ219" s="129"/>
      <c r="FA219" s="129"/>
      <c r="FB219" s="129"/>
      <c r="FC219" s="129"/>
      <c r="FD219" s="129"/>
      <c r="FE219" s="129"/>
      <c r="FF219" s="129"/>
      <c r="FG219" s="129"/>
      <c r="FH219" s="129"/>
      <c r="FI219" s="129"/>
      <c r="FJ219" s="129"/>
      <c r="FK219" s="129"/>
      <c r="FL219" s="129"/>
      <c r="FM219" s="129"/>
      <c r="FN219" s="129"/>
      <c r="FO219" s="129"/>
      <c r="FP219" s="129"/>
      <c r="FQ219" s="129"/>
      <c r="FR219" s="129"/>
      <c r="FS219" s="129"/>
      <c r="FT219" s="129"/>
      <c r="FU219" s="129"/>
      <c r="FV219" s="129"/>
      <c r="FW219" s="129"/>
      <c r="FX219" s="129"/>
      <c r="FY219" s="129"/>
      <c r="FZ219" s="129"/>
      <c r="GA219" s="129" t="s">
        <v>259</v>
      </c>
      <c r="GB219" s="129" t="s">
        <v>259</v>
      </c>
      <c r="GC219" s="129" t="s">
        <v>259</v>
      </c>
      <c r="GD219" s="129" t="s">
        <v>259</v>
      </c>
      <c r="GE219" s="129" t="s">
        <v>259</v>
      </c>
      <c r="GF219" s="129" t="s">
        <v>873</v>
      </c>
      <c r="GG219" s="129" t="s">
        <v>259</v>
      </c>
      <c r="GH219" s="129" t="s">
        <v>259</v>
      </c>
      <c r="GI219" s="129" t="s">
        <v>259</v>
      </c>
      <c r="GJ219" s="129" t="s">
        <v>259</v>
      </c>
      <c r="GK219" s="129"/>
      <c r="GL219" s="129"/>
      <c r="GM219" s="129"/>
      <c r="GN219" s="129"/>
      <c r="GO219" s="129"/>
      <c r="GP219" s="129"/>
      <c r="GQ219" s="129"/>
      <c r="GR219" s="129"/>
      <c r="GS219" s="129"/>
      <c r="GT219" s="129"/>
      <c r="GU219" s="129"/>
      <c r="GV219" s="129"/>
      <c r="GW219" s="129"/>
      <c r="GX219" s="129"/>
      <c r="GY219" s="129"/>
      <c r="GZ219" s="129"/>
      <c r="HA219" s="129"/>
      <c r="HB219" s="129"/>
      <c r="HC219" s="129"/>
      <c r="HD219" s="129"/>
      <c r="HE219" s="129"/>
      <c r="HF219" s="129"/>
      <c r="HG219" s="129"/>
      <c r="HH219" s="129"/>
      <c r="HI219" s="129"/>
      <c r="HJ219" s="129"/>
      <c r="HK219" s="129"/>
      <c r="HL219" s="129"/>
      <c r="HM219" s="129"/>
      <c r="HN219" s="129"/>
      <c r="HO219" s="129"/>
      <c r="HP219" s="129"/>
      <c r="HQ219" s="129"/>
      <c r="HR219" s="129"/>
      <c r="HS219" s="129"/>
      <c r="HT219" s="129"/>
      <c r="HU219" s="129"/>
      <c r="HV219" s="129"/>
      <c r="HW219" s="129"/>
      <c r="HX219" s="129"/>
      <c r="HY219" s="129"/>
      <c r="HZ219" s="129"/>
    </row>
    <row r="220" spans="1:234" s="241" customFormat="1" ht="16.5" customHeight="1" x14ac:dyDescent="0.2">
      <c r="A220" s="128"/>
      <c r="C220" s="339" t="s">
        <v>821</v>
      </c>
      <c r="D220" s="339"/>
      <c r="E220" s="339"/>
      <c r="F220" s="339"/>
      <c r="G220" s="339"/>
      <c r="H220" s="339"/>
      <c r="I220" s="339"/>
      <c r="J220" s="339"/>
      <c r="K220" s="339"/>
      <c r="L220" s="339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  <c r="AJ220" s="242"/>
      <c r="AK220" s="242"/>
      <c r="AL220" s="242"/>
      <c r="AM220" s="242"/>
      <c r="AN220" s="242"/>
      <c r="AO220" s="242"/>
      <c r="AP220" s="242"/>
      <c r="AQ220" s="242"/>
      <c r="AR220" s="242"/>
      <c r="AS220" s="242"/>
      <c r="AT220" s="242"/>
      <c r="AU220" s="242"/>
      <c r="AV220" s="242"/>
      <c r="AW220" s="242"/>
      <c r="AX220" s="242"/>
      <c r="AY220" s="242"/>
      <c r="AZ220" s="242"/>
      <c r="BA220" s="242"/>
      <c r="BB220" s="242"/>
      <c r="BC220" s="242"/>
      <c r="BD220" s="242"/>
      <c r="BE220" s="242"/>
      <c r="BF220" s="242"/>
      <c r="BG220" s="242"/>
      <c r="BH220" s="242"/>
      <c r="BI220" s="242"/>
      <c r="BJ220" s="242"/>
      <c r="BK220" s="242"/>
      <c r="BL220" s="242"/>
      <c r="BM220" s="242"/>
      <c r="BN220" s="242"/>
      <c r="BO220" s="242"/>
      <c r="BP220" s="242"/>
      <c r="BQ220" s="242"/>
      <c r="BR220" s="242"/>
      <c r="BS220" s="242"/>
      <c r="BT220" s="242"/>
      <c r="BU220" s="242"/>
      <c r="BV220" s="242"/>
      <c r="BW220" s="242"/>
      <c r="BX220" s="242"/>
      <c r="BY220" s="242"/>
      <c r="BZ220" s="242"/>
      <c r="CA220" s="242"/>
      <c r="CB220" s="242"/>
      <c r="CC220" s="242"/>
      <c r="CD220" s="242"/>
      <c r="CE220" s="242"/>
      <c r="CF220" s="242"/>
      <c r="CG220" s="242"/>
      <c r="CH220" s="242"/>
      <c r="CI220" s="242"/>
      <c r="CJ220" s="242"/>
      <c r="CK220" s="242"/>
      <c r="CL220" s="242"/>
      <c r="CM220" s="242"/>
      <c r="CN220" s="242"/>
      <c r="CO220" s="242"/>
      <c r="CP220" s="242"/>
      <c r="CQ220" s="242"/>
      <c r="CR220" s="242"/>
      <c r="CS220" s="242"/>
      <c r="CT220" s="242"/>
      <c r="CU220" s="242"/>
      <c r="CV220" s="242"/>
      <c r="CW220" s="242"/>
      <c r="CX220" s="242"/>
      <c r="CY220" s="242"/>
      <c r="CZ220" s="242"/>
      <c r="DA220" s="242"/>
      <c r="DB220" s="242"/>
      <c r="DC220" s="242"/>
      <c r="DD220" s="242"/>
      <c r="DE220" s="242"/>
      <c r="DF220" s="242"/>
      <c r="DG220" s="242"/>
      <c r="DH220" s="242"/>
      <c r="DI220" s="242"/>
      <c r="DJ220" s="242"/>
      <c r="DK220" s="242"/>
      <c r="DL220" s="242"/>
      <c r="DM220" s="242"/>
      <c r="DN220" s="242"/>
      <c r="DO220" s="242"/>
      <c r="DP220" s="242"/>
      <c r="DQ220" s="242"/>
      <c r="DR220" s="242"/>
      <c r="DS220" s="242"/>
      <c r="DT220" s="242"/>
      <c r="DU220" s="242"/>
      <c r="DV220" s="242"/>
      <c r="DW220" s="242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2"/>
      <c r="EI220" s="242"/>
      <c r="EJ220" s="242"/>
      <c r="EK220" s="242"/>
      <c r="EL220" s="242"/>
      <c r="EM220" s="242"/>
      <c r="EN220" s="242"/>
      <c r="EO220" s="242"/>
      <c r="EP220" s="242"/>
      <c r="EQ220" s="242"/>
      <c r="ER220" s="242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2"/>
      <c r="FC220" s="242"/>
      <c r="FD220" s="242"/>
      <c r="FE220" s="242"/>
      <c r="FF220" s="242"/>
      <c r="FG220" s="242"/>
      <c r="FH220" s="242"/>
      <c r="FI220" s="242"/>
      <c r="FJ220" s="242"/>
      <c r="FK220" s="242"/>
      <c r="FL220" s="242"/>
      <c r="FM220" s="242"/>
      <c r="FN220" s="242"/>
      <c r="FO220" s="242"/>
      <c r="FP220" s="242"/>
      <c r="FQ220" s="242"/>
      <c r="FR220" s="242"/>
      <c r="FS220" s="242"/>
      <c r="FT220" s="242"/>
      <c r="FU220" s="242"/>
      <c r="FV220" s="242"/>
      <c r="FW220" s="242"/>
      <c r="FX220" s="242"/>
      <c r="FY220" s="242"/>
      <c r="FZ220" s="242"/>
      <c r="GA220" s="242"/>
      <c r="GB220" s="242"/>
      <c r="GC220" s="242"/>
      <c r="GD220" s="242"/>
      <c r="GE220" s="242"/>
      <c r="GF220" s="242"/>
      <c r="GG220" s="242"/>
      <c r="GH220" s="242"/>
      <c r="GI220" s="242"/>
      <c r="GJ220" s="242"/>
      <c r="GK220" s="242"/>
      <c r="GL220" s="242"/>
      <c r="GM220" s="242"/>
      <c r="GN220" s="242"/>
      <c r="GO220" s="242"/>
      <c r="GP220" s="242"/>
      <c r="GQ220" s="242"/>
      <c r="GR220" s="242"/>
      <c r="GS220" s="242"/>
      <c r="GT220" s="242"/>
      <c r="GU220" s="242"/>
      <c r="GV220" s="242"/>
      <c r="GW220" s="242"/>
      <c r="GX220" s="242"/>
      <c r="GY220" s="242"/>
      <c r="GZ220" s="242"/>
      <c r="HA220" s="242"/>
      <c r="HB220" s="242"/>
      <c r="HC220" s="242"/>
      <c r="HD220" s="242"/>
      <c r="HE220" s="242"/>
      <c r="HF220" s="242"/>
      <c r="HG220" s="242"/>
      <c r="HH220" s="242"/>
      <c r="HI220" s="242"/>
      <c r="HJ220" s="242"/>
      <c r="HK220" s="242"/>
      <c r="HL220" s="242"/>
      <c r="HM220" s="242"/>
      <c r="HN220" s="242"/>
      <c r="HO220" s="242"/>
      <c r="HP220" s="242"/>
      <c r="HQ220" s="242"/>
      <c r="HR220" s="242"/>
      <c r="HS220" s="242"/>
      <c r="HT220" s="242"/>
      <c r="HU220" s="242"/>
      <c r="HV220" s="242"/>
      <c r="HW220" s="242"/>
      <c r="HX220" s="242"/>
      <c r="HY220" s="242"/>
      <c r="HZ220" s="242"/>
    </row>
    <row r="221" spans="1:234" s="123" customFormat="1" ht="21" customHeight="1" x14ac:dyDescent="0.25"/>
    <row r="222" spans="1:234" s="143" customFormat="1" ht="22.5" customHeight="1" x14ac:dyDescent="0.25">
      <c r="A222" s="340" t="s">
        <v>823</v>
      </c>
      <c r="B222" s="340"/>
      <c r="C222" s="340"/>
      <c r="D222" s="340"/>
      <c r="E222" s="340"/>
      <c r="F222" s="340"/>
      <c r="G222" s="340"/>
      <c r="H222" s="340"/>
      <c r="I222" s="340"/>
      <c r="J222" s="340"/>
      <c r="K222" s="340"/>
      <c r="L222" s="340"/>
      <c r="M222" s="340"/>
      <c r="N222" s="340"/>
      <c r="O222" s="233"/>
      <c r="P222" s="233"/>
      <c r="Q222" s="123"/>
      <c r="R222" s="123"/>
      <c r="S222" s="123"/>
      <c r="T222" s="123"/>
      <c r="U222" s="123"/>
      <c r="V222" s="123"/>
      <c r="W222" s="123"/>
      <c r="X222" s="123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  <c r="EC222" s="129"/>
      <c r="ED222" s="129"/>
      <c r="EE222" s="129"/>
      <c r="EF222" s="129"/>
      <c r="EG222" s="129"/>
      <c r="EH222" s="129"/>
      <c r="EI222" s="129"/>
      <c r="EJ222" s="129"/>
      <c r="EK222" s="129"/>
      <c r="EL222" s="129"/>
      <c r="EM222" s="129"/>
      <c r="EN222" s="129"/>
      <c r="EO222" s="129"/>
      <c r="EP222" s="129"/>
      <c r="EQ222" s="129"/>
      <c r="ER222" s="129"/>
      <c r="ES222" s="129"/>
      <c r="ET222" s="129"/>
      <c r="EU222" s="129"/>
      <c r="EV222" s="129"/>
      <c r="EW222" s="129"/>
      <c r="EX222" s="129"/>
      <c r="EY222" s="129"/>
      <c r="EZ222" s="129"/>
      <c r="FA222" s="129"/>
      <c r="FB222" s="129"/>
      <c r="FC222" s="129"/>
      <c r="FD222" s="129"/>
      <c r="FE222" s="129"/>
      <c r="FF222" s="129"/>
      <c r="FG222" s="129"/>
      <c r="FH222" s="129"/>
      <c r="FI222" s="129"/>
      <c r="FJ222" s="129"/>
      <c r="FK222" s="129"/>
      <c r="FL222" s="129"/>
      <c r="FM222" s="129"/>
      <c r="FN222" s="129"/>
      <c r="FO222" s="129"/>
      <c r="FP222" s="129"/>
      <c r="FQ222" s="129"/>
      <c r="FR222" s="129"/>
      <c r="FS222" s="129"/>
      <c r="FT222" s="129"/>
      <c r="FU222" s="129"/>
      <c r="FV222" s="129"/>
      <c r="FW222" s="129"/>
      <c r="FX222" s="129"/>
      <c r="FY222" s="129"/>
      <c r="FZ222" s="129"/>
      <c r="GA222" s="129"/>
      <c r="GB222" s="129"/>
      <c r="GC222" s="129"/>
      <c r="GD222" s="129"/>
      <c r="GE222" s="129"/>
      <c r="GF222" s="129"/>
      <c r="GG222" s="129"/>
      <c r="GH222" s="129"/>
      <c r="GI222" s="129"/>
      <c r="GJ222" s="129"/>
      <c r="GK222" s="172" t="s">
        <v>823</v>
      </c>
      <c r="GL222" s="172" t="s">
        <v>259</v>
      </c>
      <c r="GM222" s="172" t="s">
        <v>259</v>
      </c>
      <c r="GN222" s="172" t="s">
        <v>259</v>
      </c>
      <c r="GO222" s="172" t="s">
        <v>259</v>
      </c>
      <c r="GP222" s="172" t="s">
        <v>259</v>
      </c>
      <c r="GQ222" s="172" t="s">
        <v>259</v>
      </c>
      <c r="GR222" s="172" t="s">
        <v>259</v>
      </c>
      <c r="GS222" s="172" t="s">
        <v>259</v>
      </c>
      <c r="GT222" s="172" t="s">
        <v>259</v>
      </c>
      <c r="GU222" s="172" t="s">
        <v>259</v>
      </c>
      <c r="GV222" s="172" t="s">
        <v>259</v>
      </c>
      <c r="GW222" s="172" t="s">
        <v>259</v>
      </c>
      <c r="GX222" s="172" t="s">
        <v>259</v>
      </c>
      <c r="GY222" s="129"/>
      <c r="GZ222" s="129"/>
      <c r="HA222" s="129"/>
      <c r="HB222" s="129"/>
      <c r="HC222" s="129"/>
      <c r="HD222" s="129"/>
      <c r="HE222" s="129"/>
      <c r="HF222" s="129"/>
      <c r="HG222" s="129"/>
      <c r="HH222" s="129"/>
      <c r="HI222" s="129"/>
      <c r="HJ222" s="129"/>
      <c r="HK222" s="129"/>
      <c r="HL222" s="129"/>
      <c r="HM222" s="129"/>
      <c r="HN222" s="129"/>
      <c r="HO222" s="129"/>
      <c r="HP222" s="129"/>
      <c r="HQ222" s="129"/>
      <c r="HR222" s="129"/>
      <c r="HS222" s="129"/>
      <c r="HT222" s="129"/>
      <c r="HU222" s="129"/>
      <c r="HV222" s="129"/>
      <c r="HW222" s="129"/>
      <c r="HX222" s="129"/>
      <c r="HY222" s="129"/>
      <c r="HZ222" s="129"/>
    </row>
    <row r="223" spans="1:234" s="143" customFormat="1" ht="11.25" customHeight="1" x14ac:dyDescent="0.25">
      <c r="A223" s="340" t="s">
        <v>824</v>
      </c>
      <c r="B223" s="340"/>
      <c r="C223" s="340"/>
      <c r="D223" s="340"/>
      <c r="E223" s="340"/>
      <c r="F223" s="340"/>
      <c r="G223" s="340"/>
      <c r="H223" s="340"/>
      <c r="I223" s="340"/>
      <c r="J223" s="340"/>
      <c r="K223" s="340"/>
      <c r="L223" s="340"/>
      <c r="M223" s="340"/>
      <c r="N223" s="340"/>
      <c r="O223" s="233"/>
      <c r="P223" s="233"/>
      <c r="Q223" s="123"/>
      <c r="R223" s="123"/>
      <c r="S223" s="123"/>
      <c r="T223" s="123"/>
      <c r="U223" s="123"/>
      <c r="V223" s="123"/>
      <c r="W223" s="123"/>
      <c r="X223" s="123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  <c r="EC223" s="129"/>
      <c r="ED223" s="129"/>
      <c r="EE223" s="129"/>
      <c r="EF223" s="129"/>
      <c r="EG223" s="129"/>
      <c r="EH223" s="129"/>
      <c r="EI223" s="129"/>
      <c r="EJ223" s="129"/>
      <c r="EK223" s="129"/>
      <c r="EL223" s="129"/>
      <c r="EM223" s="129"/>
      <c r="EN223" s="129"/>
      <c r="EO223" s="129"/>
      <c r="EP223" s="129"/>
      <c r="EQ223" s="129"/>
      <c r="ER223" s="129"/>
      <c r="ES223" s="129"/>
      <c r="ET223" s="129"/>
      <c r="EU223" s="129"/>
      <c r="EV223" s="129"/>
      <c r="EW223" s="129"/>
      <c r="EX223" s="129"/>
      <c r="EY223" s="129"/>
      <c r="EZ223" s="129"/>
      <c r="FA223" s="129"/>
      <c r="FB223" s="129"/>
      <c r="FC223" s="129"/>
      <c r="FD223" s="129"/>
      <c r="FE223" s="129"/>
      <c r="FF223" s="129"/>
      <c r="FG223" s="129"/>
      <c r="FH223" s="129"/>
      <c r="FI223" s="129"/>
      <c r="FJ223" s="129"/>
      <c r="FK223" s="129"/>
      <c r="FL223" s="129"/>
      <c r="FM223" s="129"/>
      <c r="FN223" s="129"/>
      <c r="FO223" s="129"/>
      <c r="FP223" s="129"/>
      <c r="FQ223" s="129"/>
      <c r="FR223" s="129"/>
      <c r="FS223" s="129"/>
      <c r="FT223" s="129"/>
      <c r="FU223" s="129"/>
      <c r="FV223" s="129"/>
      <c r="FW223" s="129"/>
      <c r="FX223" s="129"/>
      <c r="FY223" s="129"/>
      <c r="FZ223" s="129"/>
      <c r="GA223" s="129"/>
      <c r="GB223" s="129"/>
      <c r="GC223" s="129"/>
      <c r="GD223" s="129"/>
      <c r="GE223" s="129"/>
      <c r="GF223" s="129"/>
      <c r="GG223" s="129"/>
      <c r="GH223" s="129"/>
      <c r="GI223" s="129"/>
      <c r="GJ223" s="129"/>
      <c r="GK223" s="129"/>
      <c r="GL223" s="129"/>
      <c r="GM223" s="129"/>
      <c r="GN223" s="129"/>
      <c r="GO223" s="129"/>
      <c r="GP223" s="129"/>
      <c r="GQ223" s="129"/>
      <c r="GR223" s="129"/>
      <c r="GS223" s="129"/>
      <c r="GT223" s="129"/>
      <c r="GU223" s="129"/>
      <c r="GV223" s="129"/>
      <c r="GW223" s="129"/>
      <c r="GX223" s="129"/>
      <c r="GY223" s="172" t="s">
        <v>824</v>
      </c>
      <c r="GZ223" s="172" t="s">
        <v>259</v>
      </c>
      <c r="HA223" s="172" t="s">
        <v>259</v>
      </c>
      <c r="HB223" s="172" t="s">
        <v>259</v>
      </c>
      <c r="HC223" s="172" t="s">
        <v>259</v>
      </c>
      <c r="HD223" s="172" t="s">
        <v>259</v>
      </c>
      <c r="HE223" s="172" t="s">
        <v>259</v>
      </c>
      <c r="HF223" s="172" t="s">
        <v>259</v>
      </c>
      <c r="HG223" s="172" t="s">
        <v>259</v>
      </c>
      <c r="HH223" s="172" t="s">
        <v>259</v>
      </c>
      <c r="HI223" s="172" t="s">
        <v>259</v>
      </c>
      <c r="HJ223" s="172" t="s">
        <v>259</v>
      </c>
      <c r="HK223" s="172" t="s">
        <v>259</v>
      </c>
      <c r="HL223" s="172" t="s">
        <v>259</v>
      </c>
      <c r="HM223" s="129"/>
      <c r="HN223" s="129"/>
      <c r="HO223" s="129"/>
      <c r="HP223" s="129"/>
      <c r="HQ223" s="129"/>
      <c r="HR223" s="129"/>
      <c r="HS223" s="129"/>
      <c r="HT223" s="129"/>
      <c r="HU223" s="129"/>
      <c r="HV223" s="129"/>
      <c r="HW223" s="129"/>
      <c r="HX223" s="129"/>
      <c r="HY223" s="129"/>
      <c r="HZ223" s="129"/>
    </row>
    <row r="224" spans="1:234" s="143" customFormat="1" ht="15" x14ac:dyDescent="0.25">
      <c r="A224" s="340" t="s">
        <v>825</v>
      </c>
      <c r="B224" s="340"/>
      <c r="C224" s="340"/>
      <c r="D224" s="340"/>
      <c r="E224" s="340"/>
      <c r="F224" s="340"/>
      <c r="G224" s="340"/>
      <c r="H224" s="340"/>
      <c r="I224" s="340"/>
      <c r="J224" s="340"/>
      <c r="K224" s="340"/>
      <c r="L224" s="340"/>
      <c r="M224" s="340"/>
      <c r="N224" s="340"/>
      <c r="O224" s="233"/>
      <c r="P224" s="233"/>
      <c r="Q224" s="123"/>
      <c r="R224" s="123"/>
      <c r="S224" s="123"/>
      <c r="T224" s="123"/>
      <c r="U224" s="123"/>
      <c r="V224" s="123"/>
      <c r="W224" s="123"/>
      <c r="X224" s="123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/>
      <c r="BZ224" s="129"/>
      <c r="CA224" s="129"/>
      <c r="CB224" s="129"/>
      <c r="CC224" s="129"/>
      <c r="CD224" s="129"/>
      <c r="CE224" s="129"/>
      <c r="CF224" s="129"/>
      <c r="CG224" s="129"/>
      <c r="CH224" s="129"/>
      <c r="CI224" s="129"/>
      <c r="CJ224" s="129"/>
      <c r="CK224" s="129"/>
      <c r="CL224" s="129"/>
      <c r="CM224" s="129"/>
      <c r="CN224" s="129"/>
      <c r="CO224" s="129"/>
      <c r="CP224" s="129"/>
      <c r="CQ224" s="129"/>
      <c r="CR224" s="129"/>
      <c r="CS224" s="129"/>
      <c r="CT224" s="129"/>
      <c r="CU224" s="129"/>
      <c r="CV224" s="129"/>
      <c r="CW224" s="129"/>
      <c r="CX224" s="129"/>
      <c r="CY224" s="129"/>
      <c r="CZ224" s="129"/>
      <c r="DA224" s="129"/>
      <c r="DB224" s="129"/>
      <c r="DC224" s="129"/>
      <c r="DD224" s="129"/>
      <c r="DE224" s="129"/>
      <c r="DF224" s="129"/>
      <c r="DG224" s="129"/>
      <c r="DH224" s="129"/>
      <c r="DI224" s="129"/>
      <c r="DJ224" s="129"/>
      <c r="DK224" s="129"/>
      <c r="DL224" s="129"/>
      <c r="DM224" s="129"/>
      <c r="DN224" s="129"/>
      <c r="DO224" s="129"/>
      <c r="DP224" s="129"/>
      <c r="DQ224" s="129"/>
      <c r="DR224" s="129"/>
      <c r="DS224" s="129"/>
      <c r="DT224" s="129"/>
      <c r="DU224" s="129"/>
      <c r="DV224" s="129"/>
      <c r="DW224" s="129"/>
      <c r="DX224" s="129"/>
      <c r="DY224" s="129"/>
      <c r="DZ224" s="129"/>
      <c r="EA224" s="129"/>
      <c r="EB224" s="129"/>
      <c r="EC224" s="129"/>
      <c r="ED224" s="129"/>
      <c r="EE224" s="129"/>
      <c r="EF224" s="129"/>
      <c r="EG224" s="129"/>
      <c r="EH224" s="129"/>
      <c r="EI224" s="129"/>
      <c r="EJ224" s="129"/>
      <c r="EK224" s="129"/>
      <c r="EL224" s="129"/>
      <c r="EM224" s="129"/>
      <c r="EN224" s="129"/>
      <c r="EO224" s="129"/>
      <c r="EP224" s="129"/>
      <c r="EQ224" s="129"/>
      <c r="ER224" s="129"/>
      <c r="ES224" s="129"/>
      <c r="ET224" s="129"/>
      <c r="EU224" s="129"/>
      <c r="EV224" s="129"/>
      <c r="EW224" s="129"/>
      <c r="EX224" s="129"/>
      <c r="EY224" s="129"/>
      <c r="EZ224" s="129"/>
      <c r="FA224" s="129"/>
      <c r="FB224" s="129"/>
      <c r="FC224" s="129"/>
      <c r="FD224" s="129"/>
      <c r="FE224" s="129"/>
      <c r="FF224" s="129"/>
      <c r="FG224" s="129"/>
      <c r="FH224" s="129"/>
      <c r="FI224" s="129"/>
      <c r="FJ224" s="129"/>
      <c r="FK224" s="129"/>
      <c r="FL224" s="129"/>
      <c r="FM224" s="129"/>
      <c r="FN224" s="129"/>
      <c r="FO224" s="129"/>
      <c r="FP224" s="129"/>
      <c r="FQ224" s="129"/>
      <c r="FR224" s="129"/>
      <c r="FS224" s="129"/>
      <c r="FT224" s="129"/>
      <c r="FU224" s="129"/>
      <c r="FV224" s="129"/>
      <c r="FW224" s="129"/>
      <c r="FX224" s="129"/>
      <c r="FY224" s="129"/>
      <c r="FZ224" s="129"/>
      <c r="GA224" s="129"/>
      <c r="GB224" s="129"/>
      <c r="GC224" s="129"/>
      <c r="GD224" s="129"/>
      <c r="GE224" s="129"/>
      <c r="GF224" s="129"/>
      <c r="GG224" s="129"/>
      <c r="GH224" s="129"/>
      <c r="GI224" s="129"/>
      <c r="GJ224" s="129"/>
      <c r="GK224" s="129"/>
      <c r="GL224" s="129"/>
      <c r="GM224" s="129"/>
      <c r="GN224" s="129"/>
      <c r="GO224" s="129"/>
      <c r="GP224" s="129"/>
      <c r="GQ224" s="129"/>
      <c r="GR224" s="129"/>
      <c r="GS224" s="129"/>
      <c r="GT224" s="129"/>
      <c r="GU224" s="129"/>
      <c r="GV224" s="129"/>
      <c r="GW224" s="129"/>
      <c r="GX224" s="129"/>
      <c r="GY224" s="129"/>
      <c r="GZ224" s="129"/>
      <c r="HA224" s="129"/>
      <c r="HB224" s="129"/>
      <c r="HC224" s="129"/>
      <c r="HD224" s="129"/>
      <c r="HE224" s="129"/>
      <c r="HF224" s="129"/>
      <c r="HG224" s="129"/>
      <c r="HH224" s="129"/>
      <c r="HI224" s="129"/>
      <c r="HJ224" s="129"/>
      <c r="HK224" s="129"/>
      <c r="HL224" s="129"/>
      <c r="HM224" s="172" t="s">
        <v>825</v>
      </c>
      <c r="HN224" s="172" t="s">
        <v>259</v>
      </c>
      <c r="HO224" s="172" t="s">
        <v>259</v>
      </c>
      <c r="HP224" s="172" t="s">
        <v>259</v>
      </c>
      <c r="HQ224" s="172" t="s">
        <v>259</v>
      </c>
      <c r="HR224" s="172" t="s">
        <v>259</v>
      </c>
      <c r="HS224" s="172" t="s">
        <v>259</v>
      </c>
      <c r="HT224" s="172" t="s">
        <v>259</v>
      </c>
      <c r="HU224" s="172" t="s">
        <v>259</v>
      </c>
      <c r="HV224" s="172" t="s">
        <v>259</v>
      </c>
      <c r="HW224" s="172" t="s">
        <v>259</v>
      </c>
      <c r="HX224" s="172" t="s">
        <v>259</v>
      </c>
      <c r="HY224" s="172" t="s">
        <v>259</v>
      </c>
      <c r="HZ224" s="172" t="s">
        <v>259</v>
      </c>
    </row>
    <row r="225" spans="1:234" s="143" customFormat="1" ht="20.25" customHeight="1" x14ac:dyDescent="0.25">
      <c r="A225" s="171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233"/>
      <c r="P225" s="233"/>
      <c r="Q225" s="123"/>
      <c r="R225" s="123"/>
      <c r="S225" s="123"/>
      <c r="T225" s="123"/>
      <c r="U225" s="123"/>
      <c r="V225" s="123"/>
      <c r="W225" s="123"/>
      <c r="X225" s="123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29"/>
      <c r="BT225" s="129"/>
      <c r="BU225" s="129"/>
      <c r="BV225" s="129"/>
      <c r="BW225" s="129"/>
      <c r="BX225" s="129"/>
      <c r="BY225" s="129"/>
      <c r="BZ225" s="129"/>
      <c r="CA225" s="129"/>
      <c r="CB225" s="129"/>
      <c r="CC225" s="129"/>
      <c r="CD225" s="129"/>
      <c r="CE225" s="129"/>
      <c r="CF225" s="129"/>
      <c r="CG225" s="129"/>
      <c r="CH225" s="129"/>
      <c r="CI225" s="129"/>
      <c r="CJ225" s="129"/>
      <c r="CK225" s="129"/>
      <c r="CL225" s="129"/>
      <c r="CM225" s="129"/>
      <c r="CN225" s="129"/>
      <c r="CO225" s="129"/>
      <c r="CP225" s="129"/>
      <c r="CQ225" s="129"/>
      <c r="CR225" s="129"/>
      <c r="CS225" s="129"/>
      <c r="CT225" s="129"/>
      <c r="CU225" s="129"/>
      <c r="CV225" s="129"/>
      <c r="CW225" s="129"/>
      <c r="CX225" s="129"/>
      <c r="CY225" s="129"/>
      <c r="CZ225" s="129"/>
      <c r="DA225" s="129"/>
      <c r="DB225" s="129"/>
      <c r="DC225" s="129"/>
      <c r="DD225" s="129"/>
      <c r="DE225" s="129"/>
      <c r="DF225" s="129"/>
      <c r="DG225" s="129"/>
      <c r="DH225" s="129"/>
      <c r="DI225" s="129"/>
      <c r="DJ225" s="129"/>
      <c r="DK225" s="129"/>
      <c r="DL225" s="129"/>
      <c r="DM225" s="129"/>
      <c r="DN225" s="129"/>
      <c r="DO225" s="129"/>
      <c r="DP225" s="129"/>
      <c r="DQ225" s="129"/>
      <c r="DR225" s="129"/>
      <c r="DS225" s="129"/>
      <c r="DT225" s="129"/>
      <c r="DU225" s="129"/>
      <c r="DV225" s="129"/>
      <c r="DW225" s="129"/>
      <c r="DX225" s="129"/>
      <c r="DY225" s="129"/>
      <c r="DZ225" s="129"/>
      <c r="EA225" s="129"/>
      <c r="EB225" s="129"/>
      <c r="EC225" s="129"/>
      <c r="ED225" s="129"/>
      <c r="EE225" s="129"/>
      <c r="EF225" s="129"/>
      <c r="EG225" s="129"/>
      <c r="EH225" s="129"/>
      <c r="EI225" s="129"/>
      <c r="EJ225" s="129"/>
      <c r="EK225" s="129"/>
      <c r="EL225" s="129"/>
      <c r="EM225" s="129"/>
      <c r="EN225" s="129"/>
      <c r="EO225" s="129"/>
      <c r="EP225" s="129"/>
      <c r="EQ225" s="129"/>
      <c r="ER225" s="129"/>
      <c r="ES225" s="129"/>
      <c r="ET225" s="129"/>
      <c r="EU225" s="129"/>
      <c r="EV225" s="129"/>
      <c r="EW225" s="129"/>
      <c r="EX225" s="129"/>
      <c r="EY225" s="129"/>
      <c r="EZ225" s="129"/>
      <c r="FA225" s="129"/>
      <c r="FB225" s="129"/>
      <c r="FC225" s="129"/>
      <c r="FD225" s="129"/>
      <c r="FE225" s="129"/>
      <c r="FF225" s="129"/>
      <c r="FG225" s="129"/>
      <c r="FH225" s="129"/>
      <c r="FI225" s="129"/>
      <c r="FJ225" s="129"/>
      <c r="FK225" s="129"/>
      <c r="FL225" s="129"/>
      <c r="FM225" s="129"/>
      <c r="FN225" s="129"/>
      <c r="FO225" s="129"/>
      <c r="FP225" s="129"/>
      <c r="FQ225" s="129"/>
      <c r="FR225" s="129"/>
      <c r="FS225" s="129"/>
      <c r="FT225" s="129"/>
      <c r="FU225" s="129"/>
      <c r="FV225" s="129"/>
      <c r="FW225" s="129"/>
      <c r="FX225" s="129"/>
      <c r="FY225" s="129"/>
      <c r="FZ225" s="129"/>
      <c r="GA225" s="129"/>
      <c r="GB225" s="129"/>
      <c r="GC225" s="129"/>
      <c r="GD225" s="129"/>
      <c r="GE225" s="129"/>
      <c r="GF225" s="129"/>
      <c r="GG225" s="129"/>
      <c r="GH225" s="129"/>
      <c r="GI225" s="129"/>
      <c r="GJ225" s="129"/>
      <c r="GK225" s="129"/>
      <c r="GL225" s="129"/>
      <c r="GM225" s="129"/>
      <c r="GN225" s="129"/>
      <c r="GO225" s="129"/>
      <c r="GP225" s="129"/>
      <c r="GQ225" s="129"/>
      <c r="GR225" s="129"/>
      <c r="GS225" s="129"/>
      <c r="GT225" s="129"/>
      <c r="GU225" s="129"/>
      <c r="GV225" s="129"/>
      <c r="GW225" s="129"/>
      <c r="GX225" s="129"/>
      <c r="GY225" s="129"/>
      <c r="GZ225" s="129"/>
      <c r="HA225" s="129"/>
      <c r="HB225" s="129"/>
      <c r="HC225" s="129"/>
      <c r="HD225" s="129"/>
      <c r="HE225" s="129"/>
      <c r="HF225" s="129"/>
      <c r="HG225" s="129"/>
      <c r="HH225" s="129"/>
      <c r="HI225" s="129"/>
      <c r="HJ225" s="129"/>
      <c r="HK225" s="129"/>
      <c r="HL225" s="129"/>
      <c r="HM225" s="129"/>
      <c r="HN225" s="129"/>
      <c r="HO225" s="129"/>
      <c r="HP225" s="129"/>
      <c r="HQ225" s="129"/>
      <c r="HR225" s="129"/>
      <c r="HS225" s="129"/>
      <c r="HT225" s="129"/>
      <c r="HU225" s="129"/>
      <c r="HV225" s="129"/>
      <c r="HW225" s="129"/>
      <c r="HX225" s="129"/>
      <c r="HY225" s="129"/>
      <c r="HZ225" s="129"/>
    </row>
    <row r="226" spans="1:234" s="123" customFormat="1" ht="15" x14ac:dyDescent="0.25">
      <c r="B226" s="243"/>
      <c r="D226" s="243"/>
      <c r="F226" s="243"/>
    </row>
  </sheetData>
  <mergeCells count="21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N61"/>
    <mergeCell ref="C62:N62"/>
    <mergeCell ref="C63:E63"/>
    <mergeCell ref="C64:E64"/>
    <mergeCell ref="C65:E65"/>
    <mergeCell ref="C66:E66"/>
    <mergeCell ref="C55:N55"/>
    <mergeCell ref="C56:E56"/>
    <mergeCell ref="C57:E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E82"/>
    <mergeCell ref="C83:E83"/>
    <mergeCell ref="C84:N84"/>
    <mergeCell ref="C97:E97"/>
    <mergeCell ref="C98:E98"/>
    <mergeCell ref="C99:N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109:E109"/>
    <mergeCell ref="A110:N110"/>
    <mergeCell ref="C111:E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N137"/>
    <mergeCell ref="C138:N138"/>
    <mergeCell ref="C127:N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E153"/>
    <mergeCell ref="C154:E154"/>
    <mergeCell ref="C155:E155"/>
    <mergeCell ref="C156:E156"/>
    <mergeCell ref="C169:N169"/>
    <mergeCell ref="C170:E170"/>
    <mergeCell ref="C171:E171"/>
    <mergeCell ref="C172:E172"/>
    <mergeCell ref="C173:E173"/>
    <mergeCell ref="C174:E174"/>
    <mergeCell ref="C163:E163"/>
    <mergeCell ref="C164:E164"/>
    <mergeCell ref="C165:N165"/>
    <mergeCell ref="C166:E166"/>
    <mergeCell ref="C167:E167"/>
    <mergeCell ref="C168:N168"/>
    <mergeCell ref="C181:E181"/>
    <mergeCell ref="C182:N182"/>
    <mergeCell ref="C183:E183"/>
    <mergeCell ref="C186:K186"/>
    <mergeCell ref="C187:K187"/>
    <mergeCell ref="C188:K188"/>
    <mergeCell ref="C175:E175"/>
    <mergeCell ref="C176:E176"/>
    <mergeCell ref="C177:E177"/>
    <mergeCell ref="C178:E178"/>
    <mergeCell ref="C179:E179"/>
    <mergeCell ref="C180:E180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220:L220"/>
    <mergeCell ref="A222:N222"/>
    <mergeCell ref="A223:N223"/>
    <mergeCell ref="A224:N224"/>
    <mergeCell ref="C213:K213"/>
    <mergeCell ref="C214:K214"/>
    <mergeCell ref="C217:G217"/>
    <mergeCell ref="H217:L217"/>
    <mergeCell ref="C218:L218"/>
    <mergeCell ref="C219:G219"/>
    <mergeCell ref="H219:L21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9F3F-1F92-43D1-BEC5-F3C9A83C9DBF}">
  <sheetPr>
    <pageSetUpPr fitToPage="1"/>
  </sheetPr>
  <dimension ref="A1:HZ224"/>
  <sheetViews>
    <sheetView topLeftCell="A194" workbookViewId="0">
      <selection activeCell="G223" sqref="G223"/>
    </sheetView>
  </sheetViews>
  <sheetFormatPr defaultColWidth="9.140625" defaultRowHeight="11.25" customHeight="1" x14ac:dyDescent="0.2"/>
  <cols>
    <col min="1" max="1" width="8.85546875" style="124" customWidth="1"/>
    <col min="2" max="2" width="20.140625" style="244" customWidth="1"/>
    <col min="3" max="4" width="10.42578125" style="244" customWidth="1"/>
    <col min="5" max="5" width="13.28515625" style="244" customWidth="1"/>
    <col min="6" max="6" width="8.5703125" style="244" customWidth="1"/>
    <col min="7" max="7" width="10.7109375" style="244" customWidth="1"/>
    <col min="8" max="8" width="8.42578125" style="244" customWidth="1"/>
    <col min="9" max="9" width="13.140625" style="244" customWidth="1"/>
    <col min="10" max="10" width="12.28515625" style="244" customWidth="1"/>
    <col min="11" max="11" width="8.5703125" style="244" customWidth="1"/>
    <col min="12" max="12" width="13" style="244" customWidth="1"/>
    <col min="13" max="13" width="7.85546875" style="244" customWidth="1"/>
    <col min="14" max="14" width="13.28515625" style="244" customWidth="1"/>
    <col min="15" max="15" width="1.140625" style="244" hidden="1" customWidth="1"/>
    <col min="16" max="16" width="73.85546875" style="244" hidden="1" customWidth="1"/>
    <col min="17" max="17" width="83.42578125" style="244" hidden="1" customWidth="1"/>
    <col min="18" max="24" width="9.140625" style="244"/>
    <col min="25" max="40" width="87.28515625" style="172" hidden="1" customWidth="1"/>
    <col min="41" max="46" width="71.7109375" style="172" hidden="1" customWidth="1"/>
    <col min="47" max="54" width="87.28515625" style="172" hidden="1" customWidth="1"/>
    <col min="55" max="60" width="71.7109375" style="172" hidden="1" customWidth="1"/>
    <col min="61" max="68" width="87.28515625" style="172" hidden="1" customWidth="1"/>
    <col min="69" max="74" width="71.7109375" style="172" hidden="1" customWidth="1"/>
    <col min="75" max="82" width="87.28515625" style="172" hidden="1" customWidth="1"/>
    <col min="83" max="88" width="71.7109375" style="172" hidden="1" customWidth="1"/>
    <col min="89" max="96" width="87.28515625" style="172" hidden="1" customWidth="1"/>
    <col min="97" max="102" width="71.7109375" style="172" hidden="1" customWidth="1"/>
    <col min="103" max="110" width="87.28515625" style="172" hidden="1" customWidth="1"/>
    <col min="111" max="152" width="159" style="172" hidden="1" customWidth="1"/>
    <col min="153" max="155" width="32.28515625" style="172" hidden="1" customWidth="1"/>
    <col min="156" max="156" width="159" style="172" hidden="1" customWidth="1"/>
    <col min="157" max="159" width="34.140625" style="172" hidden="1" customWidth="1"/>
    <col min="160" max="160" width="130" style="172" hidden="1" customWidth="1"/>
    <col min="161" max="164" width="34.140625" style="172" hidden="1" customWidth="1"/>
    <col min="165" max="166" width="130" style="172" hidden="1" customWidth="1"/>
    <col min="167" max="167" width="159" style="172" hidden="1" customWidth="1"/>
    <col min="168" max="172" width="95.85546875" style="172" hidden="1" customWidth="1"/>
    <col min="173" max="177" width="53.42578125" style="172" hidden="1" customWidth="1"/>
    <col min="178" max="182" width="55.42578125" style="172" hidden="1" customWidth="1"/>
    <col min="183" max="187" width="53.42578125" style="172" hidden="1" customWidth="1"/>
    <col min="188" max="192" width="55.42578125" style="172" hidden="1" customWidth="1"/>
    <col min="193" max="234" width="159" style="172" hidden="1" customWidth="1"/>
    <col min="235" max="16384" width="9.140625" style="244"/>
  </cols>
  <sheetData>
    <row r="1" spans="1:138" s="123" customFormat="1" ht="15" x14ac:dyDescent="0.25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25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25">
      <c r="A5" s="127" t="s">
        <v>305</v>
      </c>
      <c r="B5" s="128"/>
      <c r="C5" s="126"/>
      <c r="E5" s="126"/>
      <c r="F5" s="126"/>
      <c r="G5" s="357" t="s">
        <v>306</v>
      </c>
      <c r="H5" s="357"/>
      <c r="I5" s="357"/>
      <c r="J5" s="357"/>
      <c r="K5" s="357"/>
      <c r="L5" s="357"/>
      <c r="M5" s="357"/>
      <c r="N5" s="357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25">
      <c r="A6" s="127" t="s">
        <v>307</v>
      </c>
      <c r="B6" s="128"/>
      <c r="C6" s="126"/>
      <c r="E6" s="130"/>
      <c r="F6" s="130"/>
      <c r="G6" s="358" t="s">
        <v>308</v>
      </c>
      <c r="H6" s="358"/>
      <c r="I6" s="358"/>
      <c r="J6" s="358"/>
      <c r="K6" s="358"/>
      <c r="L6" s="358"/>
      <c r="M6" s="358"/>
      <c r="N6" s="358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25">
      <c r="A7" s="359" t="s">
        <v>309</v>
      </c>
      <c r="B7" s="359"/>
      <c r="C7" s="359"/>
      <c r="D7" s="359"/>
      <c r="E7" s="359"/>
      <c r="F7" s="359"/>
      <c r="G7" s="358" t="s">
        <v>310</v>
      </c>
      <c r="H7" s="358"/>
      <c r="I7" s="358"/>
      <c r="J7" s="358"/>
      <c r="K7" s="358"/>
      <c r="L7" s="358"/>
      <c r="M7" s="358"/>
      <c r="N7" s="358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25">
      <c r="A8" s="360" t="s">
        <v>311</v>
      </c>
      <c r="B8" s="360"/>
      <c r="C8" s="360"/>
      <c r="D8" s="360"/>
      <c r="E8" s="360"/>
      <c r="F8" s="360"/>
      <c r="G8" s="358"/>
      <c r="H8" s="358"/>
      <c r="I8" s="358"/>
      <c r="J8" s="358"/>
      <c r="K8" s="358"/>
      <c r="L8" s="358"/>
      <c r="M8" s="358"/>
      <c r="N8" s="358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25">
      <c r="A9" s="359" t="s">
        <v>312</v>
      </c>
      <c r="B9" s="359"/>
      <c r="C9" s="359"/>
      <c r="D9" s="359"/>
      <c r="E9" s="359"/>
      <c r="F9" s="359"/>
      <c r="G9" s="358"/>
      <c r="H9" s="358"/>
      <c r="I9" s="358"/>
      <c r="J9" s="358"/>
      <c r="K9" s="358"/>
      <c r="L9" s="358"/>
      <c r="M9" s="358"/>
      <c r="N9" s="358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25">
      <c r="A10" s="368" t="s">
        <v>313</v>
      </c>
      <c r="B10" s="368"/>
      <c r="C10" s="368"/>
      <c r="D10" s="368"/>
      <c r="E10" s="368"/>
      <c r="F10" s="368"/>
      <c r="G10" s="358" t="s">
        <v>314</v>
      </c>
      <c r="H10" s="358"/>
      <c r="I10" s="358"/>
      <c r="J10" s="358"/>
      <c r="K10" s="358"/>
      <c r="L10" s="358"/>
      <c r="M10" s="358"/>
      <c r="N10" s="358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5" x14ac:dyDescent="0.25">
      <c r="A11" s="368" t="s">
        <v>315</v>
      </c>
      <c r="B11" s="368"/>
      <c r="C11" s="368"/>
      <c r="D11" s="368"/>
      <c r="E11" s="368"/>
      <c r="F11" s="368"/>
      <c r="G11" s="358"/>
      <c r="H11" s="358"/>
      <c r="I11" s="358"/>
      <c r="J11" s="358"/>
      <c r="K11" s="358"/>
      <c r="L11" s="358"/>
      <c r="M11" s="358"/>
      <c r="N11" s="358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25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5" x14ac:dyDescent="0.25">
      <c r="A13" s="365" t="s">
        <v>316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5" x14ac:dyDescent="0.25">
      <c r="A14" s="361" t="s">
        <v>317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</row>
    <row r="15" spans="1:138" s="123" customFormat="1" ht="8.25" customHeight="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5" x14ac:dyDescent="0.25">
      <c r="A16" s="365" t="s">
        <v>318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5" x14ac:dyDescent="0.25">
      <c r="A17" s="361" t="s">
        <v>319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</row>
    <row r="18" spans="1:155" s="123" customFormat="1" ht="24" customHeight="1" x14ac:dyDescent="0.25">
      <c r="A18" s="366" t="s">
        <v>895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</row>
    <row r="19" spans="1:155" s="123" customFormat="1" ht="8.25" customHeight="1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5" x14ac:dyDescent="0.25">
      <c r="A20" s="367" t="s">
        <v>296</v>
      </c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EI20" s="129" t="s">
        <v>296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25">
      <c r="A21" s="361" t="s">
        <v>321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</row>
    <row r="22" spans="1:155" s="123" customFormat="1" ht="15" customHeight="1" x14ac:dyDescent="0.25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25">
      <c r="A23" s="126" t="s">
        <v>325</v>
      </c>
      <c r="B23" s="357" t="s">
        <v>827</v>
      </c>
      <c r="C23" s="357"/>
      <c r="D23" s="357"/>
      <c r="E23" s="357"/>
      <c r="F23" s="357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5" x14ac:dyDescent="0.25">
      <c r="A24" s="126"/>
      <c r="B24" s="362" t="s">
        <v>327</v>
      </c>
      <c r="C24" s="362"/>
      <c r="D24" s="362"/>
      <c r="E24" s="362"/>
      <c r="F24" s="362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25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5" x14ac:dyDescent="0.25">
      <c r="A26" s="141" t="s">
        <v>328</v>
      </c>
      <c r="B26" s="126"/>
      <c r="C26" s="126"/>
      <c r="D26" s="363" t="s">
        <v>329</v>
      </c>
      <c r="E26" s="363"/>
      <c r="F26" s="363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25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25">
      <c r="A28" s="141" t="s">
        <v>330</v>
      </c>
      <c r="B28" s="143"/>
      <c r="C28" s="145">
        <v>7311.97</v>
      </c>
      <c r="D28" s="146" t="s">
        <v>896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25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25">
      <c r="A30" s="126"/>
      <c r="B30" s="152" t="s">
        <v>334</v>
      </c>
      <c r="C30" s="145">
        <v>5507.75</v>
      </c>
      <c r="D30" s="146" t="s">
        <v>897</v>
      </c>
      <c r="E30" s="147" t="s">
        <v>332</v>
      </c>
      <c r="G30" s="143" t="s">
        <v>336</v>
      </c>
      <c r="I30" s="143"/>
      <c r="J30" s="143"/>
      <c r="K30" s="143"/>
      <c r="L30" s="145">
        <v>1561.21</v>
      </c>
      <c r="M30" s="153" t="s">
        <v>898</v>
      </c>
      <c r="N30" s="147" t="s">
        <v>332</v>
      </c>
    </row>
    <row r="31" spans="1:155" s="123" customFormat="1" ht="12.75" customHeight="1" x14ac:dyDescent="0.25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364">
        <v>2400.29</v>
      </c>
      <c r="M31" s="364"/>
      <c r="N31" s="147" t="s">
        <v>341</v>
      </c>
    </row>
    <row r="32" spans="1:155" s="123" customFormat="1" ht="12.75" customHeight="1" x14ac:dyDescent="0.25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364">
        <v>7.96</v>
      </c>
      <c r="M32" s="364"/>
      <c r="N32" s="147" t="s">
        <v>341</v>
      </c>
    </row>
    <row r="33" spans="1:163" s="123" customFormat="1" ht="12.75" customHeight="1" x14ac:dyDescent="0.25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355" t="s">
        <v>345</v>
      </c>
      <c r="M33" s="355"/>
      <c r="N33" s="143"/>
    </row>
    <row r="34" spans="1:163" s="123" customFormat="1" ht="9.75" customHeight="1" x14ac:dyDescent="0.25">
      <c r="A34" s="155"/>
    </row>
    <row r="35" spans="1:163" s="123" customFormat="1" ht="36" customHeight="1" x14ac:dyDescent="0.25">
      <c r="A35" s="356" t="s">
        <v>0</v>
      </c>
      <c r="B35" s="353" t="s">
        <v>346</v>
      </c>
      <c r="C35" s="353" t="s">
        <v>266</v>
      </c>
      <c r="D35" s="353"/>
      <c r="E35" s="353"/>
      <c r="F35" s="353" t="s">
        <v>347</v>
      </c>
      <c r="G35" s="353" t="s">
        <v>348</v>
      </c>
      <c r="H35" s="353"/>
      <c r="I35" s="353"/>
      <c r="J35" s="353" t="s">
        <v>349</v>
      </c>
      <c r="K35" s="353"/>
      <c r="L35" s="353"/>
      <c r="M35" s="353" t="s">
        <v>350</v>
      </c>
      <c r="N35" s="353" t="s">
        <v>351</v>
      </c>
    </row>
    <row r="36" spans="1:163" s="123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23" customFormat="1" ht="34.5" customHeight="1" x14ac:dyDescent="0.25">
      <c r="A37" s="356"/>
      <c r="B37" s="353"/>
      <c r="C37" s="353"/>
      <c r="D37" s="353"/>
      <c r="E37" s="353"/>
      <c r="F37" s="353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353"/>
      <c r="N37" s="353"/>
    </row>
    <row r="38" spans="1:163" s="123" customFormat="1" ht="15" x14ac:dyDescent="0.25">
      <c r="A38" s="157">
        <v>1</v>
      </c>
      <c r="B38" s="158">
        <v>2</v>
      </c>
      <c r="C38" s="354">
        <v>3</v>
      </c>
      <c r="D38" s="354"/>
      <c r="E38" s="354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5" x14ac:dyDescent="0.25">
      <c r="A39" s="347" t="s">
        <v>899</v>
      </c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9"/>
      <c r="EZ39" s="160" t="s">
        <v>899</v>
      </c>
    </row>
    <row r="40" spans="1:163" s="123" customFormat="1" ht="34.5" x14ac:dyDescent="0.25">
      <c r="A40" s="161" t="s">
        <v>213</v>
      </c>
      <c r="B40" s="162" t="s">
        <v>900</v>
      </c>
      <c r="C40" s="343" t="s">
        <v>901</v>
      </c>
      <c r="D40" s="343"/>
      <c r="E40" s="343"/>
      <c r="F40" s="163" t="s">
        <v>59</v>
      </c>
      <c r="G40" s="164">
        <v>4.2240000000000002</v>
      </c>
      <c r="H40" s="165">
        <v>1</v>
      </c>
      <c r="I40" s="198">
        <v>4.2240000000000002</v>
      </c>
      <c r="J40" s="167"/>
      <c r="K40" s="164"/>
      <c r="L40" s="167"/>
      <c r="M40" s="164"/>
      <c r="N40" s="168"/>
      <c r="EZ40" s="160"/>
      <c r="FA40" s="169" t="s">
        <v>901</v>
      </c>
      <c r="FB40" s="169" t="s">
        <v>259</v>
      </c>
      <c r="FC40" s="169" t="s">
        <v>259</v>
      </c>
    </row>
    <row r="41" spans="1:163" s="123" customFormat="1" ht="68.25" x14ac:dyDescent="0.25">
      <c r="A41" s="173"/>
      <c r="B41" s="174" t="s">
        <v>361</v>
      </c>
      <c r="C41" s="340" t="s">
        <v>362</v>
      </c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6"/>
      <c r="EZ41" s="160"/>
      <c r="FA41" s="169"/>
      <c r="FB41" s="169"/>
      <c r="FC41" s="169"/>
      <c r="FD41" s="172" t="s">
        <v>362</v>
      </c>
    </row>
    <row r="42" spans="1:163" s="123" customFormat="1" ht="15" x14ac:dyDescent="0.25">
      <c r="A42" s="175"/>
      <c r="B42" s="174" t="s">
        <v>213</v>
      </c>
      <c r="C42" s="341" t="s">
        <v>363</v>
      </c>
      <c r="D42" s="341"/>
      <c r="E42" s="341"/>
      <c r="F42" s="176"/>
      <c r="G42" s="177"/>
      <c r="H42" s="177"/>
      <c r="I42" s="177"/>
      <c r="J42" s="180">
        <v>517.82000000000005</v>
      </c>
      <c r="K42" s="179">
        <v>1.1499999999999999</v>
      </c>
      <c r="L42" s="178">
        <v>2515.36</v>
      </c>
      <c r="M42" s="179">
        <v>57.33</v>
      </c>
      <c r="N42" s="181">
        <v>144205.59</v>
      </c>
      <c r="EZ42" s="160"/>
      <c r="FA42" s="169"/>
      <c r="FB42" s="169"/>
      <c r="FC42" s="169"/>
      <c r="FE42" s="172" t="s">
        <v>363</v>
      </c>
    </row>
    <row r="43" spans="1:163" s="123" customFormat="1" ht="15" x14ac:dyDescent="0.25">
      <c r="A43" s="175"/>
      <c r="B43" s="174" t="s">
        <v>214</v>
      </c>
      <c r="C43" s="341" t="s">
        <v>364</v>
      </c>
      <c r="D43" s="341"/>
      <c r="E43" s="341"/>
      <c r="F43" s="176"/>
      <c r="G43" s="177"/>
      <c r="H43" s="177"/>
      <c r="I43" s="177"/>
      <c r="J43" s="180">
        <v>227.03</v>
      </c>
      <c r="K43" s="179">
        <v>1.1499999999999999</v>
      </c>
      <c r="L43" s="178">
        <v>1102.82</v>
      </c>
      <c r="M43" s="179">
        <v>14.04</v>
      </c>
      <c r="N43" s="181">
        <v>15483.59</v>
      </c>
      <c r="EZ43" s="160"/>
      <c r="FA43" s="169"/>
      <c r="FB43" s="169"/>
      <c r="FC43" s="169"/>
      <c r="FE43" s="172" t="s">
        <v>364</v>
      </c>
    </row>
    <row r="44" spans="1:163" s="123" customFormat="1" ht="15" x14ac:dyDescent="0.25">
      <c r="A44" s="175"/>
      <c r="B44" s="174" t="s">
        <v>215</v>
      </c>
      <c r="C44" s="341" t="s">
        <v>365</v>
      </c>
      <c r="D44" s="341"/>
      <c r="E44" s="341"/>
      <c r="F44" s="176"/>
      <c r="G44" s="177"/>
      <c r="H44" s="177"/>
      <c r="I44" s="177"/>
      <c r="J44" s="180">
        <v>20.85</v>
      </c>
      <c r="K44" s="179">
        <v>1.1499999999999999</v>
      </c>
      <c r="L44" s="180">
        <v>101.28</v>
      </c>
      <c r="M44" s="179">
        <v>57.33</v>
      </c>
      <c r="N44" s="181">
        <v>5806.38</v>
      </c>
      <c r="EZ44" s="160"/>
      <c r="FA44" s="169"/>
      <c r="FB44" s="169"/>
      <c r="FC44" s="169"/>
      <c r="FE44" s="172" t="s">
        <v>365</v>
      </c>
    </row>
    <row r="45" spans="1:163" s="123" customFormat="1" ht="15" x14ac:dyDescent="0.25">
      <c r="A45" s="175"/>
      <c r="B45" s="174" t="s">
        <v>216</v>
      </c>
      <c r="C45" s="341" t="s">
        <v>366</v>
      </c>
      <c r="D45" s="341"/>
      <c r="E45" s="341"/>
      <c r="F45" s="176"/>
      <c r="G45" s="177"/>
      <c r="H45" s="177"/>
      <c r="I45" s="177"/>
      <c r="J45" s="180">
        <v>365</v>
      </c>
      <c r="K45" s="177"/>
      <c r="L45" s="178">
        <v>1541.76</v>
      </c>
      <c r="M45" s="183">
        <v>9.1</v>
      </c>
      <c r="N45" s="181">
        <v>14030.02</v>
      </c>
      <c r="EZ45" s="160"/>
      <c r="FA45" s="169"/>
      <c r="FB45" s="169"/>
      <c r="FC45" s="169"/>
      <c r="FE45" s="172" t="s">
        <v>366</v>
      </c>
    </row>
    <row r="46" spans="1:163" s="123" customFormat="1" ht="15" x14ac:dyDescent="0.25">
      <c r="A46" s="184"/>
      <c r="B46" s="174"/>
      <c r="C46" s="341" t="s">
        <v>367</v>
      </c>
      <c r="D46" s="341"/>
      <c r="E46" s="341"/>
      <c r="F46" s="176" t="s">
        <v>368</v>
      </c>
      <c r="G46" s="183">
        <v>52.2</v>
      </c>
      <c r="H46" s="179">
        <v>1.1499999999999999</v>
      </c>
      <c r="I46" s="206">
        <v>253.56672</v>
      </c>
      <c r="J46" s="186"/>
      <c r="K46" s="177"/>
      <c r="L46" s="186"/>
      <c r="M46" s="177"/>
      <c r="N46" s="187"/>
      <c r="EZ46" s="160"/>
      <c r="FA46" s="169"/>
      <c r="FB46" s="169"/>
      <c r="FC46" s="169"/>
      <c r="FF46" s="172" t="s">
        <v>367</v>
      </c>
    </row>
    <row r="47" spans="1:163" s="123" customFormat="1" ht="15" x14ac:dyDescent="0.25">
      <c r="A47" s="184"/>
      <c r="B47" s="174"/>
      <c r="C47" s="341" t="s">
        <v>369</v>
      </c>
      <c r="D47" s="341"/>
      <c r="E47" s="341"/>
      <c r="F47" s="176" t="s">
        <v>368</v>
      </c>
      <c r="G47" s="179">
        <v>1.61</v>
      </c>
      <c r="H47" s="179">
        <v>1.1499999999999999</v>
      </c>
      <c r="I47" s="202">
        <v>7.8207360000000001</v>
      </c>
      <c r="J47" s="186"/>
      <c r="K47" s="177"/>
      <c r="L47" s="186"/>
      <c r="M47" s="177"/>
      <c r="N47" s="187"/>
      <c r="EZ47" s="160"/>
      <c r="FA47" s="169"/>
      <c r="FB47" s="169"/>
      <c r="FC47" s="169"/>
      <c r="FF47" s="172" t="s">
        <v>369</v>
      </c>
    </row>
    <row r="48" spans="1:163" s="123" customFormat="1" ht="15" x14ac:dyDescent="0.25">
      <c r="A48" s="170"/>
      <c r="B48" s="174"/>
      <c r="C48" s="345" t="s">
        <v>370</v>
      </c>
      <c r="D48" s="345"/>
      <c r="E48" s="345"/>
      <c r="F48" s="188"/>
      <c r="G48" s="189"/>
      <c r="H48" s="189"/>
      <c r="I48" s="189"/>
      <c r="J48" s="190">
        <v>1109.8499999999999</v>
      </c>
      <c r="K48" s="189"/>
      <c r="L48" s="190">
        <v>5159.9399999999996</v>
      </c>
      <c r="M48" s="189"/>
      <c r="N48" s="192">
        <v>173719.2</v>
      </c>
      <c r="EZ48" s="160"/>
      <c r="FA48" s="169"/>
      <c r="FB48" s="169"/>
      <c r="FC48" s="169"/>
      <c r="FG48" s="172" t="s">
        <v>370</v>
      </c>
    </row>
    <row r="49" spans="1:166" s="123" customFormat="1" ht="15" x14ac:dyDescent="0.25">
      <c r="A49" s="184"/>
      <c r="B49" s="174"/>
      <c r="C49" s="341" t="s">
        <v>269</v>
      </c>
      <c r="D49" s="341"/>
      <c r="E49" s="341"/>
      <c r="F49" s="176"/>
      <c r="G49" s="177"/>
      <c r="H49" s="177"/>
      <c r="I49" s="177"/>
      <c r="J49" s="186"/>
      <c r="K49" s="177"/>
      <c r="L49" s="178">
        <v>2616.64</v>
      </c>
      <c r="M49" s="177"/>
      <c r="N49" s="181">
        <v>150011.97</v>
      </c>
      <c r="EZ49" s="160"/>
      <c r="FA49" s="169"/>
      <c r="FB49" s="169"/>
      <c r="FC49" s="169"/>
      <c r="FF49" s="172" t="s">
        <v>269</v>
      </c>
    </row>
    <row r="50" spans="1:166" s="123" customFormat="1" ht="23.25" x14ac:dyDescent="0.25">
      <c r="A50" s="184"/>
      <c r="B50" s="174" t="s">
        <v>385</v>
      </c>
      <c r="C50" s="341" t="s">
        <v>386</v>
      </c>
      <c r="D50" s="341"/>
      <c r="E50" s="341"/>
      <c r="F50" s="176" t="s">
        <v>373</v>
      </c>
      <c r="G50" s="193">
        <v>93</v>
      </c>
      <c r="H50" s="177"/>
      <c r="I50" s="193">
        <v>93</v>
      </c>
      <c r="J50" s="186"/>
      <c r="K50" s="177"/>
      <c r="L50" s="178">
        <v>2433.48</v>
      </c>
      <c r="M50" s="177"/>
      <c r="N50" s="181">
        <v>139511.13</v>
      </c>
      <c r="EZ50" s="160"/>
      <c r="FA50" s="169"/>
      <c r="FB50" s="169"/>
      <c r="FC50" s="169"/>
      <c r="FF50" s="172" t="s">
        <v>386</v>
      </c>
    </row>
    <row r="51" spans="1:166" s="123" customFormat="1" ht="23.25" x14ac:dyDescent="0.25">
      <c r="A51" s="184"/>
      <c r="B51" s="174" t="s">
        <v>387</v>
      </c>
      <c r="C51" s="341" t="s">
        <v>388</v>
      </c>
      <c r="D51" s="341"/>
      <c r="E51" s="341"/>
      <c r="F51" s="176" t="s">
        <v>373</v>
      </c>
      <c r="G51" s="193">
        <v>62</v>
      </c>
      <c r="H51" s="177"/>
      <c r="I51" s="193">
        <v>62</v>
      </c>
      <c r="J51" s="186"/>
      <c r="K51" s="177"/>
      <c r="L51" s="178">
        <v>1622.32</v>
      </c>
      <c r="M51" s="177"/>
      <c r="N51" s="181">
        <v>93007.42</v>
      </c>
      <c r="EZ51" s="160"/>
      <c r="FA51" s="169"/>
      <c r="FB51" s="169"/>
      <c r="FC51" s="169"/>
      <c r="FF51" s="172" t="s">
        <v>388</v>
      </c>
    </row>
    <row r="52" spans="1:166" s="123" customFormat="1" ht="15" x14ac:dyDescent="0.25">
      <c r="A52" s="194"/>
      <c r="B52" s="195"/>
      <c r="C52" s="343" t="s">
        <v>376</v>
      </c>
      <c r="D52" s="343"/>
      <c r="E52" s="343"/>
      <c r="F52" s="163"/>
      <c r="G52" s="164"/>
      <c r="H52" s="164"/>
      <c r="I52" s="164"/>
      <c r="J52" s="167"/>
      <c r="K52" s="164"/>
      <c r="L52" s="199">
        <v>9215.74</v>
      </c>
      <c r="M52" s="189"/>
      <c r="N52" s="197">
        <v>406237.75</v>
      </c>
      <c r="EZ52" s="160"/>
      <c r="FA52" s="169"/>
      <c r="FB52" s="169"/>
      <c r="FC52" s="169"/>
      <c r="FH52" s="169" t="s">
        <v>376</v>
      </c>
    </row>
    <row r="53" spans="1:166" s="123" customFormat="1" ht="23.25" x14ac:dyDescent="0.25">
      <c r="A53" s="161" t="s">
        <v>214</v>
      </c>
      <c r="B53" s="162" t="s">
        <v>94</v>
      </c>
      <c r="C53" s="343" t="s">
        <v>76</v>
      </c>
      <c r="D53" s="343"/>
      <c r="E53" s="343"/>
      <c r="F53" s="163" t="s">
        <v>59</v>
      </c>
      <c r="G53" s="164">
        <v>4.2240000000000002</v>
      </c>
      <c r="H53" s="165">
        <v>1</v>
      </c>
      <c r="I53" s="198">
        <v>4.2240000000000002</v>
      </c>
      <c r="J53" s="199">
        <v>29785.79</v>
      </c>
      <c r="K53" s="164"/>
      <c r="L53" s="199">
        <v>125815.18</v>
      </c>
      <c r="M53" s="200">
        <v>9.1</v>
      </c>
      <c r="N53" s="197">
        <v>1144918.1399999999</v>
      </c>
      <c r="EZ53" s="160"/>
      <c r="FA53" s="169" t="s">
        <v>76</v>
      </c>
      <c r="FB53" s="169" t="s">
        <v>259</v>
      </c>
      <c r="FC53" s="169" t="s">
        <v>259</v>
      </c>
      <c r="FH53" s="169"/>
    </row>
    <row r="54" spans="1:166" s="123" customFormat="1" ht="15" x14ac:dyDescent="0.25">
      <c r="A54" s="170"/>
      <c r="B54" s="171"/>
      <c r="C54" s="341" t="s">
        <v>839</v>
      </c>
      <c r="D54" s="341"/>
      <c r="E54" s="341"/>
      <c r="F54" s="341"/>
      <c r="G54" s="341"/>
      <c r="H54" s="341"/>
      <c r="I54" s="341"/>
      <c r="J54" s="341"/>
      <c r="K54" s="341"/>
      <c r="L54" s="341"/>
      <c r="M54" s="341"/>
      <c r="N54" s="344"/>
      <c r="EZ54" s="160"/>
      <c r="FA54" s="169"/>
      <c r="FB54" s="169"/>
      <c r="FC54" s="169"/>
      <c r="FH54" s="169"/>
      <c r="FI54" s="172" t="s">
        <v>839</v>
      </c>
    </row>
    <row r="55" spans="1:166" s="123" customFormat="1" ht="15" x14ac:dyDescent="0.25">
      <c r="A55" s="194"/>
      <c r="B55" s="195"/>
      <c r="C55" s="343" t="s">
        <v>376</v>
      </c>
      <c r="D55" s="343"/>
      <c r="E55" s="343"/>
      <c r="F55" s="163"/>
      <c r="G55" s="164"/>
      <c r="H55" s="164"/>
      <c r="I55" s="164"/>
      <c r="J55" s="167"/>
      <c r="K55" s="164"/>
      <c r="L55" s="199">
        <v>125815.18</v>
      </c>
      <c r="M55" s="189"/>
      <c r="N55" s="197">
        <v>1144918.1399999999</v>
      </c>
      <c r="EZ55" s="160"/>
      <c r="FA55" s="169"/>
      <c r="FB55" s="169"/>
      <c r="FC55" s="169"/>
      <c r="FH55" s="169" t="s">
        <v>376</v>
      </c>
    </row>
    <row r="56" spans="1:166" s="123" customFormat="1" ht="57" x14ac:dyDescent="0.25">
      <c r="A56" s="161" t="s">
        <v>215</v>
      </c>
      <c r="B56" s="162" t="s">
        <v>90</v>
      </c>
      <c r="C56" s="343" t="s">
        <v>69</v>
      </c>
      <c r="D56" s="343"/>
      <c r="E56" s="343"/>
      <c r="F56" s="163" t="s">
        <v>61</v>
      </c>
      <c r="G56" s="164">
        <v>43.35</v>
      </c>
      <c r="H56" s="165">
        <v>1</v>
      </c>
      <c r="I56" s="204">
        <v>43.35</v>
      </c>
      <c r="J56" s="196">
        <v>168.75</v>
      </c>
      <c r="K56" s="164"/>
      <c r="L56" s="199">
        <v>7315.31</v>
      </c>
      <c r="M56" s="200">
        <v>9.1</v>
      </c>
      <c r="N56" s="197">
        <v>66569.320000000007</v>
      </c>
      <c r="EZ56" s="160"/>
      <c r="FA56" s="169" t="s">
        <v>69</v>
      </c>
      <c r="FB56" s="169" t="s">
        <v>259</v>
      </c>
      <c r="FC56" s="169" t="s">
        <v>259</v>
      </c>
      <c r="FH56" s="169"/>
    </row>
    <row r="57" spans="1:166" s="123" customFormat="1" ht="15" x14ac:dyDescent="0.25">
      <c r="A57" s="170"/>
      <c r="B57" s="171"/>
      <c r="C57" s="341" t="s">
        <v>840</v>
      </c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44"/>
      <c r="EZ57" s="160"/>
      <c r="FA57" s="169"/>
      <c r="FB57" s="169"/>
      <c r="FC57" s="169"/>
      <c r="FH57" s="169"/>
      <c r="FJ57" s="172" t="s">
        <v>840</v>
      </c>
    </row>
    <row r="58" spans="1:166" s="123" customFormat="1" ht="15" x14ac:dyDescent="0.25">
      <c r="A58" s="194"/>
      <c r="B58" s="195"/>
      <c r="C58" s="343" t="s">
        <v>376</v>
      </c>
      <c r="D58" s="343"/>
      <c r="E58" s="343"/>
      <c r="F58" s="163"/>
      <c r="G58" s="164"/>
      <c r="H58" s="164"/>
      <c r="I58" s="164"/>
      <c r="J58" s="167"/>
      <c r="K58" s="164"/>
      <c r="L58" s="199">
        <v>7315.31</v>
      </c>
      <c r="M58" s="189"/>
      <c r="N58" s="197">
        <v>66569.320000000007</v>
      </c>
      <c r="EZ58" s="160"/>
      <c r="FA58" s="169"/>
      <c r="FB58" s="169"/>
      <c r="FC58" s="169"/>
      <c r="FH58" s="169" t="s">
        <v>376</v>
      </c>
    </row>
    <row r="59" spans="1:166" s="123" customFormat="1" ht="45.75" x14ac:dyDescent="0.25">
      <c r="A59" s="161" t="s">
        <v>216</v>
      </c>
      <c r="B59" s="162" t="s">
        <v>902</v>
      </c>
      <c r="C59" s="343" t="s">
        <v>903</v>
      </c>
      <c r="D59" s="343"/>
      <c r="E59" s="343"/>
      <c r="F59" s="163" t="s">
        <v>843</v>
      </c>
      <c r="G59" s="164">
        <v>0.08</v>
      </c>
      <c r="H59" s="165">
        <v>1</v>
      </c>
      <c r="I59" s="204">
        <v>0.08</v>
      </c>
      <c r="J59" s="167"/>
      <c r="K59" s="164"/>
      <c r="L59" s="167"/>
      <c r="M59" s="164"/>
      <c r="N59" s="168"/>
      <c r="EZ59" s="160"/>
      <c r="FA59" s="169" t="s">
        <v>903</v>
      </c>
      <c r="FB59" s="169" t="s">
        <v>259</v>
      </c>
      <c r="FC59" s="169" t="s">
        <v>259</v>
      </c>
      <c r="FH59" s="169"/>
    </row>
    <row r="60" spans="1:166" s="123" customFormat="1" ht="15" x14ac:dyDescent="0.25">
      <c r="A60" s="170"/>
      <c r="B60" s="171"/>
      <c r="C60" s="341" t="s">
        <v>904</v>
      </c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4"/>
      <c r="EZ60" s="160"/>
      <c r="FA60" s="169"/>
      <c r="FB60" s="169"/>
      <c r="FC60" s="169"/>
      <c r="FH60" s="169"/>
      <c r="FJ60" s="172" t="s">
        <v>904</v>
      </c>
    </row>
    <row r="61" spans="1:166" s="123" customFormat="1" ht="68.25" x14ac:dyDescent="0.25">
      <c r="A61" s="173"/>
      <c r="B61" s="174" t="s">
        <v>361</v>
      </c>
      <c r="C61" s="340" t="s">
        <v>362</v>
      </c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6"/>
      <c r="EZ61" s="160"/>
      <c r="FA61" s="169"/>
      <c r="FB61" s="169"/>
      <c r="FC61" s="169"/>
      <c r="FD61" s="172" t="s">
        <v>362</v>
      </c>
      <c r="FH61" s="169"/>
    </row>
    <row r="62" spans="1:166" s="123" customFormat="1" ht="15" x14ac:dyDescent="0.25">
      <c r="A62" s="175"/>
      <c r="B62" s="174" t="s">
        <v>213</v>
      </c>
      <c r="C62" s="341" t="s">
        <v>363</v>
      </c>
      <c r="D62" s="341"/>
      <c r="E62" s="341"/>
      <c r="F62" s="176"/>
      <c r="G62" s="177"/>
      <c r="H62" s="177"/>
      <c r="I62" s="177"/>
      <c r="J62" s="180">
        <v>86.84</v>
      </c>
      <c r="K62" s="179">
        <v>1.1499999999999999</v>
      </c>
      <c r="L62" s="180">
        <v>7.99</v>
      </c>
      <c r="M62" s="179">
        <v>57.33</v>
      </c>
      <c r="N62" s="182">
        <v>458.07</v>
      </c>
      <c r="EZ62" s="160"/>
      <c r="FA62" s="169"/>
      <c r="FB62" s="169"/>
      <c r="FC62" s="169"/>
      <c r="FE62" s="172" t="s">
        <v>363</v>
      </c>
      <c r="FH62" s="169"/>
    </row>
    <row r="63" spans="1:166" s="123" customFormat="1" ht="15" x14ac:dyDescent="0.25">
      <c r="A63" s="184"/>
      <c r="B63" s="174"/>
      <c r="C63" s="341" t="s">
        <v>367</v>
      </c>
      <c r="D63" s="341"/>
      <c r="E63" s="341"/>
      <c r="F63" s="176" t="s">
        <v>368</v>
      </c>
      <c r="G63" s="179">
        <v>10.18</v>
      </c>
      <c r="H63" s="179">
        <v>1.1499999999999999</v>
      </c>
      <c r="I63" s="206">
        <v>0.93655999999999995</v>
      </c>
      <c r="J63" s="186"/>
      <c r="K63" s="177"/>
      <c r="L63" s="186"/>
      <c r="M63" s="177"/>
      <c r="N63" s="187"/>
      <c r="EZ63" s="160"/>
      <c r="FA63" s="169"/>
      <c r="FB63" s="169"/>
      <c r="FC63" s="169"/>
      <c r="FF63" s="172" t="s">
        <v>367</v>
      </c>
      <c r="FH63" s="169"/>
    </row>
    <row r="64" spans="1:166" s="123" customFormat="1" ht="15" x14ac:dyDescent="0.25">
      <c r="A64" s="170"/>
      <c r="B64" s="174"/>
      <c r="C64" s="345" t="s">
        <v>370</v>
      </c>
      <c r="D64" s="345"/>
      <c r="E64" s="345"/>
      <c r="F64" s="188"/>
      <c r="G64" s="189"/>
      <c r="H64" s="189"/>
      <c r="I64" s="189"/>
      <c r="J64" s="191">
        <v>86.84</v>
      </c>
      <c r="K64" s="189"/>
      <c r="L64" s="191">
        <v>7.99</v>
      </c>
      <c r="M64" s="189"/>
      <c r="N64" s="207">
        <v>458.07</v>
      </c>
      <c r="EZ64" s="160"/>
      <c r="FA64" s="169"/>
      <c r="FB64" s="169"/>
      <c r="FC64" s="169"/>
      <c r="FG64" s="172" t="s">
        <v>370</v>
      </c>
      <c r="FH64" s="169"/>
    </row>
    <row r="65" spans="1:166" s="123" customFormat="1" ht="15" x14ac:dyDescent="0.25">
      <c r="A65" s="184"/>
      <c r="B65" s="174"/>
      <c r="C65" s="341" t="s">
        <v>269</v>
      </c>
      <c r="D65" s="341"/>
      <c r="E65" s="341"/>
      <c r="F65" s="176"/>
      <c r="G65" s="177"/>
      <c r="H65" s="177"/>
      <c r="I65" s="177"/>
      <c r="J65" s="186"/>
      <c r="K65" s="177"/>
      <c r="L65" s="180">
        <v>7.99</v>
      </c>
      <c r="M65" s="177"/>
      <c r="N65" s="182">
        <v>458.07</v>
      </c>
      <c r="EZ65" s="160"/>
      <c r="FA65" s="169"/>
      <c r="FB65" s="169"/>
      <c r="FC65" s="169"/>
      <c r="FF65" s="172" t="s">
        <v>269</v>
      </c>
      <c r="FH65" s="169"/>
    </row>
    <row r="66" spans="1:166" s="123" customFormat="1" ht="45.75" x14ac:dyDescent="0.25">
      <c r="A66" s="184"/>
      <c r="B66" s="174" t="s">
        <v>456</v>
      </c>
      <c r="C66" s="341" t="s">
        <v>457</v>
      </c>
      <c r="D66" s="341"/>
      <c r="E66" s="341"/>
      <c r="F66" s="176" t="s">
        <v>373</v>
      </c>
      <c r="G66" s="193">
        <v>103</v>
      </c>
      <c r="H66" s="177"/>
      <c r="I66" s="193">
        <v>103</v>
      </c>
      <c r="J66" s="186"/>
      <c r="K66" s="177"/>
      <c r="L66" s="180">
        <v>8.23</v>
      </c>
      <c r="M66" s="177"/>
      <c r="N66" s="182">
        <v>471.81</v>
      </c>
      <c r="EZ66" s="160"/>
      <c r="FA66" s="169"/>
      <c r="FB66" s="169"/>
      <c r="FC66" s="169"/>
      <c r="FF66" s="172" t="s">
        <v>457</v>
      </c>
      <c r="FH66" s="169"/>
    </row>
    <row r="67" spans="1:166" s="123" customFormat="1" ht="45.75" x14ac:dyDescent="0.25">
      <c r="A67" s="184"/>
      <c r="B67" s="174" t="s">
        <v>458</v>
      </c>
      <c r="C67" s="341" t="s">
        <v>459</v>
      </c>
      <c r="D67" s="341"/>
      <c r="E67" s="341"/>
      <c r="F67" s="176" t="s">
        <v>373</v>
      </c>
      <c r="G67" s="193">
        <v>59</v>
      </c>
      <c r="H67" s="177"/>
      <c r="I67" s="193">
        <v>59</v>
      </c>
      <c r="J67" s="186"/>
      <c r="K67" s="177"/>
      <c r="L67" s="180">
        <v>4.71</v>
      </c>
      <c r="M67" s="177"/>
      <c r="N67" s="182">
        <v>270.26</v>
      </c>
      <c r="EZ67" s="160"/>
      <c r="FA67" s="169"/>
      <c r="FB67" s="169"/>
      <c r="FC67" s="169"/>
      <c r="FF67" s="172" t="s">
        <v>459</v>
      </c>
      <c r="FH67" s="169"/>
    </row>
    <row r="68" spans="1:166" s="123" customFormat="1" ht="15" x14ac:dyDescent="0.25">
      <c r="A68" s="194"/>
      <c r="B68" s="195"/>
      <c r="C68" s="343" t="s">
        <v>376</v>
      </c>
      <c r="D68" s="343"/>
      <c r="E68" s="343"/>
      <c r="F68" s="163"/>
      <c r="G68" s="164"/>
      <c r="H68" s="164"/>
      <c r="I68" s="164"/>
      <c r="J68" s="167"/>
      <c r="K68" s="164"/>
      <c r="L68" s="196">
        <v>20.93</v>
      </c>
      <c r="M68" s="189"/>
      <c r="N68" s="197">
        <v>1200.1400000000001</v>
      </c>
      <c r="EZ68" s="160"/>
      <c r="FA68" s="169"/>
      <c r="FB68" s="169"/>
      <c r="FC68" s="169"/>
      <c r="FH68" s="169" t="s">
        <v>376</v>
      </c>
    </row>
    <row r="69" spans="1:166" s="123" customFormat="1" ht="34.5" x14ac:dyDescent="0.25">
      <c r="A69" s="161" t="s">
        <v>217</v>
      </c>
      <c r="B69" s="162" t="s">
        <v>905</v>
      </c>
      <c r="C69" s="343" t="s">
        <v>906</v>
      </c>
      <c r="D69" s="343"/>
      <c r="E69" s="343"/>
      <c r="F69" s="163" t="s">
        <v>843</v>
      </c>
      <c r="G69" s="164">
        <v>-0.08</v>
      </c>
      <c r="H69" s="165">
        <v>1</v>
      </c>
      <c r="I69" s="204">
        <v>-0.08</v>
      </c>
      <c r="J69" s="167"/>
      <c r="K69" s="164"/>
      <c r="L69" s="167"/>
      <c r="M69" s="164"/>
      <c r="N69" s="168"/>
      <c r="EZ69" s="160"/>
      <c r="FA69" s="169" t="s">
        <v>906</v>
      </c>
      <c r="FB69" s="169" t="s">
        <v>259</v>
      </c>
      <c r="FC69" s="169" t="s">
        <v>259</v>
      </c>
      <c r="FH69" s="169"/>
    </row>
    <row r="70" spans="1:166" s="123" customFormat="1" ht="68.25" x14ac:dyDescent="0.25">
      <c r="A70" s="173"/>
      <c r="B70" s="174" t="s">
        <v>361</v>
      </c>
      <c r="C70" s="340" t="s">
        <v>362</v>
      </c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6"/>
      <c r="EZ70" s="160"/>
      <c r="FA70" s="169"/>
      <c r="FB70" s="169"/>
      <c r="FC70" s="169"/>
      <c r="FD70" s="172" t="s">
        <v>362</v>
      </c>
      <c r="FH70" s="169"/>
    </row>
    <row r="71" spans="1:166" s="123" customFormat="1" ht="15" x14ac:dyDescent="0.25">
      <c r="A71" s="173"/>
      <c r="B71" s="174"/>
      <c r="C71" s="340" t="s">
        <v>907</v>
      </c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6"/>
      <c r="EZ71" s="160"/>
      <c r="FA71" s="169"/>
      <c r="FB71" s="169"/>
      <c r="FC71" s="169"/>
      <c r="FD71" s="172" t="s">
        <v>907</v>
      </c>
      <c r="FH71" s="169"/>
    </row>
    <row r="72" spans="1:166" s="123" customFormat="1" ht="15" x14ac:dyDescent="0.25">
      <c r="A72" s="175"/>
      <c r="B72" s="174" t="s">
        <v>213</v>
      </c>
      <c r="C72" s="341" t="s">
        <v>363</v>
      </c>
      <c r="D72" s="341"/>
      <c r="E72" s="341"/>
      <c r="F72" s="176"/>
      <c r="G72" s="177"/>
      <c r="H72" s="177"/>
      <c r="I72" s="177"/>
      <c r="J72" s="180">
        <v>3.5</v>
      </c>
      <c r="K72" s="179">
        <v>10.35</v>
      </c>
      <c r="L72" s="180">
        <v>-2.9</v>
      </c>
      <c r="M72" s="179">
        <v>57.33</v>
      </c>
      <c r="N72" s="182">
        <v>-166.26</v>
      </c>
      <c r="EZ72" s="160"/>
      <c r="FA72" s="169"/>
      <c r="FB72" s="169"/>
      <c r="FC72" s="169"/>
      <c r="FE72" s="172" t="s">
        <v>363</v>
      </c>
      <c r="FH72" s="169"/>
    </row>
    <row r="73" spans="1:166" s="123" customFormat="1" ht="15" x14ac:dyDescent="0.25">
      <c r="A73" s="184"/>
      <c r="B73" s="174"/>
      <c r="C73" s="341" t="s">
        <v>367</v>
      </c>
      <c r="D73" s="341"/>
      <c r="E73" s="341"/>
      <c r="F73" s="176" t="s">
        <v>368</v>
      </c>
      <c r="G73" s="179">
        <v>0.41</v>
      </c>
      <c r="H73" s="179">
        <v>10.35</v>
      </c>
      <c r="I73" s="206">
        <v>-0.33948</v>
      </c>
      <c r="J73" s="186"/>
      <c r="K73" s="177"/>
      <c r="L73" s="186"/>
      <c r="M73" s="177"/>
      <c r="N73" s="187"/>
      <c r="EZ73" s="160"/>
      <c r="FA73" s="169"/>
      <c r="FB73" s="169"/>
      <c r="FC73" s="169"/>
      <c r="FF73" s="172" t="s">
        <v>367</v>
      </c>
      <c r="FH73" s="169"/>
    </row>
    <row r="74" spans="1:166" s="123" customFormat="1" ht="15" x14ac:dyDescent="0.25">
      <c r="A74" s="170"/>
      <c r="B74" s="174"/>
      <c r="C74" s="345" t="s">
        <v>370</v>
      </c>
      <c r="D74" s="345"/>
      <c r="E74" s="345"/>
      <c r="F74" s="188"/>
      <c r="G74" s="189"/>
      <c r="H74" s="189"/>
      <c r="I74" s="189"/>
      <c r="J74" s="191">
        <v>3.5</v>
      </c>
      <c r="K74" s="189"/>
      <c r="L74" s="191">
        <v>-2.9</v>
      </c>
      <c r="M74" s="189"/>
      <c r="N74" s="207">
        <v>-166.26</v>
      </c>
      <c r="EZ74" s="160"/>
      <c r="FA74" s="169"/>
      <c r="FB74" s="169"/>
      <c r="FC74" s="169"/>
      <c r="FG74" s="172" t="s">
        <v>370</v>
      </c>
      <c r="FH74" s="169"/>
    </row>
    <row r="75" spans="1:166" s="123" customFormat="1" ht="15" x14ac:dyDescent="0.25">
      <c r="A75" s="184"/>
      <c r="B75" s="174"/>
      <c r="C75" s="341" t="s">
        <v>269</v>
      </c>
      <c r="D75" s="341"/>
      <c r="E75" s="341"/>
      <c r="F75" s="176"/>
      <c r="G75" s="177"/>
      <c r="H75" s="177"/>
      <c r="I75" s="177"/>
      <c r="J75" s="186"/>
      <c r="K75" s="177"/>
      <c r="L75" s="180">
        <v>-2.9</v>
      </c>
      <c r="M75" s="177"/>
      <c r="N75" s="182">
        <v>-166.26</v>
      </c>
      <c r="EZ75" s="160"/>
      <c r="FA75" s="169"/>
      <c r="FB75" s="169"/>
      <c r="FC75" s="169"/>
      <c r="FF75" s="172" t="s">
        <v>269</v>
      </c>
      <c r="FH75" s="169"/>
    </row>
    <row r="76" spans="1:166" s="123" customFormat="1" ht="45.75" x14ac:dyDescent="0.25">
      <c r="A76" s="184"/>
      <c r="B76" s="174" t="s">
        <v>456</v>
      </c>
      <c r="C76" s="341" t="s">
        <v>457</v>
      </c>
      <c r="D76" s="341"/>
      <c r="E76" s="341"/>
      <c r="F76" s="176" t="s">
        <v>373</v>
      </c>
      <c r="G76" s="193">
        <v>103</v>
      </c>
      <c r="H76" s="177"/>
      <c r="I76" s="193">
        <v>103</v>
      </c>
      <c r="J76" s="186"/>
      <c r="K76" s="177"/>
      <c r="L76" s="180">
        <v>-2.99</v>
      </c>
      <c r="M76" s="177"/>
      <c r="N76" s="182">
        <v>-171.25</v>
      </c>
      <c r="EZ76" s="160"/>
      <c r="FA76" s="169"/>
      <c r="FB76" s="169"/>
      <c r="FC76" s="169"/>
      <c r="FF76" s="172" t="s">
        <v>457</v>
      </c>
      <c r="FH76" s="169"/>
    </row>
    <row r="77" spans="1:166" s="123" customFormat="1" ht="45.75" x14ac:dyDescent="0.25">
      <c r="A77" s="184"/>
      <c r="B77" s="174" t="s">
        <v>458</v>
      </c>
      <c r="C77" s="341" t="s">
        <v>459</v>
      </c>
      <c r="D77" s="341"/>
      <c r="E77" s="341"/>
      <c r="F77" s="176" t="s">
        <v>373</v>
      </c>
      <c r="G77" s="193">
        <v>59</v>
      </c>
      <c r="H77" s="177"/>
      <c r="I77" s="193">
        <v>59</v>
      </c>
      <c r="J77" s="186"/>
      <c r="K77" s="177"/>
      <c r="L77" s="180">
        <v>-1.71</v>
      </c>
      <c r="M77" s="177"/>
      <c r="N77" s="182">
        <v>-98.09</v>
      </c>
      <c r="EZ77" s="160"/>
      <c r="FA77" s="169"/>
      <c r="FB77" s="169"/>
      <c r="FC77" s="169"/>
      <c r="FF77" s="172" t="s">
        <v>459</v>
      </c>
      <c r="FH77" s="169"/>
    </row>
    <row r="78" spans="1:166" s="123" customFormat="1" ht="15" x14ac:dyDescent="0.25">
      <c r="A78" s="194"/>
      <c r="B78" s="195"/>
      <c r="C78" s="343" t="s">
        <v>376</v>
      </c>
      <c r="D78" s="343"/>
      <c r="E78" s="343"/>
      <c r="F78" s="163"/>
      <c r="G78" s="164"/>
      <c r="H78" s="164"/>
      <c r="I78" s="164"/>
      <c r="J78" s="167"/>
      <c r="K78" s="164"/>
      <c r="L78" s="196">
        <v>-7.6</v>
      </c>
      <c r="M78" s="189"/>
      <c r="N78" s="209">
        <v>-435.6</v>
      </c>
      <c r="EZ78" s="160"/>
      <c r="FA78" s="169"/>
      <c r="FB78" s="169"/>
      <c r="FC78" s="169"/>
      <c r="FH78" s="169" t="s">
        <v>376</v>
      </c>
    </row>
    <row r="79" spans="1:166" s="123" customFormat="1" ht="34.5" x14ac:dyDescent="0.25">
      <c r="A79" s="161" t="s">
        <v>218</v>
      </c>
      <c r="B79" s="162" t="s">
        <v>89</v>
      </c>
      <c r="C79" s="343" t="s">
        <v>64</v>
      </c>
      <c r="D79" s="343"/>
      <c r="E79" s="343"/>
      <c r="F79" s="163" t="s">
        <v>65</v>
      </c>
      <c r="G79" s="164">
        <v>0.8</v>
      </c>
      <c r="H79" s="165">
        <v>1</v>
      </c>
      <c r="I79" s="200">
        <v>0.8</v>
      </c>
      <c r="J79" s="196">
        <v>85.77</v>
      </c>
      <c r="K79" s="164"/>
      <c r="L79" s="196">
        <v>68.62</v>
      </c>
      <c r="M79" s="200">
        <v>9.1</v>
      </c>
      <c r="N79" s="209">
        <v>624.44000000000005</v>
      </c>
      <c r="EZ79" s="160"/>
      <c r="FA79" s="169" t="s">
        <v>64</v>
      </c>
      <c r="FB79" s="169" t="s">
        <v>259</v>
      </c>
      <c r="FC79" s="169" t="s">
        <v>259</v>
      </c>
      <c r="FH79" s="169"/>
    </row>
    <row r="80" spans="1:166" s="123" customFormat="1" ht="15" x14ac:dyDescent="0.25">
      <c r="A80" s="170"/>
      <c r="B80" s="171"/>
      <c r="C80" s="341" t="s">
        <v>908</v>
      </c>
      <c r="D80" s="341"/>
      <c r="E80" s="341"/>
      <c r="F80" s="341"/>
      <c r="G80" s="341"/>
      <c r="H80" s="341"/>
      <c r="I80" s="341"/>
      <c r="J80" s="341"/>
      <c r="K80" s="341"/>
      <c r="L80" s="341"/>
      <c r="M80" s="341"/>
      <c r="N80" s="344"/>
      <c r="EZ80" s="160"/>
      <c r="FA80" s="169"/>
      <c r="FB80" s="169"/>
      <c r="FC80" s="169"/>
      <c r="FH80" s="169"/>
      <c r="FJ80" s="172" t="s">
        <v>908</v>
      </c>
    </row>
    <row r="81" spans="1:166" s="123" customFormat="1" ht="15" x14ac:dyDescent="0.25">
      <c r="A81" s="194"/>
      <c r="B81" s="195"/>
      <c r="C81" s="343" t="s">
        <v>376</v>
      </c>
      <c r="D81" s="343"/>
      <c r="E81" s="343"/>
      <c r="F81" s="163"/>
      <c r="G81" s="164"/>
      <c r="H81" s="164"/>
      <c r="I81" s="164"/>
      <c r="J81" s="167"/>
      <c r="K81" s="164"/>
      <c r="L81" s="196">
        <v>68.62</v>
      </c>
      <c r="M81" s="189"/>
      <c r="N81" s="209">
        <v>624.44000000000005</v>
      </c>
      <c r="EZ81" s="160"/>
      <c r="FA81" s="169"/>
      <c r="FB81" s="169"/>
      <c r="FC81" s="169"/>
      <c r="FH81" s="169" t="s">
        <v>376</v>
      </c>
    </row>
    <row r="82" spans="1:166" s="123" customFormat="1" ht="34.5" x14ac:dyDescent="0.25">
      <c r="A82" s="161" t="s">
        <v>219</v>
      </c>
      <c r="B82" s="162" t="s">
        <v>849</v>
      </c>
      <c r="C82" s="343" t="s">
        <v>850</v>
      </c>
      <c r="D82" s="343"/>
      <c r="E82" s="343"/>
      <c r="F82" s="163" t="s">
        <v>110</v>
      </c>
      <c r="G82" s="164">
        <v>0.08</v>
      </c>
      <c r="H82" s="165">
        <v>1</v>
      </c>
      <c r="I82" s="204">
        <v>0.08</v>
      </c>
      <c r="J82" s="167"/>
      <c r="K82" s="164"/>
      <c r="L82" s="167"/>
      <c r="M82" s="164"/>
      <c r="N82" s="168"/>
      <c r="EZ82" s="160"/>
      <c r="FA82" s="169" t="s">
        <v>850</v>
      </c>
      <c r="FB82" s="169" t="s">
        <v>259</v>
      </c>
      <c r="FC82" s="169" t="s">
        <v>259</v>
      </c>
      <c r="FH82" s="169"/>
    </row>
    <row r="83" spans="1:166" s="123" customFormat="1" ht="68.25" x14ac:dyDescent="0.25">
      <c r="A83" s="173"/>
      <c r="B83" s="174" t="s">
        <v>361</v>
      </c>
      <c r="C83" s="340" t="s">
        <v>362</v>
      </c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6"/>
      <c r="EZ83" s="160"/>
      <c r="FA83" s="169"/>
      <c r="FB83" s="169"/>
      <c r="FC83" s="169"/>
      <c r="FD83" s="172" t="s">
        <v>362</v>
      </c>
      <c r="FH83" s="169"/>
    </row>
    <row r="84" spans="1:166" s="123" customFormat="1" ht="15" x14ac:dyDescent="0.25">
      <c r="A84" s="175"/>
      <c r="B84" s="174" t="s">
        <v>213</v>
      </c>
      <c r="C84" s="341" t="s">
        <v>363</v>
      </c>
      <c r="D84" s="341"/>
      <c r="E84" s="341"/>
      <c r="F84" s="176"/>
      <c r="G84" s="177"/>
      <c r="H84" s="177"/>
      <c r="I84" s="177"/>
      <c r="J84" s="180">
        <v>156.69999999999999</v>
      </c>
      <c r="K84" s="179">
        <v>1.1499999999999999</v>
      </c>
      <c r="L84" s="180">
        <v>14.42</v>
      </c>
      <c r="M84" s="179">
        <v>57.33</v>
      </c>
      <c r="N84" s="182">
        <v>826.7</v>
      </c>
      <c r="EZ84" s="160"/>
      <c r="FA84" s="169"/>
      <c r="FB84" s="169"/>
      <c r="FC84" s="169"/>
      <c r="FE84" s="172" t="s">
        <v>363</v>
      </c>
      <c r="FH84" s="169"/>
    </row>
    <row r="85" spans="1:166" s="123" customFormat="1" ht="15" x14ac:dyDescent="0.25">
      <c r="A85" s="175"/>
      <c r="B85" s="174" t="s">
        <v>214</v>
      </c>
      <c r="C85" s="341" t="s">
        <v>364</v>
      </c>
      <c r="D85" s="341"/>
      <c r="E85" s="341"/>
      <c r="F85" s="176"/>
      <c r="G85" s="177"/>
      <c r="H85" s="177"/>
      <c r="I85" s="177"/>
      <c r="J85" s="180">
        <v>7.59</v>
      </c>
      <c r="K85" s="179">
        <v>1.1499999999999999</v>
      </c>
      <c r="L85" s="180">
        <v>0.7</v>
      </c>
      <c r="M85" s="179">
        <v>14.04</v>
      </c>
      <c r="N85" s="182">
        <v>9.83</v>
      </c>
      <c r="EZ85" s="160"/>
      <c r="FA85" s="169"/>
      <c r="FB85" s="169"/>
      <c r="FC85" s="169"/>
      <c r="FE85" s="172" t="s">
        <v>364</v>
      </c>
      <c r="FH85" s="169"/>
    </row>
    <row r="86" spans="1:166" s="123" customFormat="1" ht="15" x14ac:dyDescent="0.25">
      <c r="A86" s="175"/>
      <c r="B86" s="174" t="s">
        <v>215</v>
      </c>
      <c r="C86" s="341" t="s">
        <v>365</v>
      </c>
      <c r="D86" s="341"/>
      <c r="E86" s="341"/>
      <c r="F86" s="176"/>
      <c r="G86" s="177"/>
      <c r="H86" s="177"/>
      <c r="I86" s="177"/>
      <c r="J86" s="180">
        <v>0.7</v>
      </c>
      <c r="K86" s="179">
        <v>1.1499999999999999</v>
      </c>
      <c r="L86" s="180">
        <v>0.06</v>
      </c>
      <c r="M86" s="179">
        <v>57.33</v>
      </c>
      <c r="N86" s="182">
        <v>3.44</v>
      </c>
      <c r="EZ86" s="160"/>
      <c r="FA86" s="169"/>
      <c r="FB86" s="169"/>
      <c r="FC86" s="169"/>
      <c r="FE86" s="172" t="s">
        <v>365</v>
      </c>
      <c r="FH86" s="169"/>
    </row>
    <row r="87" spans="1:166" s="123" customFormat="1" ht="15" x14ac:dyDescent="0.25">
      <c r="A87" s="184"/>
      <c r="B87" s="174"/>
      <c r="C87" s="341" t="s">
        <v>367</v>
      </c>
      <c r="D87" s="341"/>
      <c r="E87" s="341"/>
      <c r="F87" s="176" t="s">
        <v>368</v>
      </c>
      <c r="G87" s="179">
        <v>16.670000000000002</v>
      </c>
      <c r="H87" s="179">
        <v>1.1499999999999999</v>
      </c>
      <c r="I87" s="206">
        <v>1.5336399999999999</v>
      </c>
      <c r="J87" s="186"/>
      <c r="K87" s="177"/>
      <c r="L87" s="186"/>
      <c r="M87" s="177"/>
      <c r="N87" s="187"/>
      <c r="EZ87" s="160"/>
      <c r="FA87" s="169"/>
      <c r="FB87" s="169"/>
      <c r="FC87" s="169"/>
      <c r="FF87" s="172" t="s">
        <v>367</v>
      </c>
      <c r="FH87" s="169"/>
    </row>
    <row r="88" spans="1:166" s="123" customFormat="1" ht="15" x14ac:dyDescent="0.25">
      <c r="A88" s="184"/>
      <c r="B88" s="174"/>
      <c r="C88" s="341" t="s">
        <v>369</v>
      </c>
      <c r="D88" s="341"/>
      <c r="E88" s="341"/>
      <c r="F88" s="176" t="s">
        <v>368</v>
      </c>
      <c r="G88" s="179">
        <v>0.06</v>
      </c>
      <c r="H88" s="179">
        <v>1.1499999999999999</v>
      </c>
      <c r="I88" s="206">
        <v>5.5199999999999997E-3</v>
      </c>
      <c r="J88" s="186"/>
      <c r="K88" s="177"/>
      <c r="L88" s="186"/>
      <c r="M88" s="177"/>
      <c r="N88" s="187"/>
      <c r="EZ88" s="160"/>
      <c r="FA88" s="169"/>
      <c r="FB88" s="169"/>
      <c r="FC88" s="169"/>
      <c r="FF88" s="172" t="s">
        <v>369</v>
      </c>
      <c r="FH88" s="169"/>
    </row>
    <row r="89" spans="1:166" s="123" customFormat="1" ht="15" x14ac:dyDescent="0.25">
      <c r="A89" s="170"/>
      <c r="B89" s="174"/>
      <c r="C89" s="345" t="s">
        <v>370</v>
      </c>
      <c r="D89" s="345"/>
      <c r="E89" s="345"/>
      <c r="F89" s="188"/>
      <c r="G89" s="189"/>
      <c r="H89" s="189"/>
      <c r="I89" s="189"/>
      <c r="J89" s="191">
        <v>164.29</v>
      </c>
      <c r="K89" s="189"/>
      <c r="L89" s="191">
        <v>15.12</v>
      </c>
      <c r="M89" s="189"/>
      <c r="N89" s="207">
        <v>836.53</v>
      </c>
      <c r="EZ89" s="160"/>
      <c r="FA89" s="169"/>
      <c r="FB89" s="169"/>
      <c r="FC89" s="169"/>
      <c r="FG89" s="172" t="s">
        <v>370</v>
      </c>
      <c r="FH89" s="169"/>
    </row>
    <row r="90" spans="1:166" s="123" customFormat="1" ht="15" x14ac:dyDescent="0.25">
      <c r="A90" s="184"/>
      <c r="B90" s="174"/>
      <c r="C90" s="341" t="s">
        <v>269</v>
      </c>
      <c r="D90" s="341"/>
      <c r="E90" s="341"/>
      <c r="F90" s="176"/>
      <c r="G90" s="177"/>
      <c r="H90" s="177"/>
      <c r="I90" s="177"/>
      <c r="J90" s="186"/>
      <c r="K90" s="177"/>
      <c r="L90" s="180">
        <v>14.48</v>
      </c>
      <c r="M90" s="177"/>
      <c r="N90" s="182">
        <v>830.14</v>
      </c>
      <c r="EZ90" s="160"/>
      <c r="FA90" s="169"/>
      <c r="FB90" s="169"/>
      <c r="FC90" s="169"/>
      <c r="FF90" s="172" t="s">
        <v>269</v>
      </c>
      <c r="FH90" s="169"/>
    </row>
    <row r="91" spans="1:166" s="123" customFormat="1" ht="34.5" x14ac:dyDescent="0.25">
      <c r="A91" s="184"/>
      <c r="B91" s="174" t="s">
        <v>608</v>
      </c>
      <c r="C91" s="341" t="s">
        <v>609</v>
      </c>
      <c r="D91" s="341"/>
      <c r="E91" s="341"/>
      <c r="F91" s="176" t="s">
        <v>373</v>
      </c>
      <c r="G91" s="193">
        <v>102</v>
      </c>
      <c r="H91" s="177"/>
      <c r="I91" s="193">
        <v>102</v>
      </c>
      <c r="J91" s="186"/>
      <c r="K91" s="177"/>
      <c r="L91" s="180">
        <v>14.77</v>
      </c>
      <c r="M91" s="177"/>
      <c r="N91" s="182">
        <v>846.74</v>
      </c>
      <c r="EZ91" s="160"/>
      <c r="FA91" s="169"/>
      <c r="FB91" s="169"/>
      <c r="FC91" s="169"/>
      <c r="FF91" s="172" t="s">
        <v>609</v>
      </c>
      <c r="FH91" s="169"/>
    </row>
    <row r="92" spans="1:166" s="123" customFormat="1" ht="34.5" x14ac:dyDescent="0.25">
      <c r="A92" s="184"/>
      <c r="B92" s="174" t="s">
        <v>610</v>
      </c>
      <c r="C92" s="341" t="s">
        <v>611</v>
      </c>
      <c r="D92" s="341"/>
      <c r="E92" s="341"/>
      <c r="F92" s="176" t="s">
        <v>373</v>
      </c>
      <c r="G92" s="193">
        <v>58</v>
      </c>
      <c r="H92" s="177"/>
      <c r="I92" s="193">
        <v>58</v>
      </c>
      <c r="J92" s="186"/>
      <c r="K92" s="177"/>
      <c r="L92" s="180">
        <v>8.4</v>
      </c>
      <c r="M92" s="177"/>
      <c r="N92" s="182">
        <v>481.48</v>
      </c>
      <c r="EZ92" s="160"/>
      <c r="FA92" s="169"/>
      <c r="FB92" s="169"/>
      <c r="FC92" s="169"/>
      <c r="FF92" s="172" t="s">
        <v>611</v>
      </c>
      <c r="FH92" s="169"/>
    </row>
    <row r="93" spans="1:166" s="123" customFormat="1" ht="15" x14ac:dyDescent="0.25">
      <c r="A93" s="194"/>
      <c r="B93" s="195"/>
      <c r="C93" s="343" t="s">
        <v>376</v>
      </c>
      <c r="D93" s="343"/>
      <c r="E93" s="343"/>
      <c r="F93" s="163"/>
      <c r="G93" s="164"/>
      <c r="H93" s="164"/>
      <c r="I93" s="164"/>
      <c r="J93" s="167"/>
      <c r="K93" s="164"/>
      <c r="L93" s="196">
        <v>38.29</v>
      </c>
      <c r="M93" s="189"/>
      <c r="N93" s="197">
        <v>2164.75</v>
      </c>
      <c r="EZ93" s="160"/>
      <c r="FA93" s="169"/>
      <c r="FB93" s="169"/>
      <c r="FC93" s="169"/>
      <c r="FH93" s="169" t="s">
        <v>376</v>
      </c>
    </row>
    <row r="94" spans="1:166" s="123" customFormat="1" ht="34.5" x14ac:dyDescent="0.25">
      <c r="A94" s="161" t="s">
        <v>220</v>
      </c>
      <c r="B94" s="162" t="s">
        <v>909</v>
      </c>
      <c r="C94" s="343" t="s">
        <v>100</v>
      </c>
      <c r="D94" s="343"/>
      <c r="E94" s="343"/>
      <c r="F94" s="163" t="s">
        <v>65</v>
      </c>
      <c r="G94" s="164">
        <v>8</v>
      </c>
      <c r="H94" s="165">
        <v>1</v>
      </c>
      <c r="I94" s="165">
        <v>8</v>
      </c>
      <c r="J94" s="196">
        <v>3.23</v>
      </c>
      <c r="K94" s="164"/>
      <c r="L94" s="196">
        <v>25.84</v>
      </c>
      <c r="M94" s="200">
        <v>9.1</v>
      </c>
      <c r="N94" s="209">
        <v>235.14</v>
      </c>
      <c r="EZ94" s="160"/>
      <c r="FA94" s="169" t="s">
        <v>100</v>
      </c>
      <c r="FB94" s="169" t="s">
        <v>259</v>
      </c>
      <c r="FC94" s="169" t="s">
        <v>259</v>
      </c>
      <c r="FH94" s="169"/>
    </row>
    <row r="95" spans="1:166" s="123" customFormat="1" ht="15" x14ac:dyDescent="0.25">
      <c r="A95" s="170"/>
      <c r="B95" s="171"/>
      <c r="C95" s="341" t="s">
        <v>910</v>
      </c>
      <c r="D95" s="341"/>
      <c r="E95" s="341"/>
      <c r="F95" s="341"/>
      <c r="G95" s="341"/>
      <c r="H95" s="341"/>
      <c r="I95" s="341"/>
      <c r="J95" s="341"/>
      <c r="K95" s="341"/>
      <c r="L95" s="341"/>
      <c r="M95" s="341"/>
      <c r="N95" s="344"/>
      <c r="EZ95" s="160"/>
      <c r="FA95" s="169"/>
      <c r="FB95" s="169"/>
      <c r="FC95" s="169"/>
      <c r="FH95" s="169"/>
      <c r="FJ95" s="172" t="s">
        <v>910</v>
      </c>
    </row>
    <row r="96" spans="1:166" s="123" customFormat="1" ht="15" x14ac:dyDescent="0.25">
      <c r="A96" s="194"/>
      <c r="B96" s="195"/>
      <c r="C96" s="343" t="s">
        <v>376</v>
      </c>
      <c r="D96" s="343"/>
      <c r="E96" s="343"/>
      <c r="F96" s="163"/>
      <c r="G96" s="164"/>
      <c r="H96" s="164"/>
      <c r="I96" s="164"/>
      <c r="J96" s="167"/>
      <c r="K96" s="164"/>
      <c r="L96" s="196">
        <v>25.84</v>
      </c>
      <c r="M96" s="189"/>
      <c r="N96" s="209">
        <v>235.14</v>
      </c>
      <c r="EZ96" s="160"/>
      <c r="FA96" s="169"/>
      <c r="FB96" s="169"/>
      <c r="FC96" s="169"/>
      <c r="FH96" s="169" t="s">
        <v>376</v>
      </c>
    </row>
    <row r="97" spans="1:167" s="123" customFormat="1" ht="45.75" x14ac:dyDescent="0.25">
      <c r="A97" s="161" t="s">
        <v>221</v>
      </c>
      <c r="B97" s="162" t="s">
        <v>852</v>
      </c>
      <c r="C97" s="343" t="s">
        <v>853</v>
      </c>
      <c r="D97" s="343"/>
      <c r="E97" s="343"/>
      <c r="F97" s="163" t="s">
        <v>854</v>
      </c>
      <c r="G97" s="164">
        <v>680</v>
      </c>
      <c r="H97" s="165">
        <v>1</v>
      </c>
      <c r="I97" s="165">
        <v>680</v>
      </c>
      <c r="J97" s="167"/>
      <c r="K97" s="164"/>
      <c r="L97" s="167"/>
      <c r="M97" s="164"/>
      <c r="N97" s="168"/>
      <c r="EZ97" s="160"/>
      <c r="FA97" s="169" t="s">
        <v>853</v>
      </c>
      <c r="FB97" s="169" t="s">
        <v>259</v>
      </c>
      <c r="FC97" s="169" t="s">
        <v>259</v>
      </c>
      <c r="FH97" s="169"/>
    </row>
    <row r="98" spans="1:167" s="123" customFormat="1" ht="15" x14ac:dyDescent="0.25">
      <c r="A98" s="170"/>
      <c r="B98" s="171"/>
      <c r="C98" s="341" t="s">
        <v>911</v>
      </c>
      <c r="D98" s="341"/>
      <c r="E98" s="341"/>
      <c r="F98" s="341"/>
      <c r="G98" s="341"/>
      <c r="H98" s="341"/>
      <c r="I98" s="341"/>
      <c r="J98" s="341"/>
      <c r="K98" s="341"/>
      <c r="L98" s="341"/>
      <c r="M98" s="341"/>
      <c r="N98" s="344"/>
      <c r="EZ98" s="160"/>
      <c r="FA98" s="169"/>
      <c r="FB98" s="169"/>
      <c r="FC98" s="169"/>
      <c r="FH98" s="169"/>
      <c r="FJ98" s="172" t="s">
        <v>911</v>
      </c>
    </row>
    <row r="99" spans="1:167" s="123" customFormat="1" ht="68.25" x14ac:dyDescent="0.25">
      <c r="A99" s="173"/>
      <c r="B99" s="174" t="s">
        <v>361</v>
      </c>
      <c r="C99" s="340" t="s">
        <v>362</v>
      </c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6"/>
      <c r="EZ99" s="160"/>
      <c r="FA99" s="169"/>
      <c r="FB99" s="169"/>
      <c r="FC99" s="169"/>
      <c r="FD99" s="172" t="s">
        <v>362</v>
      </c>
      <c r="FH99" s="169"/>
    </row>
    <row r="100" spans="1:167" s="123" customFormat="1" ht="15" x14ac:dyDescent="0.25">
      <c r="A100" s="175"/>
      <c r="B100" s="174" t="s">
        <v>213</v>
      </c>
      <c r="C100" s="341" t="s">
        <v>363</v>
      </c>
      <c r="D100" s="341"/>
      <c r="E100" s="341"/>
      <c r="F100" s="176"/>
      <c r="G100" s="177"/>
      <c r="H100" s="177"/>
      <c r="I100" s="177"/>
      <c r="J100" s="180">
        <v>30.61</v>
      </c>
      <c r="K100" s="179">
        <v>1.1499999999999999</v>
      </c>
      <c r="L100" s="178">
        <v>23937.02</v>
      </c>
      <c r="M100" s="179">
        <v>57.33</v>
      </c>
      <c r="N100" s="181">
        <v>1372309.36</v>
      </c>
      <c r="EZ100" s="160"/>
      <c r="FA100" s="169"/>
      <c r="FB100" s="169"/>
      <c r="FC100" s="169"/>
      <c r="FE100" s="172" t="s">
        <v>363</v>
      </c>
      <c r="FH100" s="169"/>
    </row>
    <row r="101" spans="1:167" s="123" customFormat="1" ht="15" x14ac:dyDescent="0.25">
      <c r="A101" s="175"/>
      <c r="B101" s="174" t="s">
        <v>214</v>
      </c>
      <c r="C101" s="341" t="s">
        <v>364</v>
      </c>
      <c r="D101" s="341"/>
      <c r="E101" s="341"/>
      <c r="F101" s="176"/>
      <c r="G101" s="177"/>
      <c r="H101" s="177"/>
      <c r="I101" s="177"/>
      <c r="J101" s="180">
        <v>5.1100000000000003</v>
      </c>
      <c r="K101" s="179">
        <v>1.1499999999999999</v>
      </c>
      <c r="L101" s="178">
        <v>3996.02</v>
      </c>
      <c r="M101" s="179">
        <v>14.04</v>
      </c>
      <c r="N101" s="181">
        <v>56104.12</v>
      </c>
      <c r="EZ101" s="160"/>
      <c r="FA101" s="169"/>
      <c r="FB101" s="169"/>
      <c r="FC101" s="169"/>
      <c r="FE101" s="172" t="s">
        <v>364</v>
      </c>
      <c r="FH101" s="169"/>
    </row>
    <row r="102" spans="1:167" s="123" customFormat="1" ht="15" x14ac:dyDescent="0.25">
      <c r="A102" s="175"/>
      <c r="B102" s="174" t="s">
        <v>216</v>
      </c>
      <c r="C102" s="341" t="s">
        <v>366</v>
      </c>
      <c r="D102" s="341"/>
      <c r="E102" s="341"/>
      <c r="F102" s="176"/>
      <c r="G102" s="177"/>
      <c r="H102" s="177"/>
      <c r="I102" s="177"/>
      <c r="J102" s="180">
        <v>1.6</v>
      </c>
      <c r="K102" s="177"/>
      <c r="L102" s="178">
        <v>1088</v>
      </c>
      <c r="M102" s="183">
        <v>9.1</v>
      </c>
      <c r="N102" s="181">
        <v>9900.7999999999993</v>
      </c>
      <c r="EZ102" s="160"/>
      <c r="FA102" s="169"/>
      <c r="FB102" s="169"/>
      <c r="FC102" s="169"/>
      <c r="FE102" s="172" t="s">
        <v>366</v>
      </c>
      <c r="FH102" s="169"/>
    </row>
    <row r="103" spans="1:167" s="123" customFormat="1" ht="15" x14ac:dyDescent="0.25">
      <c r="A103" s="184"/>
      <c r="B103" s="174"/>
      <c r="C103" s="341" t="s">
        <v>367</v>
      </c>
      <c r="D103" s="341"/>
      <c r="E103" s="341"/>
      <c r="F103" s="176" t="s">
        <v>368</v>
      </c>
      <c r="G103" s="179">
        <v>2.63</v>
      </c>
      <c r="H103" s="179">
        <v>1.1499999999999999</v>
      </c>
      <c r="I103" s="179">
        <v>2056.66</v>
      </c>
      <c r="J103" s="186"/>
      <c r="K103" s="177"/>
      <c r="L103" s="186"/>
      <c r="M103" s="177"/>
      <c r="N103" s="187"/>
      <c r="EZ103" s="160"/>
      <c r="FA103" s="169"/>
      <c r="FB103" s="169"/>
      <c r="FC103" s="169"/>
      <c r="FF103" s="172" t="s">
        <v>367</v>
      </c>
      <c r="FH103" s="169"/>
    </row>
    <row r="104" spans="1:167" s="123" customFormat="1" ht="15" x14ac:dyDescent="0.25">
      <c r="A104" s="170"/>
      <c r="B104" s="174"/>
      <c r="C104" s="345" t="s">
        <v>370</v>
      </c>
      <c r="D104" s="345"/>
      <c r="E104" s="345"/>
      <c r="F104" s="188"/>
      <c r="G104" s="189"/>
      <c r="H104" s="189"/>
      <c r="I104" s="189"/>
      <c r="J104" s="191">
        <v>37.32</v>
      </c>
      <c r="K104" s="189"/>
      <c r="L104" s="190">
        <v>29021.040000000001</v>
      </c>
      <c r="M104" s="189"/>
      <c r="N104" s="192">
        <v>1438314.28</v>
      </c>
      <c r="EZ104" s="160"/>
      <c r="FA104" s="169"/>
      <c r="FB104" s="169"/>
      <c r="FC104" s="169"/>
      <c r="FG104" s="172" t="s">
        <v>370</v>
      </c>
      <c r="FH104" s="169"/>
    </row>
    <row r="105" spans="1:167" s="123" customFormat="1" ht="15" x14ac:dyDescent="0.25">
      <c r="A105" s="184"/>
      <c r="B105" s="174"/>
      <c r="C105" s="341" t="s">
        <v>269</v>
      </c>
      <c r="D105" s="341"/>
      <c r="E105" s="341"/>
      <c r="F105" s="176"/>
      <c r="G105" s="177"/>
      <c r="H105" s="177"/>
      <c r="I105" s="177"/>
      <c r="J105" s="186"/>
      <c r="K105" s="177"/>
      <c r="L105" s="178">
        <v>23937.02</v>
      </c>
      <c r="M105" s="177"/>
      <c r="N105" s="181">
        <v>1372309.36</v>
      </c>
      <c r="EZ105" s="160"/>
      <c r="FA105" s="169"/>
      <c r="FB105" s="169"/>
      <c r="FC105" s="169"/>
      <c r="FF105" s="172" t="s">
        <v>269</v>
      </c>
      <c r="FH105" s="169"/>
    </row>
    <row r="106" spans="1:167" s="123" customFormat="1" ht="23.25" x14ac:dyDescent="0.25">
      <c r="A106" s="184"/>
      <c r="B106" s="174" t="s">
        <v>385</v>
      </c>
      <c r="C106" s="341" t="s">
        <v>386</v>
      </c>
      <c r="D106" s="341"/>
      <c r="E106" s="341"/>
      <c r="F106" s="176" t="s">
        <v>373</v>
      </c>
      <c r="G106" s="193">
        <v>93</v>
      </c>
      <c r="H106" s="177"/>
      <c r="I106" s="193">
        <v>93</v>
      </c>
      <c r="J106" s="186"/>
      <c r="K106" s="177"/>
      <c r="L106" s="178">
        <v>22261.43</v>
      </c>
      <c r="M106" s="177"/>
      <c r="N106" s="181">
        <v>1276247.7</v>
      </c>
      <c r="EZ106" s="160"/>
      <c r="FA106" s="169"/>
      <c r="FB106" s="169"/>
      <c r="FC106" s="169"/>
      <c r="FF106" s="172" t="s">
        <v>386</v>
      </c>
      <c r="FH106" s="169"/>
    </row>
    <row r="107" spans="1:167" s="123" customFormat="1" ht="23.25" x14ac:dyDescent="0.25">
      <c r="A107" s="184"/>
      <c r="B107" s="174" t="s">
        <v>387</v>
      </c>
      <c r="C107" s="341" t="s">
        <v>388</v>
      </c>
      <c r="D107" s="341"/>
      <c r="E107" s="341"/>
      <c r="F107" s="176" t="s">
        <v>373</v>
      </c>
      <c r="G107" s="193">
        <v>62</v>
      </c>
      <c r="H107" s="177"/>
      <c r="I107" s="193">
        <v>62</v>
      </c>
      <c r="J107" s="186"/>
      <c r="K107" s="177"/>
      <c r="L107" s="178">
        <v>14840.95</v>
      </c>
      <c r="M107" s="177"/>
      <c r="N107" s="181">
        <v>850831.8</v>
      </c>
      <c r="EZ107" s="160"/>
      <c r="FA107" s="169"/>
      <c r="FB107" s="169"/>
      <c r="FC107" s="169"/>
      <c r="FF107" s="172" t="s">
        <v>388</v>
      </c>
      <c r="FH107" s="169"/>
    </row>
    <row r="108" spans="1:167" s="123" customFormat="1" ht="15" x14ac:dyDescent="0.25">
      <c r="A108" s="194"/>
      <c r="B108" s="195"/>
      <c r="C108" s="343" t="s">
        <v>376</v>
      </c>
      <c r="D108" s="343"/>
      <c r="E108" s="343"/>
      <c r="F108" s="163"/>
      <c r="G108" s="164"/>
      <c r="H108" s="164"/>
      <c r="I108" s="164"/>
      <c r="J108" s="167"/>
      <c r="K108" s="164"/>
      <c r="L108" s="199">
        <v>66123.42</v>
      </c>
      <c r="M108" s="189"/>
      <c r="N108" s="197">
        <v>3565393.78</v>
      </c>
      <c r="EZ108" s="160"/>
      <c r="FA108" s="169"/>
      <c r="FB108" s="169"/>
      <c r="FC108" s="169"/>
      <c r="FH108" s="169" t="s">
        <v>376</v>
      </c>
    </row>
    <row r="109" spans="1:167" s="123" customFormat="1" ht="15" x14ac:dyDescent="0.25">
      <c r="A109" s="350" t="s">
        <v>856</v>
      </c>
      <c r="B109" s="351"/>
      <c r="C109" s="351"/>
      <c r="D109" s="351"/>
      <c r="E109" s="351"/>
      <c r="F109" s="351"/>
      <c r="G109" s="351"/>
      <c r="H109" s="351"/>
      <c r="I109" s="351"/>
      <c r="J109" s="351"/>
      <c r="K109" s="351"/>
      <c r="L109" s="351"/>
      <c r="M109" s="351"/>
      <c r="N109" s="352"/>
      <c r="EZ109" s="160"/>
      <c r="FA109" s="169"/>
      <c r="FB109" s="169"/>
      <c r="FC109" s="169"/>
      <c r="FH109" s="169"/>
      <c r="FK109" s="169" t="s">
        <v>856</v>
      </c>
    </row>
    <row r="110" spans="1:167" s="123" customFormat="1" ht="23.25" x14ac:dyDescent="0.25">
      <c r="A110" s="161" t="s">
        <v>222</v>
      </c>
      <c r="B110" s="162" t="s">
        <v>857</v>
      </c>
      <c r="C110" s="343" t="s">
        <v>858</v>
      </c>
      <c r="D110" s="343"/>
      <c r="E110" s="343"/>
      <c r="F110" s="163" t="s">
        <v>104</v>
      </c>
      <c r="G110" s="164">
        <v>170</v>
      </c>
      <c r="H110" s="165">
        <v>1</v>
      </c>
      <c r="I110" s="165">
        <v>170</v>
      </c>
      <c r="J110" s="167"/>
      <c r="K110" s="164"/>
      <c r="L110" s="167"/>
      <c r="M110" s="164"/>
      <c r="N110" s="168"/>
      <c r="EZ110" s="160"/>
      <c r="FA110" s="169" t="s">
        <v>858</v>
      </c>
      <c r="FB110" s="169" t="s">
        <v>259</v>
      </c>
      <c r="FC110" s="169" t="s">
        <v>259</v>
      </c>
      <c r="FH110" s="169"/>
      <c r="FK110" s="169"/>
    </row>
    <row r="111" spans="1:167" s="123" customFormat="1" ht="68.25" x14ac:dyDescent="0.25">
      <c r="A111" s="173"/>
      <c r="B111" s="174" t="s">
        <v>361</v>
      </c>
      <c r="C111" s="340" t="s">
        <v>362</v>
      </c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6"/>
      <c r="EZ111" s="160"/>
      <c r="FA111" s="169"/>
      <c r="FB111" s="169"/>
      <c r="FC111" s="169"/>
      <c r="FD111" s="172" t="s">
        <v>362</v>
      </c>
      <c r="FH111" s="169"/>
      <c r="FK111" s="169"/>
    </row>
    <row r="112" spans="1:167" s="123" customFormat="1" ht="15" x14ac:dyDescent="0.25">
      <c r="A112" s="175"/>
      <c r="B112" s="174" t="s">
        <v>213</v>
      </c>
      <c r="C112" s="341" t="s">
        <v>363</v>
      </c>
      <c r="D112" s="341"/>
      <c r="E112" s="341"/>
      <c r="F112" s="176"/>
      <c r="G112" s="177"/>
      <c r="H112" s="177"/>
      <c r="I112" s="177"/>
      <c r="J112" s="180">
        <v>2.0499999999999998</v>
      </c>
      <c r="K112" s="179">
        <v>1.1499999999999999</v>
      </c>
      <c r="L112" s="180">
        <v>400.78</v>
      </c>
      <c r="M112" s="179">
        <v>57.33</v>
      </c>
      <c r="N112" s="181">
        <v>22976.720000000001</v>
      </c>
      <c r="EZ112" s="160"/>
      <c r="FA112" s="169"/>
      <c r="FB112" s="169"/>
      <c r="FC112" s="169"/>
      <c r="FE112" s="172" t="s">
        <v>363</v>
      </c>
      <c r="FH112" s="169"/>
      <c r="FK112" s="169"/>
    </row>
    <row r="113" spans="1:167" s="123" customFormat="1" ht="15" x14ac:dyDescent="0.25">
      <c r="A113" s="175"/>
      <c r="B113" s="174" t="s">
        <v>214</v>
      </c>
      <c r="C113" s="341" t="s">
        <v>364</v>
      </c>
      <c r="D113" s="341"/>
      <c r="E113" s="341"/>
      <c r="F113" s="176"/>
      <c r="G113" s="177"/>
      <c r="H113" s="177"/>
      <c r="I113" s="177"/>
      <c r="J113" s="180">
        <v>1.0900000000000001</v>
      </c>
      <c r="K113" s="179">
        <v>1.1499999999999999</v>
      </c>
      <c r="L113" s="180">
        <v>213.1</v>
      </c>
      <c r="M113" s="179">
        <v>14.04</v>
      </c>
      <c r="N113" s="181">
        <v>2991.92</v>
      </c>
      <c r="EZ113" s="160"/>
      <c r="FA113" s="169"/>
      <c r="FB113" s="169"/>
      <c r="FC113" s="169"/>
      <c r="FE113" s="172" t="s">
        <v>364</v>
      </c>
      <c r="FH113" s="169"/>
      <c r="FK113" s="169"/>
    </row>
    <row r="114" spans="1:167" s="123" customFormat="1" ht="15" x14ac:dyDescent="0.25">
      <c r="A114" s="175"/>
      <c r="B114" s="174" t="s">
        <v>216</v>
      </c>
      <c r="C114" s="341" t="s">
        <v>366</v>
      </c>
      <c r="D114" s="341"/>
      <c r="E114" s="341"/>
      <c r="F114" s="176"/>
      <c r="G114" s="177"/>
      <c r="H114" s="177"/>
      <c r="I114" s="177"/>
      <c r="J114" s="180">
        <v>0.56000000000000005</v>
      </c>
      <c r="K114" s="177"/>
      <c r="L114" s="180">
        <v>0</v>
      </c>
      <c r="M114" s="183">
        <v>9.1</v>
      </c>
      <c r="N114" s="187"/>
      <c r="EZ114" s="160"/>
      <c r="FA114" s="169"/>
      <c r="FB114" s="169"/>
      <c r="FC114" s="169"/>
      <c r="FE114" s="172" t="s">
        <v>366</v>
      </c>
      <c r="FH114" s="169"/>
      <c r="FK114" s="169"/>
    </row>
    <row r="115" spans="1:167" s="123" customFormat="1" ht="15" x14ac:dyDescent="0.25">
      <c r="A115" s="184"/>
      <c r="B115" s="174"/>
      <c r="C115" s="341" t="s">
        <v>367</v>
      </c>
      <c r="D115" s="341"/>
      <c r="E115" s="341"/>
      <c r="F115" s="176" t="s">
        <v>368</v>
      </c>
      <c r="G115" s="179">
        <v>0.24</v>
      </c>
      <c r="H115" s="179">
        <v>1.1499999999999999</v>
      </c>
      <c r="I115" s="179">
        <v>46.92</v>
      </c>
      <c r="J115" s="186"/>
      <c r="K115" s="177"/>
      <c r="L115" s="186"/>
      <c r="M115" s="177"/>
      <c r="N115" s="187"/>
      <c r="EZ115" s="160"/>
      <c r="FA115" s="169"/>
      <c r="FB115" s="169"/>
      <c r="FC115" s="169"/>
      <c r="FF115" s="172" t="s">
        <v>367</v>
      </c>
      <c r="FH115" s="169"/>
      <c r="FK115" s="169"/>
    </row>
    <row r="116" spans="1:167" s="123" customFormat="1" ht="15" x14ac:dyDescent="0.25">
      <c r="A116" s="170"/>
      <c r="B116" s="174"/>
      <c r="C116" s="345" t="s">
        <v>370</v>
      </c>
      <c r="D116" s="345"/>
      <c r="E116" s="345"/>
      <c r="F116" s="188"/>
      <c r="G116" s="189"/>
      <c r="H116" s="189"/>
      <c r="I116" s="189"/>
      <c r="J116" s="191">
        <v>3.7</v>
      </c>
      <c r="K116" s="189"/>
      <c r="L116" s="191">
        <v>613.88</v>
      </c>
      <c r="M116" s="189"/>
      <c r="N116" s="192">
        <v>25968.639999999999</v>
      </c>
      <c r="EZ116" s="160"/>
      <c r="FA116" s="169"/>
      <c r="FB116" s="169"/>
      <c r="FC116" s="169"/>
      <c r="FG116" s="172" t="s">
        <v>370</v>
      </c>
      <c r="FH116" s="169"/>
      <c r="FK116" s="169"/>
    </row>
    <row r="117" spans="1:167" s="123" customFormat="1" ht="15" x14ac:dyDescent="0.25">
      <c r="A117" s="184"/>
      <c r="B117" s="174"/>
      <c r="C117" s="341" t="s">
        <v>269</v>
      </c>
      <c r="D117" s="341"/>
      <c r="E117" s="341"/>
      <c r="F117" s="176"/>
      <c r="G117" s="177"/>
      <c r="H117" s="177"/>
      <c r="I117" s="177"/>
      <c r="J117" s="186"/>
      <c r="K117" s="177"/>
      <c r="L117" s="180">
        <v>400.78</v>
      </c>
      <c r="M117" s="177"/>
      <c r="N117" s="181">
        <v>22976.720000000001</v>
      </c>
      <c r="EZ117" s="160"/>
      <c r="FA117" s="169"/>
      <c r="FB117" s="169"/>
      <c r="FC117" s="169"/>
      <c r="FF117" s="172" t="s">
        <v>269</v>
      </c>
      <c r="FH117" s="169"/>
      <c r="FK117" s="169"/>
    </row>
    <row r="118" spans="1:167" s="123" customFormat="1" ht="45.75" x14ac:dyDescent="0.25">
      <c r="A118" s="184"/>
      <c r="B118" s="174" t="s">
        <v>456</v>
      </c>
      <c r="C118" s="341" t="s">
        <v>457</v>
      </c>
      <c r="D118" s="341"/>
      <c r="E118" s="341"/>
      <c r="F118" s="176" t="s">
        <v>373</v>
      </c>
      <c r="G118" s="193">
        <v>103</v>
      </c>
      <c r="H118" s="177"/>
      <c r="I118" s="193">
        <v>103</v>
      </c>
      <c r="J118" s="186"/>
      <c r="K118" s="177"/>
      <c r="L118" s="180">
        <v>412.8</v>
      </c>
      <c r="M118" s="177"/>
      <c r="N118" s="181">
        <v>23666.02</v>
      </c>
      <c r="EZ118" s="160"/>
      <c r="FA118" s="169"/>
      <c r="FB118" s="169"/>
      <c r="FC118" s="169"/>
      <c r="FF118" s="172" t="s">
        <v>457</v>
      </c>
      <c r="FH118" s="169"/>
      <c r="FK118" s="169"/>
    </row>
    <row r="119" spans="1:167" s="123" customFormat="1" ht="45.75" x14ac:dyDescent="0.25">
      <c r="A119" s="184"/>
      <c r="B119" s="174" t="s">
        <v>458</v>
      </c>
      <c r="C119" s="341" t="s">
        <v>459</v>
      </c>
      <c r="D119" s="341"/>
      <c r="E119" s="341"/>
      <c r="F119" s="176" t="s">
        <v>373</v>
      </c>
      <c r="G119" s="193">
        <v>59</v>
      </c>
      <c r="H119" s="177"/>
      <c r="I119" s="193">
        <v>59</v>
      </c>
      <c r="J119" s="186"/>
      <c r="K119" s="177"/>
      <c r="L119" s="180">
        <v>236.46</v>
      </c>
      <c r="M119" s="177"/>
      <c r="N119" s="181">
        <v>13556.26</v>
      </c>
      <c r="EZ119" s="160"/>
      <c r="FA119" s="169"/>
      <c r="FB119" s="169"/>
      <c r="FC119" s="169"/>
      <c r="FF119" s="172" t="s">
        <v>459</v>
      </c>
      <c r="FH119" s="169"/>
      <c r="FK119" s="169"/>
    </row>
    <row r="120" spans="1:167" s="123" customFormat="1" ht="15" x14ac:dyDescent="0.25">
      <c r="A120" s="194"/>
      <c r="B120" s="195"/>
      <c r="C120" s="343" t="s">
        <v>376</v>
      </c>
      <c r="D120" s="343"/>
      <c r="E120" s="343"/>
      <c r="F120" s="163"/>
      <c r="G120" s="164"/>
      <c r="H120" s="164"/>
      <c r="I120" s="164"/>
      <c r="J120" s="167"/>
      <c r="K120" s="164"/>
      <c r="L120" s="199">
        <v>1263.1400000000001</v>
      </c>
      <c r="M120" s="189"/>
      <c r="N120" s="197">
        <v>63190.92</v>
      </c>
      <c r="EZ120" s="160"/>
      <c r="FA120" s="169"/>
      <c r="FB120" s="169"/>
      <c r="FC120" s="169"/>
      <c r="FH120" s="169" t="s">
        <v>376</v>
      </c>
      <c r="FK120" s="169"/>
    </row>
    <row r="121" spans="1:167" s="123" customFormat="1" ht="15" x14ac:dyDescent="0.25">
      <c r="A121" s="161" t="s">
        <v>223</v>
      </c>
      <c r="B121" s="162" t="s">
        <v>93</v>
      </c>
      <c r="C121" s="343" t="s">
        <v>75</v>
      </c>
      <c r="D121" s="343"/>
      <c r="E121" s="343"/>
      <c r="F121" s="163" t="s">
        <v>59</v>
      </c>
      <c r="G121" s="164">
        <v>3.9950000000000001</v>
      </c>
      <c r="H121" s="165">
        <v>1</v>
      </c>
      <c r="I121" s="198">
        <v>3.9950000000000001</v>
      </c>
      <c r="J121" s="196">
        <v>593.27</v>
      </c>
      <c r="K121" s="164"/>
      <c r="L121" s="199">
        <v>2370.11</v>
      </c>
      <c r="M121" s="200">
        <v>9.1</v>
      </c>
      <c r="N121" s="197">
        <v>21568</v>
      </c>
      <c r="EZ121" s="160"/>
      <c r="FA121" s="169" t="s">
        <v>75</v>
      </c>
      <c r="FB121" s="169" t="s">
        <v>259</v>
      </c>
      <c r="FC121" s="169" t="s">
        <v>259</v>
      </c>
      <c r="FH121" s="169"/>
      <c r="FK121" s="169"/>
    </row>
    <row r="122" spans="1:167" s="123" customFormat="1" ht="15" x14ac:dyDescent="0.25">
      <c r="A122" s="170"/>
      <c r="B122" s="171"/>
      <c r="C122" s="341" t="s">
        <v>860</v>
      </c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  <c r="N122" s="344"/>
      <c r="EZ122" s="160"/>
      <c r="FA122" s="169"/>
      <c r="FB122" s="169"/>
      <c r="FC122" s="169"/>
      <c r="FH122" s="169"/>
      <c r="FJ122" s="172" t="s">
        <v>860</v>
      </c>
      <c r="FK122" s="169"/>
    </row>
    <row r="123" spans="1:167" s="123" customFormat="1" ht="15" x14ac:dyDescent="0.25">
      <c r="A123" s="194"/>
      <c r="B123" s="195"/>
      <c r="C123" s="343" t="s">
        <v>376</v>
      </c>
      <c r="D123" s="343"/>
      <c r="E123" s="343"/>
      <c r="F123" s="163"/>
      <c r="G123" s="164"/>
      <c r="H123" s="164"/>
      <c r="I123" s="164"/>
      <c r="J123" s="167"/>
      <c r="K123" s="164"/>
      <c r="L123" s="199">
        <v>2370.11</v>
      </c>
      <c r="M123" s="189"/>
      <c r="N123" s="197">
        <v>21568</v>
      </c>
      <c r="EZ123" s="160"/>
      <c r="FA123" s="169"/>
      <c r="FB123" s="169"/>
      <c r="FC123" s="169"/>
      <c r="FH123" s="169" t="s">
        <v>376</v>
      </c>
      <c r="FK123" s="169"/>
    </row>
    <row r="124" spans="1:167" s="123" customFormat="1" ht="15" x14ac:dyDescent="0.25">
      <c r="A124" s="161" t="s">
        <v>224</v>
      </c>
      <c r="B124" s="162" t="s">
        <v>861</v>
      </c>
      <c r="C124" s="343" t="s">
        <v>862</v>
      </c>
      <c r="D124" s="343"/>
      <c r="E124" s="343"/>
      <c r="F124" s="163" t="s">
        <v>104</v>
      </c>
      <c r="G124" s="164">
        <v>170</v>
      </c>
      <c r="H124" s="165">
        <v>1</v>
      </c>
      <c r="I124" s="165">
        <v>170</v>
      </c>
      <c r="J124" s="167"/>
      <c r="K124" s="164"/>
      <c r="L124" s="167"/>
      <c r="M124" s="164"/>
      <c r="N124" s="168"/>
      <c r="EZ124" s="160"/>
      <c r="FA124" s="169" t="s">
        <v>862</v>
      </c>
      <c r="FB124" s="169" t="s">
        <v>259</v>
      </c>
      <c r="FC124" s="169" t="s">
        <v>259</v>
      </c>
      <c r="FH124" s="169"/>
      <c r="FK124" s="169"/>
    </row>
    <row r="125" spans="1:167" s="123" customFormat="1" ht="68.25" x14ac:dyDescent="0.25">
      <c r="A125" s="173"/>
      <c r="B125" s="174" t="s">
        <v>361</v>
      </c>
      <c r="C125" s="340" t="s">
        <v>362</v>
      </c>
      <c r="D125" s="340"/>
      <c r="E125" s="340"/>
      <c r="F125" s="340"/>
      <c r="G125" s="340"/>
      <c r="H125" s="340"/>
      <c r="I125" s="340"/>
      <c r="J125" s="340"/>
      <c r="K125" s="340"/>
      <c r="L125" s="340"/>
      <c r="M125" s="340"/>
      <c r="N125" s="346"/>
      <c r="EZ125" s="160"/>
      <c r="FA125" s="169"/>
      <c r="FB125" s="169"/>
      <c r="FC125" s="169"/>
      <c r="FD125" s="172" t="s">
        <v>362</v>
      </c>
      <c r="FH125" s="169"/>
      <c r="FK125" s="169"/>
    </row>
    <row r="126" spans="1:167" s="123" customFormat="1" ht="15" x14ac:dyDescent="0.25">
      <c r="A126" s="175"/>
      <c r="B126" s="174" t="s">
        <v>213</v>
      </c>
      <c r="C126" s="341" t="s">
        <v>363</v>
      </c>
      <c r="D126" s="341"/>
      <c r="E126" s="341"/>
      <c r="F126" s="176"/>
      <c r="G126" s="177"/>
      <c r="H126" s="177"/>
      <c r="I126" s="177"/>
      <c r="J126" s="180">
        <v>0.6</v>
      </c>
      <c r="K126" s="179">
        <v>1.1499999999999999</v>
      </c>
      <c r="L126" s="180">
        <v>117.3</v>
      </c>
      <c r="M126" s="179">
        <v>57.33</v>
      </c>
      <c r="N126" s="181">
        <v>6724.81</v>
      </c>
      <c r="EZ126" s="160"/>
      <c r="FA126" s="169"/>
      <c r="FB126" s="169"/>
      <c r="FC126" s="169"/>
      <c r="FE126" s="172" t="s">
        <v>363</v>
      </c>
      <c r="FH126" s="169"/>
      <c r="FK126" s="169"/>
    </row>
    <row r="127" spans="1:167" s="123" customFormat="1" ht="15" x14ac:dyDescent="0.25">
      <c r="A127" s="175"/>
      <c r="B127" s="174" t="s">
        <v>214</v>
      </c>
      <c r="C127" s="341" t="s">
        <v>364</v>
      </c>
      <c r="D127" s="341"/>
      <c r="E127" s="341"/>
      <c r="F127" s="176"/>
      <c r="G127" s="177"/>
      <c r="H127" s="177"/>
      <c r="I127" s="177"/>
      <c r="J127" s="180">
        <v>0.33</v>
      </c>
      <c r="K127" s="179">
        <v>1.1499999999999999</v>
      </c>
      <c r="L127" s="180">
        <v>64.52</v>
      </c>
      <c r="M127" s="179">
        <v>14.04</v>
      </c>
      <c r="N127" s="182">
        <v>905.86</v>
      </c>
      <c r="EZ127" s="160"/>
      <c r="FA127" s="169"/>
      <c r="FB127" s="169"/>
      <c r="FC127" s="169"/>
      <c r="FE127" s="172" t="s">
        <v>364</v>
      </c>
      <c r="FH127" s="169"/>
      <c r="FK127" s="169"/>
    </row>
    <row r="128" spans="1:167" s="123" customFormat="1" ht="15" x14ac:dyDescent="0.25">
      <c r="A128" s="184"/>
      <c r="B128" s="174"/>
      <c r="C128" s="341" t="s">
        <v>367</v>
      </c>
      <c r="D128" s="341"/>
      <c r="E128" s="341"/>
      <c r="F128" s="176" t="s">
        <v>368</v>
      </c>
      <c r="G128" s="179">
        <v>7.0000000000000007E-2</v>
      </c>
      <c r="H128" s="179">
        <v>1.1499999999999999</v>
      </c>
      <c r="I128" s="203">
        <v>13.685</v>
      </c>
      <c r="J128" s="186"/>
      <c r="K128" s="177"/>
      <c r="L128" s="186"/>
      <c r="M128" s="177"/>
      <c r="N128" s="187"/>
      <c r="EZ128" s="160"/>
      <c r="FA128" s="169"/>
      <c r="FB128" s="169"/>
      <c r="FC128" s="169"/>
      <c r="FF128" s="172" t="s">
        <v>367</v>
      </c>
      <c r="FH128" s="169"/>
      <c r="FK128" s="169"/>
    </row>
    <row r="129" spans="1:167" s="123" customFormat="1" ht="15" x14ac:dyDescent="0.25">
      <c r="A129" s="170"/>
      <c r="B129" s="174"/>
      <c r="C129" s="345" t="s">
        <v>370</v>
      </c>
      <c r="D129" s="345"/>
      <c r="E129" s="345"/>
      <c r="F129" s="188"/>
      <c r="G129" s="189"/>
      <c r="H129" s="189"/>
      <c r="I129" s="189"/>
      <c r="J129" s="191">
        <v>0.93</v>
      </c>
      <c r="K129" s="189"/>
      <c r="L129" s="191">
        <v>181.82</v>
      </c>
      <c r="M129" s="189"/>
      <c r="N129" s="192">
        <v>7630.67</v>
      </c>
      <c r="EZ129" s="160"/>
      <c r="FA129" s="169"/>
      <c r="FB129" s="169"/>
      <c r="FC129" s="169"/>
      <c r="FG129" s="172" t="s">
        <v>370</v>
      </c>
      <c r="FH129" s="169"/>
      <c r="FK129" s="169"/>
    </row>
    <row r="130" spans="1:167" s="123" customFormat="1" ht="15" x14ac:dyDescent="0.25">
      <c r="A130" s="184"/>
      <c r="B130" s="174"/>
      <c r="C130" s="341" t="s">
        <v>269</v>
      </c>
      <c r="D130" s="341"/>
      <c r="E130" s="341"/>
      <c r="F130" s="176"/>
      <c r="G130" s="177"/>
      <c r="H130" s="177"/>
      <c r="I130" s="177"/>
      <c r="J130" s="186"/>
      <c r="K130" s="177"/>
      <c r="L130" s="180">
        <v>117.3</v>
      </c>
      <c r="M130" s="177"/>
      <c r="N130" s="181">
        <v>6724.81</v>
      </c>
      <c r="EZ130" s="160"/>
      <c r="FA130" s="169"/>
      <c r="FB130" s="169"/>
      <c r="FC130" s="169"/>
      <c r="FF130" s="172" t="s">
        <v>269</v>
      </c>
      <c r="FH130" s="169"/>
      <c r="FK130" s="169"/>
    </row>
    <row r="131" spans="1:167" s="123" customFormat="1" ht="23.25" x14ac:dyDescent="0.25">
      <c r="A131" s="184"/>
      <c r="B131" s="174" t="s">
        <v>526</v>
      </c>
      <c r="C131" s="341" t="s">
        <v>527</v>
      </c>
      <c r="D131" s="341"/>
      <c r="E131" s="341"/>
      <c r="F131" s="176" t="s">
        <v>373</v>
      </c>
      <c r="G131" s="193">
        <v>94</v>
      </c>
      <c r="H131" s="177"/>
      <c r="I131" s="193">
        <v>94</v>
      </c>
      <c r="J131" s="186"/>
      <c r="K131" s="177"/>
      <c r="L131" s="180">
        <v>110.26</v>
      </c>
      <c r="M131" s="177"/>
      <c r="N131" s="181">
        <v>6321.32</v>
      </c>
      <c r="EZ131" s="160"/>
      <c r="FA131" s="169"/>
      <c r="FB131" s="169"/>
      <c r="FC131" s="169"/>
      <c r="FF131" s="172" t="s">
        <v>527</v>
      </c>
      <c r="FH131" s="169"/>
      <c r="FK131" s="169"/>
    </row>
    <row r="132" spans="1:167" s="123" customFormat="1" ht="23.25" x14ac:dyDescent="0.25">
      <c r="A132" s="184"/>
      <c r="B132" s="174" t="s">
        <v>528</v>
      </c>
      <c r="C132" s="341" t="s">
        <v>529</v>
      </c>
      <c r="D132" s="341"/>
      <c r="E132" s="341"/>
      <c r="F132" s="176" t="s">
        <v>373</v>
      </c>
      <c r="G132" s="193">
        <v>51</v>
      </c>
      <c r="H132" s="177"/>
      <c r="I132" s="193">
        <v>51</v>
      </c>
      <c r="J132" s="186"/>
      <c r="K132" s="177"/>
      <c r="L132" s="180">
        <v>59.82</v>
      </c>
      <c r="M132" s="177"/>
      <c r="N132" s="181">
        <v>3429.65</v>
      </c>
      <c r="EZ132" s="160"/>
      <c r="FA132" s="169"/>
      <c r="FB132" s="169"/>
      <c r="FC132" s="169"/>
      <c r="FF132" s="172" t="s">
        <v>529</v>
      </c>
      <c r="FH132" s="169"/>
      <c r="FK132" s="169"/>
    </row>
    <row r="133" spans="1:167" s="123" customFormat="1" ht="15" x14ac:dyDescent="0.25">
      <c r="A133" s="194"/>
      <c r="B133" s="195"/>
      <c r="C133" s="343" t="s">
        <v>376</v>
      </c>
      <c r="D133" s="343"/>
      <c r="E133" s="343"/>
      <c r="F133" s="163"/>
      <c r="G133" s="164"/>
      <c r="H133" s="164"/>
      <c r="I133" s="164"/>
      <c r="J133" s="167"/>
      <c r="K133" s="164"/>
      <c r="L133" s="196">
        <v>351.9</v>
      </c>
      <c r="M133" s="189"/>
      <c r="N133" s="197">
        <v>17381.64</v>
      </c>
      <c r="EZ133" s="160"/>
      <c r="FA133" s="169"/>
      <c r="FB133" s="169"/>
      <c r="FC133" s="169"/>
      <c r="FH133" s="169" t="s">
        <v>376</v>
      </c>
      <c r="FK133" s="169"/>
    </row>
    <row r="134" spans="1:167" s="123" customFormat="1" ht="34.5" x14ac:dyDescent="0.25">
      <c r="A134" s="161" t="s">
        <v>225</v>
      </c>
      <c r="B134" s="162" t="s">
        <v>863</v>
      </c>
      <c r="C134" s="343" t="s">
        <v>864</v>
      </c>
      <c r="D134" s="343"/>
      <c r="E134" s="343"/>
      <c r="F134" s="163" t="s">
        <v>359</v>
      </c>
      <c r="G134" s="164">
        <v>1.7</v>
      </c>
      <c r="H134" s="165">
        <v>1</v>
      </c>
      <c r="I134" s="200">
        <v>1.7</v>
      </c>
      <c r="J134" s="167"/>
      <c r="K134" s="164"/>
      <c r="L134" s="167"/>
      <c r="M134" s="164"/>
      <c r="N134" s="168"/>
      <c r="EZ134" s="160"/>
      <c r="FA134" s="169" t="s">
        <v>864</v>
      </c>
      <c r="FB134" s="169" t="s">
        <v>259</v>
      </c>
      <c r="FC134" s="169" t="s">
        <v>259</v>
      </c>
      <c r="FH134" s="169"/>
      <c r="FK134" s="169"/>
    </row>
    <row r="135" spans="1:167" s="123" customFormat="1" ht="15" x14ac:dyDescent="0.25">
      <c r="A135" s="170"/>
      <c r="B135" s="171"/>
      <c r="C135" s="341" t="s">
        <v>865</v>
      </c>
      <c r="D135" s="341"/>
      <c r="E135" s="341"/>
      <c r="F135" s="341"/>
      <c r="G135" s="341"/>
      <c r="H135" s="341"/>
      <c r="I135" s="341"/>
      <c r="J135" s="341"/>
      <c r="K135" s="341"/>
      <c r="L135" s="341"/>
      <c r="M135" s="341"/>
      <c r="N135" s="344"/>
      <c r="EZ135" s="160"/>
      <c r="FA135" s="169"/>
      <c r="FB135" s="169"/>
      <c r="FC135" s="169"/>
      <c r="FH135" s="169"/>
      <c r="FJ135" s="172" t="s">
        <v>865</v>
      </c>
      <c r="FK135" s="169"/>
    </row>
    <row r="136" spans="1:167" s="123" customFormat="1" ht="68.25" x14ac:dyDescent="0.25">
      <c r="A136" s="173"/>
      <c r="B136" s="174" t="s">
        <v>361</v>
      </c>
      <c r="C136" s="340" t="s">
        <v>362</v>
      </c>
      <c r="D136" s="340"/>
      <c r="E136" s="340"/>
      <c r="F136" s="340"/>
      <c r="G136" s="340"/>
      <c r="H136" s="340"/>
      <c r="I136" s="340"/>
      <c r="J136" s="340"/>
      <c r="K136" s="340"/>
      <c r="L136" s="340"/>
      <c r="M136" s="340"/>
      <c r="N136" s="346"/>
      <c r="EZ136" s="160"/>
      <c r="FA136" s="169"/>
      <c r="FB136" s="169"/>
      <c r="FC136" s="169"/>
      <c r="FD136" s="172" t="s">
        <v>362</v>
      </c>
      <c r="FH136" s="169"/>
      <c r="FK136" s="169"/>
    </row>
    <row r="137" spans="1:167" s="123" customFormat="1" ht="15" x14ac:dyDescent="0.25">
      <c r="A137" s="175"/>
      <c r="B137" s="174" t="s">
        <v>213</v>
      </c>
      <c r="C137" s="341" t="s">
        <v>363</v>
      </c>
      <c r="D137" s="341"/>
      <c r="E137" s="341"/>
      <c r="F137" s="176"/>
      <c r="G137" s="177"/>
      <c r="H137" s="177"/>
      <c r="I137" s="177"/>
      <c r="J137" s="180">
        <v>79.36</v>
      </c>
      <c r="K137" s="179">
        <v>1.1499999999999999</v>
      </c>
      <c r="L137" s="180">
        <v>155.15</v>
      </c>
      <c r="M137" s="179">
        <v>57.33</v>
      </c>
      <c r="N137" s="181">
        <v>8894.75</v>
      </c>
      <c r="EZ137" s="160"/>
      <c r="FA137" s="169"/>
      <c r="FB137" s="169"/>
      <c r="FC137" s="169"/>
      <c r="FE137" s="172" t="s">
        <v>363</v>
      </c>
      <c r="FH137" s="169"/>
      <c r="FK137" s="169"/>
    </row>
    <row r="138" spans="1:167" s="123" customFormat="1" ht="15" x14ac:dyDescent="0.25">
      <c r="A138" s="175"/>
      <c r="B138" s="174" t="s">
        <v>214</v>
      </c>
      <c r="C138" s="341" t="s">
        <v>364</v>
      </c>
      <c r="D138" s="341"/>
      <c r="E138" s="341"/>
      <c r="F138" s="176"/>
      <c r="G138" s="177"/>
      <c r="H138" s="177"/>
      <c r="I138" s="177"/>
      <c r="J138" s="180">
        <v>2.23</v>
      </c>
      <c r="K138" s="179">
        <v>1.1499999999999999</v>
      </c>
      <c r="L138" s="180">
        <v>4.3600000000000003</v>
      </c>
      <c r="M138" s="179">
        <v>14.04</v>
      </c>
      <c r="N138" s="182">
        <v>61.21</v>
      </c>
      <c r="EZ138" s="160"/>
      <c r="FA138" s="169"/>
      <c r="FB138" s="169"/>
      <c r="FC138" s="169"/>
      <c r="FE138" s="172" t="s">
        <v>364</v>
      </c>
      <c r="FH138" s="169"/>
      <c r="FK138" s="169"/>
    </row>
    <row r="139" spans="1:167" s="123" customFormat="1" ht="15" x14ac:dyDescent="0.25">
      <c r="A139" s="175"/>
      <c r="B139" s="174" t="s">
        <v>215</v>
      </c>
      <c r="C139" s="341" t="s">
        <v>365</v>
      </c>
      <c r="D139" s="341"/>
      <c r="E139" s="341"/>
      <c r="F139" s="176"/>
      <c r="G139" s="177"/>
      <c r="H139" s="177"/>
      <c r="I139" s="177"/>
      <c r="J139" s="180">
        <v>0.33</v>
      </c>
      <c r="K139" s="179">
        <v>1.1499999999999999</v>
      </c>
      <c r="L139" s="180">
        <v>0.65</v>
      </c>
      <c r="M139" s="179">
        <v>57.33</v>
      </c>
      <c r="N139" s="182">
        <v>37.26</v>
      </c>
      <c r="EZ139" s="160"/>
      <c r="FA139" s="169"/>
      <c r="FB139" s="169"/>
      <c r="FC139" s="169"/>
      <c r="FE139" s="172" t="s">
        <v>365</v>
      </c>
      <c r="FH139" s="169"/>
      <c r="FK139" s="169"/>
    </row>
    <row r="140" spans="1:167" s="123" customFormat="1" ht="15" x14ac:dyDescent="0.25">
      <c r="A140" s="175"/>
      <c r="B140" s="174" t="s">
        <v>216</v>
      </c>
      <c r="C140" s="341" t="s">
        <v>366</v>
      </c>
      <c r="D140" s="341"/>
      <c r="E140" s="341"/>
      <c r="F140" s="176"/>
      <c r="G140" s="177"/>
      <c r="H140" s="177"/>
      <c r="I140" s="177"/>
      <c r="J140" s="180">
        <v>222.54</v>
      </c>
      <c r="K140" s="177"/>
      <c r="L140" s="180">
        <v>378.32</v>
      </c>
      <c r="M140" s="183">
        <v>9.1</v>
      </c>
      <c r="N140" s="181">
        <v>3442.71</v>
      </c>
      <c r="EZ140" s="160"/>
      <c r="FA140" s="169"/>
      <c r="FB140" s="169"/>
      <c r="FC140" s="169"/>
      <c r="FE140" s="172" t="s">
        <v>366</v>
      </c>
      <c r="FH140" s="169"/>
      <c r="FK140" s="169"/>
    </row>
    <row r="141" spans="1:167" s="123" customFormat="1" ht="15" x14ac:dyDescent="0.25">
      <c r="A141" s="184"/>
      <c r="B141" s="174"/>
      <c r="C141" s="341" t="s">
        <v>367</v>
      </c>
      <c r="D141" s="341"/>
      <c r="E141" s="341"/>
      <c r="F141" s="176" t="s">
        <v>368</v>
      </c>
      <c r="G141" s="179">
        <v>9.08</v>
      </c>
      <c r="H141" s="179">
        <v>1.1499999999999999</v>
      </c>
      <c r="I141" s="205">
        <v>17.7514</v>
      </c>
      <c r="J141" s="186"/>
      <c r="K141" s="177"/>
      <c r="L141" s="186"/>
      <c r="M141" s="177"/>
      <c r="N141" s="187"/>
      <c r="EZ141" s="160"/>
      <c r="FA141" s="169"/>
      <c r="FB141" s="169"/>
      <c r="FC141" s="169"/>
      <c r="FF141" s="172" t="s">
        <v>367</v>
      </c>
      <c r="FH141" s="169"/>
      <c r="FK141" s="169"/>
    </row>
    <row r="142" spans="1:167" s="123" customFormat="1" ht="15" x14ac:dyDescent="0.25">
      <c r="A142" s="184"/>
      <c r="B142" s="174"/>
      <c r="C142" s="341" t="s">
        <v>369</v>
      </c>
      <c r="D142" s="341"/>
      <c r="E142" s="341"/>
      <c r="F142" s="176" t="s">
        <v>368</v>
      </c>
      <c r="G142" s="179">
        <v>0.03</v>
      </c>
      <c r="H142" s="179">
        <v>1.1499999999999999</v>
      </c>
      <c r="I142" s="206">
        <v>5.8650000000000001E-2</v>
      </c>
      <c r="J142" s="186"/>
      <c r="K142" s="177"/>
      <c r="L142" s="186"/>
      <c r="M142" s="177"/>
      <c r="N142" s="187"/>
      <c r="EZ142" s="160"/>
      <c r="FA142" s="169"/>
      <c r="FB142" s="169"/>
      <c r="FC142" s="169"/>
      <c r="FF142" s="172" t="s">
        <v>369</v>
      </c>
      <c r="FH142" s="169"/>
      <c r="FK142" s="169"/>
    </row>
    <row r="143" spans="1:167" s="123" customFormat="1" ht="15" x14ac:dyDescent="0.25">
      <c r="A143" s="170"/>
      <c r="B143" s="174"/>
      <c r="C143" s="345" t="s">
        <v>370</v>
      </c>
      <c r="D143" s="345"/>
      <c r="E143" s="345"/>
      <c r="F143" s="188"/>
      <c r="G143" s="189"/>
      <c r="H143" s="189"/>
      <c r="I143" s="189"/>
      <c r="J143" s="191">
        <v>304.13</v>
      </c>
      <c r="K143" s="189"/>
      <c r="L143" s="191">
        <v>537.83000000000004</v>
      </c>
      <c r="M143" s="189"/>
      <c r="N143" s="192">
        <v>12398.67</v>
      </c>
      <c r="EZ143" s="160"/>
      <c r="FA143" s="169"/>
      <c r="FB143" s="169"/>
      <c r="FC143" s="169"/>
      <c r="FG143" s="172" t="s">
        <v>370</v>
      </c>
      <c r="FH143" s="169"/>
      <c r="FK143" s="169"/>
    </row>
    <row r="144" spans="1:167" s="123" customFormat="1" ht="15" x14ac:dyDescent="0.25">
      <c r="A144" s="184"/>
      <c r="B144" s="174"/>
      <c r="C144" s="341" t="s">
        <v>269</v>
      </c>
      <c r="D144" s="341"/>
      <c r="E144" s="341"/>
      <c r="F144" s="176"/>
      <c r="G144" s="177"/>
      <c r="H144" s="177"/>
      <c r="I144" s="177"/>
      <c r="J144" s="186"/>
      <c r="K144" s="177"/>
      <c r="L144" s="180">
        <v>155.80000000000001</v>
      </c>
      <c r="M144" s="177"/>
      <c r="N144" s="181">
        <v>8932.01</v>
      </c>
      <c r="EZ144" s="160"/>
      <c r="FA144" s="169"/>
      <c r="FB144" s="169"/>
      <c r="FC144" s="169"/>
      <c r="FF144" s="172" t="s">
        <v>269</v>
      </c>
      <c r="FH144" s="169"/>
      <c r="FK144" s="169"/>
    </row>
    <row r="145" spans="1:167" s="123" customFormat="1" ht="23.25" x14ac:dyDescent="0.25">
      <c r="A145" s="184"/>
      <c r="B145" s="174" t="s">
        <v>526</v>
      </c>
      <c r="C145" s="341" t="s">
        <v>527</v>
      </c>
      <c r="D145" s="341"/>
      <c r="E145" s="341"/>
      <c r="F145" s="176" t="s">
        <v>373</v>
      </c>
      <c r="G145" s="193">
        <v>94</v>
      </c>
      <c r="H145" s="177"/>
      <c r="I145" s="193">
        <v>94</v>
      </c>
      <c r="J145" s="186"/>
      <c r="K145" s="177"/>
      <c r="L145" s="180">
        <v>146.44999999999999</v>
      </c>
      <c r="M145" s="177"/>
      <c r="N145" s="181">
        <v>8396.09</v>
      </c>
      <c r="EZ145" s="160"/>
      <c r="FA145" s="169"/>
      <c r="FB145" s="169"/>
      <c r="FC145" s="169"/>
      <c r="FF145" s="172" t="s">
        <v>527</v>
      </c>
      <c r="FH145" s="169"/>
      <c r="FK145" s="169"/>
    </row>
    <row r="146" spans="1:167" s="123" customFormat="1" ht="23.25" x14ac:dyDescent="0.25">
      <c r="A146" s="184"/>
      <c r="B146" s="174" t="s">
        <v>528</v>
      </c>
      <c r="C146" s="341" t="s">
        <v>529</v>
      </c>
      <c r="D146" s="341"/>
      <c r="E146" s="341"/>
      <c r="F146" s="176" t="s">
        <v>373</v>
      </c>
      <c r="G146" s="193">
        <v>51</v>
      </c>
      <c r="H146" s="177"/>
      <c r="I146" s="193">
        <v>51</v>
      </c>
      <c r="J146" s="186"/>
      <c r="K146" s="177"/>
      <c r="L146" s="180">
        <v>79.459999999999994</v>
      </c>
      <c r="M146" s="177"/>
      <c r="N146" s="181">
        <v>4555.33</v>
      </c>
      <c r="EZ146" s="160"/>
      <c r="FA146" s="169"/>
      <c r="FB146" s="169"/>
      <c r="FC146" s="169"/>
      <c r="FF146" s="172" t="s">
        <v>529</v>
      </c>
      <c r="FH146" s="169"/>
      <c r="FK146" s="169"/>
    </row>
    <row r="147" spans="1:167" s="123" customFormat="1" ht="15" x14ac:dyDescent="0.25">
      <c r="A147" s="194"/>
      <c r="B147" s="195"/>
      <c r="C147" s="343" t="s">
        <v>376</v>
      </c>
      <c r="D147" s="343"/>
      <c r="E147" s="343"/>
      <c r="F147" s="163"/>
      <c r="G147" s="164"/>
      <c r="H147" s="164"/>
      <c r="I147" s="164"/>
      <c r="J147" s="167"/>
      <c r="K147" s="164"/>
      <c r="L147" s="196">
        <v>763.74</v>
      </c>
      <c r="M147" s="189"/>
      <c r="N147" s="197">
        <v>25350.09</v>
      </c>
      <c r="EZ147" s="160"/>
      <c r="FA147" s="169"/>
      <c r="FB147" s="169"/>
      <c r="FC147" s="169"/>
      <c r="FH147" s="169" t="s">
        <v>376</v>
      </c>
      <c r="FK147" s="169"/>
    </row>
    <row r="148" spans="1:167" s="123" customFormat="1" ht="23.25" x14ac:dyDescent="0.25">
      <c r="A148" s="161" t="s">
        <v>226</v>
      </c>
      <c r="B148" s="162" t="s">
        <v>866</v>
      </c>
      <c r="C148" s="343" t="s">
        <v>867</v>
      </c>
      <c r="D148" s="343"/>
      <c r="E148" s="343"/>
      <c r="F148" s="163" t="s">
        <v>359</v>
      </c>
      <c r="G148" s="164">
        <v>1.7</v>
      </c>
      <c r="H148" s="165">
        <v>1</v>
      </c>
      <c r="I148" s="200">
        <v>1.7</v>
      </c>
      <c r="J148" s="167"/>
      <c r="K148" s="164"/>
      <c r="L148" s="167"/>
      <c r="M148" s="164"/>
      <c r="N148" s="168"/>
      <c r="EZ148" s="160"/>
      <c r="FA148" s="169" t="s">
        <v>867</v>
      </c>
      <c r="FB148" s="169" t="s">
        <v>259</v>
      </c>
      <c r="FC148" s="169" t="s">
        <v>259</v>
      </c>
      <c r="FH148" s="169"/>
      <c r="FK148" s="169"/>
    </row>
    <row r="149" spans="1:167" s="123" customFormat="1" ht="15" x14ac:dyDescent="0.25">
      <c r="A149" s="170"/>
      <c r="B149" s="171"/>
      <c r="C149" s="341" t="s">
        <v>865</v>
      </c>
      <c r="D149" s="341"/>
      <c r="E149" s="341"/>
      <c r="F149" s="341"/>
      <c r="G149" s="341"/>
      <c r="H149" s="341"/>
      <c r="I149" s="341"/>
      <c r="J149" s="341"/>
      <c r="K149" s="341"/>
      <c r="L149" s="341"/>
      <c r="M149" s="341"/>
      <c r="N149" s="344"/>
      <c r="EZ149" s="160"/>
      <c r="FA149" s="169"/>
      <c r="FB149" s="169"/>
      <c r="FC149" s="169"/>
      <c r="FH149" s="169"/>
      <c r="FJ149" s="172" t="s">
        <v>865</v>
      </c>
      <c r="FK149" s="169"/>
    </row>
    <row r="150" spans="1:167" s="123" customFormat="1" ht="68.25" x14ac:dyDescent="0.25">
      <c r="A150" s="173"/>
      <c r="B150" s="174" t="s">
        <v>361</v>
      </c>
      <c r="C150" s="340" t="s">
        <v>362</v>
      </c>
      <c r="D150" s="340"/>
      <c r="E150" s="340"/>
      <c r="F150" s="340"/>
      <c r="G150" s="340"/>
      <c r="H150" s="340"/>
      <c r="I150" s="340"/>
      <c r="J150" s="340"/>
      <c r="K150" s="340"/>
      <c r="L150" s="340"/>
      <c r="M150" s="340"/>
      <c r="N150" s="346"/>
      <c r="EZ150" s="160"/>
      <c r="FA150" s="169"/>
      <c r="FB150" s="169"/>
      <c r="FC150" s="169"/>
      <c r="FD150" s="172" t="s">
        <v>362</v>
      </c>
      <c r="FH150" s="169"/>
      <c r="FK150" s="169"/>
    </row>
    <row r="151" spans="1:167" s="123" customFormat="1" ht="15" x14ac:dyDescent="0.25">
      <c r="A151" s="175"/>
      <c r="B151" s="174" t="s">
        <v>213</v>
      </c>
      <c r="C151" s="341" t="s">
        <v>363</v>
      </c>
      <c r="D151" s="341"/>
      <c r="E151" s="341"/>
      <c r="F151" s="176"/>
      <c r="G151" s="177"/>
      <c r="H151" s="177"/>
      <c r="I151" s="177"/>
      <c r="J151" s="180">
        <v>22.4</v>
      </c>
      <c r="K151" s="179">
        <v>1.1499999999999999</v>
      </c>
      <c r="L151" s="180">
        <v>43.79</v>
      </c>
      <c r="M151" s="179">
        <v>57.33</v>
      </c>
      <c r="N151" s="181">
        <v>2510.48</v>
      </c>
      <c r="EZ151" s="160"/>
      <c r="FA151" s="169"/>
      <c r="FB151" s="169"/>
      <c r="FC151" s="169"/>
      <c r="FE151" s="172" t="s">
        <v>363</v>
      </c>
      <c r="FH151" s="169"/>
      <c r="FK151" s="169"/>
    </row>
    <row r="152" spans="1:167" s="123" customFormat="1" ht="15" x14ac:dyDescent="0.25">
      <c r="A152" s="175"/>
      <c r="B152" s="174" t="s">
        <v>214</v>
      </c>
      <c r="C152" s="341" t="s">
        <v>364</v>
      </c>
      <c r="D152" s="341"/>
      <c r="E152" s="341"/>
      <c r="F152" s="176"/>
      <c r="G152" s="177"/>
      <c r="H152" s="177"/>
      <c r="I152" s="177"/>
      <c r="J152" s="180">
        <v>9.2200000000000006</v>
      </c>
      <c r="K152" s="179">
        <v>1.1499999999999999</v>
      </c>
      <c r="L152" s="180">
        <v>18.03</v>
      </c>
      <c r="M152" s="179">
        <v>14.04</v>
      </c>
      <c r="N152" s="182">
        <v>253.14</v>
      </c>
      <c r="EZ152" s="160"/>
      <c r="FA152" s="169"/>
      <c r="FB152" s="169"/>
      <c r="FC152" s="169"/>
      <c r="FE152" s="172" t="s">
        <v>364</v>
      </c>
      <c r="FH152" s="169"/>
      <c r="FK152" s="169"/>
    </row>
    <row r="153" spans="1:167" s="123" customFormat="1" ht="15" x14ac:dyDescent="0.25">
      <c r="A153" s="175"/>
      <c r="B153" s="174" t="s">
        <v>215</v>
      </c>
      <c r="C153" s="341" t="s">
        <v>365</v>
      </c>
      <c r="D153" s="341"/>
      <c r="E153" s="341"/>
      <c r="F153" s="176"/>
      <c r="G153" s="177"/>
      <c r="H153" s="177"/>
      <c r="I153" s="177"/>
      <c r="J153" s="180">
        <v>0.22</v>
      </c>
      <c r="K153" s="179">
        <v>1.1499999999999999</v>
      </c>
      <c r="L153" s="180">
        <v>0.43</v>
      </c>
      <c r="M153" s="179">
        <v>57.33</v>
      </c>
      <c r="N153" s="182">
        <v>24.65</v>
      </c>
      <c r="EZ153" s="160"/>
      <c r="FA153" s="169"/>
      <c r="FB153" s="169"/>
      <c r="FC153" s="169"/>
      <c r="FE153" s="172" t="s">
        <v>365</v>
      </c>
      <c r="FH153" s="169"/>
      <c r="FK153" s="169"/>
    </row>
    <row r="154" spans="1:167" s="123" customFormat="1" ht="15" x14ac:dyDescent="0.25">
      <c r="A154" s="175"/>
      <c r="B154" s="174" t="s">
        <v>216</v>
      </c>
      <c r="C154" s="341" t="s">
        <v>366</v>
      </c>
      <c r="D154" s="341"/>
      <c r="E154" s="341"/>
      <c r="F154" s="176"/>
      <c r="G154" s="177"/>
      <c r="H154" s="177"/>
      <c r="I154" s="177"/>
      <c r="J154" s="180">
        <v>525.08000000000004</v>
      </c>
      <c r="K154" s="177"/>
      <c r="L154" s="180">
        <v>81.739999999999995</v>
      </c>
      <c r="M154" s="183">
        <v>9.1</v>
      </c>
      <c r="N154" s="182">
        <v>743.83</v>
      </c>
      <c r="EZ154" s="160"/>
      <c r="FA154" s="169"/>
      <c r="FB154" s="169"/>
      <c r="FC154" s="169"/>
      <c r="FE154" s="172" t="s">
        <v>366</v>
      </c>
      <c r="FH154" s="169"/>
      <c r="FK154" s="169"/>
    </row>
    <row r="155" spans="1:167" s="123" customFormat="1" ht="15" x14ac:dyDescent="0.25">
      <c r="A155" s="184"/>
      <c r="B155" s="174"/>
      <c r="C155" s="341" t="s">
        <v>367</v>
      </c>
      <c r="D155" s="341"/>
      <c r="E155" s="341"/>
      <c r="F155" s="176" t="s">
        <v>368</v>
      </c>
      <c r="G155" s="179">
        <v>2.4700000000000002</v>
      </c>
      <c r="H155" s="179">
        <v>1.1499999999999999</v>
      </c>
      <c r="I155" s="206">
        <v>4.8288500000000001</v>
      </c>
      <c r="J155" s="186"/>
      <c r="K155" s="177"/>
      <c r="L155" s="186"/>
      <c r="M155" s="177"/>
      <c r="N155" s="187"/>
      <c r="EZ155" s="160"/>
      <c r="FA155" s="169"/>
      <c r="FB155" s="169"/>
      <c r="FC155" s="169"/>
      <c r="FF155" s="172" t="s">
        <v>367</v>
      </c>
      <c r="FH155" s="169"/>
      <c r="FK155" s="169"/>
    </row>
    <row r="156" spans="1:167" s="123" customFormat="1" ht="15" x14ac:dyDescent="0.25">
      <c r="A156" s="184"/>
      <c r="B156" s="174"/>
      <c r="C156" s="341" t="s">
        <v>369</v>
      </c>
      <c r="D156" s="341"/>
      <c r="E156" s="341"/>
      <c r="F156" s="176" t="s">
        <v>368</v>
      </c>
      <c r="G156" s="179">
        <v>0.02</v>
      </c>
      <c r="H156" s="179">
        <v>1.1499999999999999</v>
      </c>
      <c r="I156" s="205">
        <v>3.9100000000000003E-2</v>
      </c>
      <c r="J156" s="186"/>
      <c r="K156" s="177"/>
      <c r="L156" s="186"/>
      <c r="M156" s="177"/>
      <c r="N156" s="187"/>
      <c r="EZ156" s="160"/>
      <c r="FA156" s="169"/>
      <c r="FB156" s="169"/>
      <c r="FC156" s="169"/>
      <c r="FF156" s="172" t="s">
        <v>369</v>
      </c>
      <c r="FH156" s="169"/>
      <c r="FK156" s="169"/>
    </row>
    <row r="157" spans="1:167" s="123" customFormat="1" ht="15" x14ac:dyDescent="0.25">
      <c r="A157" s="170"/>
      <c r="B157" s="174"/>
      <c r="C157" s="345" t="s">
        <v>370</v>
      </c>
      <c r="D157" s="345"/>
      <c r="E157" s="345"/>
      <c r="F157" s="188"/>
      <c r="G157" s="189"/>
      <c r="H157" s="189"/>
      <c r="I157" s="189"/>
      <c r="J157" s="191">
        <v>556.70000000000005</v>
      </c>
      <c r="K157" s="189"/>
      <c r="L157" s="191">
        <v>143.56</v>
      </c>
      <c r="M157" s="189"/>
      <c r="N157" s="192">
        <v>3507.45</v>
      </c>
      <c r="EZ157" s="160"/>
      <c r="FA157" s="169"/>
      <c r="FB157" s="169"/>
      <c r="FC157" s="169"/>
      <c r="FG157" s="172" t="s">
        <v>370</v>
      </c>
      <c r="FH157" s="169"/>
      <c r="FK157" s="169"/>
    </row>
    <row r="158" spans="1:167" s="123" customFormat="1" ht="15" x14ac:dyDescent="0.25">
      <c r="A158" s="184"/>
      <c r="B158" s="174"/>
      <c r="C158" s="341" t="s">
        <v>269</v>
      </c>
      <c r="D158" s="341"/>
      <c r="E158" s="341"/>
      <c r="F158" s="176"/>
      <c r="G158" s="177"/>
      <c r="H158" s="177"/>
      <c r="I158" s="177"/>
      <c r="J158" s="186"/>
      <c r="K158" s="177"/>
      <c r="L158" s="180">
        <v>44.22</v>
      </c>
      <c r="M158" s="177"/>
      <c r="N158" s="181">
        <v>2535.13</v>
      </c>
      <c r="EZ158" s="160"/>
      <c r="FA158" s="169"/>
      <c r="FB158" s="169"/>
      <c r="FC158" s="169"/>
      <c r="FF158" s="172" t="s">
        <v>269</v>
      </c>
      <c r="FH158" s="169"/>
      <c r="FK158" s="169"/>
    </row>
    <row r="159" spans="1:167" s="123" customFormat="1" ht="23.25" x14ac:dyDescent="0.25">
      <c r="A159" s="184"/>
      <c r="B159" s="174" t="s">
        <v>526</v>
      </c>
      <c r="C159" s="341" t="s">
        <v>527</v>
      </c>
      <c r="D159" s="341"/>
      <c r="E159" s="341"/>
      <c r="F159" s="176" t="s">
        <v>373</v>
      </c>
      <c r="G159" s="193">
        <v>94</v>
      </c>
      <c r="H159" s="177"/>
      <c r="I159" s="193">
        <v>94</v>
      </c>
      <c r="J159" s="186"/>
      <c r="K159" s="177"/>
      <c r="L159" s="180">
        <v>41.57</v>
      </c>
      <c r="M159" s="177"/>
      <c r="N159" s="181">
        <v>2383.02</v>
      </c>
      <c r="EZ159" s="160"/>
      <c r="FA159" s="169"/>
      <c r="FB159" s="169"/>
      <c r="FC159" s="169"/>
      <c r="FF159" s="172" t="s">
        <v>527</v>
      </c>
      <c r="FH159" s="169"/>
      <c r="FK159" s="169"/>
    </row>
    <row r="160" spans="1:167" s="123" customFormat="1" ht="23.25" x14ac:dyDescent="0.25">
      <c r="A160" s="184"/>
      <c r="B160" s="174" t="s">
        <v>528</v>
      </c>
      <c r="C160" s="341" t="s">
        <v>529</v>
      </c>
      <c r="D160" s="341"/>
      <c r="E160" s="341"/>
      <c r="F160" s="176" t="s">
        <v>373</v>
      </c>
      <c r="G160" s="193">
        <v>51</v>
      </c>
      <c r="H160" s="177"/>
      <c r="I160" s="193">
        <v>51</v>
      </c>
      <c r="J160" s="186"/>
      <c r="K160" s="177"/>
      <c r="L160" s="180">
        <v>22.55</v>
      </c>
      <c r="M160" s="177"/>
      <c r="N160" s="181">
        <v>1292.92</v>
      </c>
      <c r="EZ160" s="160"/>
      <c r="FA160" s="169"/>
      <c r="FB160" s="169"/>
      <c r="FC160" s="169"/>
      <c r="FF160" s="172" t="s">
        <v>529</v>
      </c>
      <c r="FH160" s="169"/>
      <c r="FK160" s="169"/>
    </row>
    <row r="161" spans="1:167" s="123" customFormat="1" ht="15" x14ac:dyDescent="0.25">
      <c r="A161" s="194"/>
      <c r="B161" s="195"/>
      <c r="C161" s="343" t="s">
        <v>376</v>
      </c>
      <c r="D161" s="343"/>
      <c r="E161" s="343"/>
      <c r="F161" s="163"/>
      <c r="G161" s="164"/>
      <c r="H161" s="164"/>
      <c r="I161" s="164"/>
      <c r="J161" s="167"/>
      <c r="K161" s="164"/>
      <c r="L161" s="196">
        <v>207.68</v>
      </c>
      <c r="M161" s="189"/>
      <c r="N161" s="197">
        <v>7183.39</v>
      </c>
      <c r="EZ161" s="160"/>
      <c r="FA161" s="169"/>
      <c r="FB161" s="169"/>
      <c r="FC161" s="169"/>
      <c r="FH161" s="169" t="s">
        <v>376</v>
      </c>
      <c r="FK161" s="169"/>
    </row>
    <row r="162" spans="1:167" s="123" customFormat="1" ht="45.75" x14ac:dyDescent="0.25">
      <c r="A162" s="161" t="s">
        <v>227</v>
      </c>
      <c r="B162" s="162" t="s">
        <v>99</v>
      </c>
      <c r="C162" s="343" t="s">
        <v>87</v>
      </c>
      <c r="D162" s="343"/>
      <c r="E162" s="343"/>
      <c r="F162" s="163" t="s">
        <v>61</v>
      </c>
      <c r="G162" s="164">
        <v>60.69</v>
      </c>
      <c r="H162" s="165">
        <v>1</v>
      </c>
      <c r="I162" s="204">
        <v>60.69</v>
      </c>
      <c r="J162" s="196">
        <v>187.61</v>
      </c>
      <c r="K162" s="164"/>
      <c r="L162" s="199">
        <v>11386.05</v>
      </c>
      <c r="M162" s="200">
        <v>9.1</v>
      </c>
      <c r="N162" s="197">
        <v>103613.06</v>
      </c>
      <c r="EZ162" s="160"/>
      <c r="FA162" s="169" t="s">
        <v>87</v>
      </c>
      <c r="FB162" s="169" t="s">
        <v>259</v>
      </c>
      <c r="FC162" s="169" t="s">
        <v>259</v>
      </c>
      <c r="FH162" s="169"/>
      <c r="FK162" s="169"/>
    </row>
    <row r="163" spans="1:167" s="123" customFormat="1" ht="15" x14ac:dyDescent="0.25">
      <c r="A163" s="170"/>
      <c r="B163" s="171"/>
      <c r="C163" s="341" t="s">
        <v>868</v>
      </c>
      <c r="D163" s="341"/>
      <c r="E163" s="341"/>
      <c r="F163" s="341"/>
      <c r="G163" s="341"/>
      <c r="H163" s="341"/>
      <c r="I163" s="341"/>
      <c r="J163" s="341"/>
      <c r="K163" s="341"/>
      <c r="L163" s="341"/>
      <c r="M163" s="341"/>
      <c r="N163" s="344"/>
      <c r="EZ163" s="160"/>
      <c r="FA163" s="169"/>
      <c r="FB163" s="169"/>
      <c r="FC163" s="169"/>
      <c r="FH163" s="169"/>
      <c r="FJ163" s="172" t="s">
        <v>868</v>
      </c>
      <c r="FK163" s="169"/>
    </row>
    <row r="164" spans="1:167" s="123" customFormat="1" ht="15" x14ac:dyDescent="0.25">
      <c r="A164" s="194"/>
      <c r="B164" s="195"/>
      <c r="C164" s="343" t="s">
        <v>376</v>
      </c>
      <c r="D164" s="343"/>
      <c r="E164" s="343"/>
      <c r="F164" s="163"/>
      <c r="G164" s="164"/>
      <c r="H164" s="164"/>
      <c r="I164" s="164"/>
      <c r="J164" s="167"/>
      <c r="K164" s="164"/>
      <c r="L164" s="199">
        <v>11386.05</v>
      </c>
      <c r="M164" s="189"/>
      <c r="N164" s="197">
        <v>103613.06</v>
      </c>
      <c r="EZ164" s="160"/>
      <c r="FA164" s="169"/>
      <c r="FB164" s="169"/>
      <c r="FC164" s="169"/>
      <c r="FH164" s="169" t="s">
        <v>376</v>
      </c>
      <c r="FK164" s="169"/>
    </row>
    <row r="165" spans="1:167" s="123" customFormat="1" ht="45.75" x14ac:dyDescent="0.25">
      <c r="A165" s="161" t="s">
        <v>228</v>
      </c>
      <c r="B165" s="162" t="s">
        <v>869</v>
      </c>
      <c r="C165" s="343" t="s">
        <v>870</v>
      </c>
      <c r="D165" s="343"/>
      <c r="E165" s="343"/>
      <c r="F165" s="163" t="s">
        <v>359</v>
      </c>
      <c r="G165" s="164">
        <v>1.7</v>
      </c>
      <c r="H165" s="165">
        <v>1</v>
      </c>
      <c r="I165" s="200">
        <v>1.7</v>
      </c>
      <c r="J165" s="167"/>
      <c r="K165" s="164"/>
      <c r="L165" s="167"/>
      <c r="M165" s="164"/>
      <c r="N165" s="168"/>
      <c r="EZ165" s="160"/>
      <c r="FA165" s="169" t="s">
        <v>870</v>
      </c>
      <c r="FB165" s="169" t="s">
        <v>259</v>
      </c>
      <c r="FC165" s="169" t="s">
        <v>259</v>
      </c>
      <c r="FH165" s="169"/>
      <c r="FK165" s="169"/>
    </row>
    <row r="166" spans="1:167" s="123" customFormat="1" ht="15" x14ac:dyDescent="0.25">
      <c r="A166" s="170"/>
      <c r="B166" s="171"/>
      <c r="C166" s="341" t="s">
        <v>865</v>
      </c>
      <c r="D166" s="341"/>
      <c r="E166" s="341"/>
      <c r="F166" s="341"/>
      <c r="G166" s="341"/>
      <c r="H166" s="341"/>
      <c r="I166" s="341"/>
      <c r="J166" s="341"/>
      <c r="K166" s="341"/>
      <c r="L166" s="341"/>
      <c r="M166" s="341"/>
      <c r="N166" s="344"/>
      <c r="EZ166" s="160"/>
      <c r="FA166" s="169"/>
      <c r="FB166" s="169"/>
      <c r="FC166" s="169"/>
      <c r="FH166" s="169"/>
      <c r="FJ166" s="172" t="s">
        <v>865</v>
      </c>
      <c r="FK166" s="169"/>
    </row>
    <row r="167" spans="1:167" s="123" customFormat="1" ht="68.25" x14ac:dyDescent="0.25">
      <c r="A167" s="173"/>
      <c r="B167" s="174" t="s">
        <v>361</v>
      </c>
      <c r="C167" s="340" t="s">
        <v>362</v>
      </c>
      <c r="D167" s="340"/>
      <c r="E167" s="340"/>
      <c r="F167" s="340"/>
      <c r="G167" s="340"/>
      <c r="H167" s="340"/>
      <c r="I167" s="340"/>
      <c r="J167" s="340"/>
      <c r="K167" s="340"/>
      <c r="L167" s="340"/>
      <c r="M167" s="340"/>
      <c r="N167" s="346"/>
      <c r="EZ167" s="160"/>
      <c r="FA167" s="169"/>
      <c r="FB167" s="169"/>
      <c r="FC167" s="169"/>
      <c r="FD167" s="172" t="s">
        <v>362</v>
      </c>
      <c r="FH167" s="169"/>
      <c r="FK167" s="169"/>
    </row>
    <row r="168" spans="1:167" s="123" customFormat="1" ht="15" x14ac:dyDescent="0.25">
      <c r="A168" s="175"/>
      <c r="B168" s="174" t="s">
        <v>213</v>
      </c>
      <c r="C168" s="341" t="s">
        <v>363</v>
      </c>
      <c r="D168" s="341"/>
      <c r="E168" s="341"/>
      <c r="F168" s="176"/>
      <c r="G168" s="177"/>
      <c r="H168" s="177"/>
      <c r="I168" s="177"/>
      <c r="J168" s="180">
        <v>22.04</v>
      </c>
      <c r="K168" s="179">
        <v>1.1499999999999999</v>
      </c>
      <c r="L168" s="180">
        <v>43.09</v>
      </c>
      <c r="M168" s="179">
        <v>57.33</v>
      </c>
      <c r="N168" s="181">
        <v>2470.35</v>
      </c>
      <c r="EZ168" s="160"/>
      <c r="FA168" s="169"/>
      <c r="FB168" s="169"/>
      <c r="FC168" s="169"/>
      <c r="FE168" s="172" t="s">
        <v>363</v>
      </c>
      <c r="FH168" s="169"/>
      <c r="FK168" s="169"/>
    </row>
    <row r="169" spans="1:167" s="123" customFormat="1" ht="15" x14ac:dyDescent="0.25">
      <c r="A169" s="175"/>
      <c r="B169" s="174" t="s">
        <v>214</v>
      </c>
      <c r="C169" s="341" t="s">
        <v>364</v>
      </c>
      <c r="D169" s="341"/>
      <c r="E169" s="341"/>
      <c r="F169" s="176"/>
      <c r="G169" s="177"/>
      <c r="H169" s="177"/>
      <c r="I169" s="177"/>
      <c r="J169" s="180">
        <v>7.39</v>
      </c>
      <c r="K169" s="179">
        <v>1.1499999999999999</v>
      </c>
      <c r="L169" s="180">
        <v>14.45</v>
      </c>
      <c r="M169" s="179">
        <v>14.04</v>
      </c>
      <c r="N169" s="182">
        <v>202.88</v>
      </c>
      <c r="EZ169" s="160"/>
      <c r="FA169" s="169"/>
      <c r="FB169" s="169"/>
      <c r="FC169" s="169"/>
      <c r="FE169" s="172" t="s">
        <v>364</v>
      </c>
      <c r="FH169" s="169"/>
      <c r="FK169" s="169"/>
    </row>
    <row r="170" spans="1:167" s="123" customFormat="1" ht="15" x14ac:dyDescent="0.25">
      <c r="A170" s="175"/>
      <c r="B170" s="174" t="s">
        <v>215</v>
      </c>
      <c r="C170" s="341" t="s">
        <v>365</v>
      </c>
      <c r="D170" s="341"/>
      <c r="E170" s="341"/>
      <c r="F170" s="176"/>
      <c r="G170" s="177"/>
      <c r="H170" s="177"/>
      <c r="I170" s="177"/>
      <c r="J170" s="180">
        <v>0.22</v>
      </c>
      <c r="K170" s="179">
        <v>1.1499999999999999</v>
      </c>
      <c r="L170" s="180">
        <v>0.43</v>
      </c>
      <c r="M170" s="179">
        <v>57.33</v>
      </c>
      <c r="N170" s="182">
        <v>24.65</v>
      </c>
      <c r="EZ170" s="160"/>
      <c r="FA170" s="169"/>
      <c r="FB170" s="169"/>
      <c r="FC170" s="169"/>
      <c r="FE170" s="172" t="s">
        <v>365</v>
      </c>
      <c r="FH170" s="169"/>
      <c r="FK170" s="169"/>
    </row>
    <row r="171" spans="1:167" s="123" customFormat="1" ht="15" x14ac:dyDescent="0.25">
      <c r="A171" s="175"/>
      <c r="B171" s="174" t="s">
        <v>216</v>
      </c>
      <c r="C171" s="341" t="s">
        <v>366</v>
      </c>
      <c r="D171" s="341"/>
      <c r="E171" s="341"/>
      <c r="F171" s="176"/>
      <c r="G171" s="177"/>
      <c r="H171" s="177"/>
      <c r="I171" s="177"/>
      <c r="J171" s="178">
        <v>1963.57</v>
      </c>
      <c r="K171" s="177"/>
      <c r="L171" s="180">
        <v>16.010000000000002</v>
      </c>
      <c r="M171" s="183">
        <v>9.1</v>
      </c>
      <c r="N171" s="182">
        <v>145.69</v>
      </c>
      <c r="EZ171" s="160"/>
      <c r="FA171" s="169"/>
      <c r="FB171" s="169"/>
      <c r="FC171" s="169"/>
      <c r="FE171" s="172" t="s">
        <v>366</v>
      </c>
      <c r="FH171" s="169"/>
      <c r="FK171" s="169"/>
    </row>
    <row r="172" spans="1:167" s="123" customFormat="1" ht="15" x14ac:dyDescent="0.25">
      <c r="A172" s="184"/>
      <c r="B172" s="174"/>
      <c r="C172" s="341" t="s">
        <v>367</v>
      </c>
      <c r="D172" s="341"/>
      <c r="E172" s="341"/>
      <c r="F172" s="176" t="s">
        <v>368</v>
      </c>
      <c r="G172" s="179">
        <v>2.4300000000000002</v>
      </c>
      <c r="H172" s="179">
        <v>1.1499999999999999</v>
      </c>
      <c r="I172" s="206">
        <v>4.7506500000000003</v>
      </c>
      <c r="J172" s="186"/>
      <c r="K172" s="177"/>
      <c r="L172" s="186"/>
      <c r="M172" s="177"/>
      <c r="N172" s="187"/>
      <c r="EZ172" s="160"/>
      <c r="FA172" s="169"/>
      <c r="FB172" s="169"/>
      <c r="FC172" s="169"/>
      <c r="FF172" s="172" t="s">
        <v>367</v>
      </c>
      <c r="FH172" s="169"/>
      <c r="FK172" s="169"/>
    </row>
    <row r="173" spans="1:167" s="123" customFormat="1" ht="15" x14ac:dyDescent="0.25">
      <c r="A173" s="184"/>
      <c r="B173" s="174"/>
      <c r="C173" s="341" t="s">
        <v>369</v>
      </c>
      <c r="D173" s="341"/>
      <c r="E173" s="341"/>
      <c r="F173" s="176" t="s">
        <v>368</v>
      </c>
      <c r="G173" s="179">
        <v>0.02</v>
      </c>
      <c r="H173" s="179">
        <v>1.1499999999999999</v>
      </c>
      <c r="I173" s="205">
        <v>3.9100000000000003E-2</v>
      </c>
      <c r="J173" s="186"/>
      <c r="K173" s="177"/>
      <c r="L173" s="186"/>
      <c r="M173" s="177"/>
      <c r="N173" s="187"/>
      <c r="EZ173" s="160"/>
      <c r="FA173" s="169"/>
      <c r="FB173" s="169"/>
      <c r="FC173" s="169"/>
      <c r="FF173" s="172" t="s">
        <v>369</v>
      </c>
      <c r="FH173" s="169"/>
      <c r="FK173" s="169"/>
    </row>
    <row r="174" spans="1:167" s="123" customFormat="1" ht="15" x14ac:dyDescent="0.25">
      <c r="A174" s="170"/>
      <c r="B174" s="174"/>
      <c r="C174" s="345" t="s">
        <v>370</v>
      </c>
      <c r="D174" s="345"/>
      <c r="E174" s="345"/>
      <c r="F174" s="188"/>
      <c r="G174" s="189"/>
      <c r="H174" s="189"/>
      <c r="I174" s="189"/>
      <c r="J174" s="190">
        <v>1993</v>
      </c>
      <c r="K174" s="189"/>
      <c r="L174" s="191">
        <v>73.55</v>
      </c>
      <c r="M174" s="189"/>
      <c r="N174" s="192">
        <v>2818.92</v>
      </c>
      <c r="EZ174" s="160"/>
      <c r="FA174" s="169"/>
      <c r="FB174" s="169"/>
      <c r="FC174" s="169"/>
      <c r="FG174" s="172" t="s">
        <v>370</v>
      </c>
      <c r="FH174" s="169"/>
      <c r="FK174" s="169"/>
    </row>
    <row r="175" spans="1:167" s="123" customFormat="1" ht="15" x14ac:dyDescent="0.25">
      <c r="A175" s="184"/>
      <c r="B175" s="174"/>
      <c r="C175" s="341" t="s">
        <v>269</v>
      </c>
      <c r="D175" s="341"/>
      <c r="E175" s="341"/>
      <c r="F175" s="176"/>
      <c r="G175" s="177"/>
      <c r="H175" s="177"/>
      <c r="I175" s="177"/>
      <c r="J175" s="186"/>
      <c r="K175" s="177"/>
      <c r="L175" s="180">
        <v>43.52</v>
      </c>
      <c r="M175" s="177"/>
      <c r="N175" s="181">
        <v>2495</v>
      </c>
      <c r="EZ175" s="160"/>
      <c r="FA175" s="169"/>
      <c r="FB175" s="169"/>
      <c r="FC175" s="169"/>
      <c r="FF175" s="172" t="s">
        <v>269</v>
      </c>
      <c r="FH175" s="169"/>
      <c r="FK175" s="169"/>
    </row>
    <row r="176" spans="1:167" s="123" customFormat="1" ht="23.25" x14ac:dyDescent="0.25">
      <c r="A176" s="184"/>
      <c r="B176" s="174" t="s">
        <v>526</v>
      </c>
      <c r="C176" s="341" t="s">
        <v>527</v>
      </c>
      <c r="D176" s="341"/>
      <c r="E176" s="341"/>
      <c r="F176" s="176" t="s">
        <v>373</v>
      </c>
      <c r="G176" s="193">
        <v>94</v>
      </c>
      <c r="H176" s="177"/>
      <c r="I176" s="193">
        <v>94</v>
      </c>
      <c r="J176" s="186"/>
      <c r="K176" s="177"/>
      <c r="L176" s="180">
        <v>40.909999999999997</v>
      </c>
      <c r="M176" s="177"/>
      <c r="N176" s="181">
        <v>2345.3000000000002</v>
      </c>
      <c r="EZ176" s="160"/>
      <c r="FA176" s="169"/>
      <c r="FB176" s="169"/>
      <c r="FC176" s="169"/>
      <c r="FF176" s="172" t="s">
        <v>527</v>
      </c>
      <c r="FH176" s="169"/>
      <c r="FK176" s="169"/>
    </row>
    <row r="177" spans="1:169" s="123" customFormat="1" ht="23.25" x14ac:dyDescent="0.25">
      <c r="A177" s="184"/>
      <c r="B177" s="174" t="s">
        <v>528</v>
      </c>
      <c r="C177" s="341" t="s">
        <v>529</v>
      </c>
      <c r="D177" s="341"/>
      <c r="E177" s="341"/>
      <c r="F177" s="176" t="s">
        <v>373</v>
      </c>
      <c r="G177" s="193">
        <v>51</v>
      </c>
      <c r="H177" s="177"/>
      <c r="I177" s="193">
        <v>51</v>
      </c>
      <c r="J177" s="186"/>
      <c r="K177" s="177"/>
      <c r="L177" s="180">
        <v>22.2</v>
      </c>
      <c r="M177" s="177"/>
      <c r="N177" s="181">
        <v>1272.45</v>
      </c>
      <c r="EZ177" s="160"/>
      <c r="FA177" s="169"/>
      <c r="FB177" s="169"/>
      <c r="FC177" s="169"/>
      <c r="FF177" s="172" t="s">
        <v>529</v>
      </c>
      <c r="FH177" s="169"/>
      <c r="FK177" s="169"/>
    </row>
    <row r="178" spans="1:169" s="123" customFormat="1" ht="15" x14ac:dyDescent="0.25">
      <c r="A178" s="194"/>
      <c r="B178" s="195"/>
      <c r="C178" s="343" t="s">
        <v>376</v>
      </c>
      <c r="D178" s="343"/>
      <c r="E178" s="343"/>
      <c r="F178" s="163"/>
      <c r="G178" s="164"/>
      <c r="H178" s="164"/>
      <c r="I178" s="164"/>
      <c r="J178" s="167"/>
      <c r="K178" s="164"/>
      <c r="L178" s="196">
        <v>136.66</v>
      </c>
      <c r="M178" s="189"/>
      <c r="N178" s="197">
        <v>6436.67</v>
      </c>
      <c r="EZ178" s="160"/>
      <c r="FA178" s="169"/>
      <c r="FB178" s="169"/>
      <c r="FC178" s="169"/>
      <c r="FH178" s="169" t="s">
        <v>376</v>
      </c>
      <c r="FK178" s="169"/>
    </row>
    <row r="179" spans="1:169" s="123" customFormat="1" ht="34.5" x14ac:dyDescent="0.25">
      <c r="A179" s="161" t="s">
        <v>229</v>
      </c>
      <c r="B179" s="162" t="s">
        <v>98</v>
      </c>
      <c r="C179" s="343" t="s">
        <v>86</v>
      </c>
      <c r="D179" s="343"/>
      <c r="E179" s="343"/>
      <c r="F179" s="163" t="s">
        <v>61</v>
      </c>
      <c r="G179" s="164">
        <v>19.21</v>
      </c>
      <c r="H179" s="165">
        <v>1</v>
      </c>
      <c r="I179" s="204">
        <v>19.21</v>
      </c>
      <c r="J179" s="196">
        <v>435.44</v>
      </c>
      <c r="K179" s="164"/>
      <c r="L179" s="199">
        <v>8364.7999999999993</v>
      </c>
      <c r="M179" s="200">
        <v>9.1</v>
      </c>
      <c r="N179" s="197">
        <v>76119.679999999993</v>
      </c>
      <c r="EZ179" s="160"/>
      <c r="FA179" s="169" t="s">
        <v>86</v>
      </c>
      <c r="FB179" s="169" t="s">
        <v>259</v>
      </c>
      <c r="FC179" s="169" t="s">
        <v>259</v>
      </c>
      <c r="FH179" s="169"/>
      <c r="FK179" s="169"/>
    </row>
    <row r="180" spans="1:169" s="123" customFormat="1" ht="15" x14ac:dyDescent="0.25">
      <c r="A180" s="170"/>
      <c r="B180" s="171"/>
      <c r="C180" s="341" t="s">
        <v>871</v>
      </c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4"/>
      <c r="EZ180" s="160"/>
      <c r="FA180" s="169"/>
      <c r="FB180" s="169"/>
      <c r="FC180" s="169"/>
      <c r="FH180" s="169"/>
      <c r="FJ180" s="172" t="s">
        <v>871</v>
      </c>
      <c r="FK180" s="169"/>
    </row>
    <row r="181" spans="1:169" s="123" customFormat="1" ht="15" x14ac:dyDescent="0.25">
      <c r="A181" s="194"/>
      <c r="B181" s="195"/>
      <c r="C181" s="343" t="s">
        <v>376</v>
      </c>
      <c r="D181" s="343"/>
      <c r="E181" s="343"/>
      <c r="F181" s="163"/>
      <c r="G181" s="164"/>
      <c r="H181" s="164"/>
      <c r="I181" s="164"/>
      <c r="J181" s="167"/>
      <c r="K181" s="164"/>
      <c r="L181" s="199">
        <v>8364.7999999999993</v>
      </c>
      <c r="M181" s="189"/>
      <c r="N181" s="197">
        <v>76119.679999999993</v>
      </c>
      <c r="EZ181" s="160"/>
      <c r="FA181" s="169"/>
      <c r="FB181" s="169"/>
      <c r="FC181" s="169"/>
      <c r="FH181" s="169" t="s">
        <v>376</v>
      </c>
      <c r="FK181" s="169"/>
    </row>
    <row r="182" spans="1:169" s="123" customFormat="1" ht="0" hidden="1" customHeight="1" x14ac:dyDescent="0.25">
      <c r="A182" s="210"/>
      <c r="B182" s="211"/>
      <c r="C182" s="211"/>
      <c r="D182" s="211"/>
      <c r="E182" s="211"/>
      <c r="F182" s="212"/>
      <c r="G182" s="212"/>
      <c r="H182" s="212"/>
      <c r="I182" s="212"/>
      <c r="J182" s="213"/>
      <c r="K182" s="212"/>
      <c r="L182" s="213"/>
      <c r="M182" s="177"/>
      <c r="N182" s="213"/>
      <c r="EZ182" s="160"/>
      <c r="FA182" s="169"/>
      <c r="FB182" s="169"/>
      <c r="FC182" s="169"/>
      <c r="FH182" s="169"/>
      <c r="FK182" s="169"/>
    </row>
    <row r="183" spans="1:169" s="123" customFormat="1" ht="11.25" hidden="1" customHeight="1" x14ac:dyDescent="0.25"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4"/>
      <c r="M183" s="234"/>
      <c r="N183" s="234"/>
    </row>
    <row r="184" spans="1:169" s="123" customFormat="1" ht="15" x14ac:dyDescent="0.25">
      <c r="A184" s="214"/>
      <c r="B184" s="215"/>
      <c r="C184" s="343" t="s">
        <v>812</v>
      </c>
      <c r="D184" s="343"/>
      <c r="E184" s="343"/>
      <c r="F184" s="343"/>
      <c r="G184" s="343"/>
      <c r="H184" s="343"/>
      <c r="I184" s="343"/>
      <c r="J184" s="343"/>
      <c r="K184" s="343"/>
      <c r="L184" s="216"/>
      <c r="M184" s="217"/>
      <c r="N184" s="218"/>
      <c r="FL184" s="169" t="s">
        <v>812</v>
      </c>
    </row>
    <row r="185" spans="1:169" s="123" customFormat="1" ht="16.5" x14ac:dyDescent="0.3">
      <c r="A185" s="219"/>
      <c r="B185" s="174"/>
      <c r="C185" s="341" t="s">
        <v>414</v>
      </c>
      <c r="D185" s="341"/>
      <c r="E185" s="341"/>
      <c r="F185" s="341"/>
      <c r="G185" s="341"/>
      <c r="H185" s="341"/>
      <c r="I185" s="341"/>
      <c r="J185" s="341"/>
      <c r="K185" s="341"/>
      <c r="L185" s="220">
        <v>191097.74</v>
      </c>
      <c r="M185" s="221"/>
      <c r="N185" s="222">
        <v>3079133.95</v>
      </c>
      <c r="O185" s="235"/>
      <c r="P185" s="235"/>
      <c r="Q185" s="235"/>
      <c r="FL185" s="169"/>
      <c r="FM185" s="172" t="s">
        <v>414</v>
      </c>
    </row>
    <row r="186" spans="1:169" s="123" customFormat="1" ht="16.5" x14ac:dyDescent="0.3">
      <c r="A186" s="219"/>
      <c r="B186" s="174"/>
      <c r="C186" s="341" t="s">
        <v>415</v>
      </c>
      <c r="D186" s="341"/>
      <c r="E186" s="341"/>
      <c r="F186" s="341"/>
      <c r="G186" s="341"/>
      <c r="H186" s="341"/>
      <c r="I186" s="341"/>
      <c r="J186" s="341"/>
      <c r="K186" s="341"/>
      <c r="L186" s="223"/>
      <c r="M186" s="221"/>
      <c r="N186" s="224"/>
      <c r="O186" s="235"/>
      <c r="P186" s="235"/>
      <c r="Q186" s="235"/>
      <c r="FL186" s="169"/>
      <c r="FM186" s="172" t="s">
        <v>415</v>
      </c>
    </row>
    <row r="187" spans="1:169" s="123" customFormat="1" ht="16.5" x14ac:dyDescent="0.3">
      <c r="A187" s="219"/>
      <c r="B187" s="174"/>
      <c r="C187" s="341" t="s">
        <v>416</v>
      </c>
      <c r="D187" s="341"/>
      <c r="E187" s="341"/>
      <c r="F187" s="341"/>
      <c r="G187" s="341"/>
      <c r="H187" s="341"/>
      <c r="I187" s="341"/>
      <c r="J187" s="341"/>
      <c r="K187" s="341"/>
      <c r="L187" s="220">
        <v>27232</v>
      </c>
      <c r="M187" s="221"/>
      <c r="N187" s="222">
        <v>1561210.57</v>
      </c>
      <c r="O187" s="235"/>
      <c r="P187" s="235"/>
      <c r="Q187" s="235"/>
      <c r="FL187" s="169"/>
      <c r="FM187" s="172" t="s">
        <v>416</v>
      </c>
    </row>
    <row r="188" spans="1:169" s="123" customFormat="1" ht="16.5" x14ac:dyDescent="0.3">
      <c r="A188" s="219"/>
      <c r="B188" s="174"/>
      <c r="C188" s="341" t="s">
        <v>417</v>
      </c>
      <c r="D188" s="341"/>
      <c r="E188" s="341"/>
      <c r="F188" s="341"/>
      <c r="G188" s="341"/>
      <c r="H188" s="341"/>
      <c r="I188" s="341"/>
      <c r="J188" s="341"/>
      <c r="K188" s="341"/>
      <c r="L188" s="220">
        <v>5414</v>
      </c>
      <c r="M188" s="221"/>
      <c r="N188" s="222">
        <v>76012.55</v>
      </c>
      <c r="O188" s="235"/>
      <c r="P188" s="235"/>
      <c r="Q188" s="235"/>
      <c r="FL188" s="169"/>
      <c r="FM188" s="172" t="s">
        <v>417</v>
      </c>
    </row>
    <row r="189" spans="1:169" s="123" customFormat="1" ht="16.5" x14ac:dyDescent="0.3">
      <c r="A189" s="219"/>
      <c r="B189" s="174"/>
      <c r="C189" s="341" t="s">
        <v>418</v>
      </c>
      <c r="D189" s="341"/>
      <c r="E189" s="341"/>
      <c r="F189" s="341"/>
      <c r="G189" s="341"/>
      <c r="H189" s="341"/>
      <c r="I189" s="341"/>
      <c r="J189" s="341"/>
      <c r="K189" s="341"/>
      <c r="L189" s="225">
        <v>102.85</v>
      </c>
      <c r="M189" s="221"/>
      <c r="N189" s="222">
        <v>5896.38</v>
      </c>
      <c r="O189" s="235"/>
      <c r="P189" s="235"/>
      <c r="Q189" s="235"/>
      <c r="FL189" s="169"/>
      <c r="FM189" s="172" t="s">
        <v>418</v>
      </c>
    </row>
    <row r="190" spans="1:169" s="123" customFormat="1" ht="16.5" x14ac:dyDescent="0.3">
      <c r="A190" s="219"/>
      <c r="B190" s="174"/>
      <c r="C190" s="341" t="s">
        <v>419</v>
      </c>
      <c r="D190" s="341"/>
      <c r="E190" s="341"/>
      <c r="F190" s="341"/>
      <c r="G190" s="341"/>
      <c r="H190" s="341"/>
      <c r="I190" s="341"/>
      <c r="J190" s="341"/>
      <c r="K190" s="341"/>
      <c r="L190" s="220">
        <v>158451.74</v>
      </c>
      <c r="M190" s="221"/>
      <c r="N190" s="222">
        <v>1441910.83</v>
      </c>
      <c r="O190" s="235"/>
      <c r="P190" s="235"/>
      <c r="Q190" s="235"/>
      <c r="FL190" s="169"/>
      <c r="FM190" s="172" t="s">
        <v>419</v>
      </c>
    </row>
    <row r="191" spans="1:169" s="123" customFormat="1" ht="16.5" x14ac:dyDescent="0.3">
      <c r="A191" s="219"/>
      <c r="B191" s="174"/>
      <c r="C191" s="341" t="s">
        <v>420</v>
      </c>
      <c r="D191" s="341"/>
      <c r="E191" s="341"/>
      <c r="F191" s="341"/>
      <c r="G191" s="341"/>
      <c r="H191" s="341"/>
      <c r="I191" s="341"/>
      <c r="J191" s="341"/>
      <c r="K191" s="341"/>
      <c r="L191" s="220">
        <v>233459.81</v>
      </c>
      <c r="M191" s="221"/>
      <c r="N191" s="222">
        <v>5507751.3099999996</v>
      </c>
      <c r="O191" s="235"/>
      <c r="P191" s="235"/>
      <c r="Q191" s="235"/>
      <c r="FL191" s="169"/>
      <c r="FM191" s="172" t="s">
        <v>420</v>
      </c>
    </row>
    <row r="192" spans="1:169" s="123" customFormat="1" ht="16.5" x14ac:dyDescent="0.3">
      <c r="A192" s="219"/>
      <c r="B192" s="174"/>
      <c r="C192" s="341" t="s">
        <v>415</v>
      </c>
      <c r="D192" s="341"/>
      <c r="E192" s="341"/>
      <c r="F192" s="341"/>
      <c r="G192" s="341"/>
      <c r="H192" s="341"/>
      <c r="I192" s="341"/>
      <c r="J192" s="341"/>
      <c r="K192" s="341"/>
      <c r="L192" s="223"/>
      <c r="M192" s="221"/>
      <c r="N192" s="224"/>
      <c r="O192" s="235"/>
      <c r="P192" s="235"/>
      <c r="Q192" s="235"/>
      <c r="FL192" s="169"/>
      <c r="FM192" s="172" t="s">
        <v>415</v>
      </c>
    </row>
    <row r="193" spans="1:171" s="123" customFormat="1" ht="16.5" x14ac:dyDescent="0.3">
      <c r="A193" s="219"/>
      <c r="B193" s="174"/>
      <c r="C193" s="341" t="s">
        <v>421</v>
      </c>
      <c r="D193" s="341"/>
      <c r="E193" s="341"/>
      <c r="F193" s="341"/>
      <c r="G193" s="341"/>
      <c r="H193" s="341"/>
      <c r="I193" s="341"/>
      <c r="J193" s="341"/>
      <c r="K193" s="341"/>
      <c r="L193" s="220">
        <v>27232</v>
      </c>
      <c r="M193" s="221"/>
      <c r="N193" s="222">
        <v>1561210.57</v>
      </c>
      <c r="O193" s="235"/>
      <c r="P193" s="235"/>
      <c r="Q193" s="235"/>
      <c r="FL193" s="169"/>
      <c r="FM193" s="172" t="s">
        <v>421</v>
      </c>
    </row>
    <row r="194" spans="1:171" s="123" customFormat="1" ht="16.5" x14ac:dyDescent="0.3">
      <c r="A194" s="219"/>
      <c r="B194" s="174"/>
      <c r="C194" s="341" t="s">
        <v>422</v>
      </c>
      <c r="D194" s="341"/>
      <c r="E194" s="341"/>
      <c r="F194" s="341"/>
      <c r="G194" s="341"/>
      <c r="H194" s="341"/>
      <c r="I194" s="341"/>
      <c r="J194" s="341"/>
      <c r="K194" s="341"/>
      <c r="L194" s="220">
        <v>5414</v>
      </c>
      <c r="M194" s="221"/>
      <c r="N194" s="222">
        <v>76012.55</v>
      </c>
      <c r="O194" s="235"/>
      <c r="P194" s="235"/>
      <c r="Q194" s="235"/>
      <c r="FL194" s="169"/>
      <c r="FM194" s="172" t="s">
        <v>422</v>
      </c>
    </row>
    <row r="195" spans="1:171" s="123" customFormat="1" ht="16.5" x14ac:dyDescent="0.3">
      <c r="A195" s="219"/>
      <c r="B195" s="174"/>
      <c r="C195" s="341" t="s">
        <v>423</v>
      </c>
      <c r="D195" s="341"/>
      <c r="E195" s="341"/>
      <c r="F195" s="341"/>
      <c r="G195" s="341"/>
      <c r="H195" s="341"/>
      <c r="I195" s="341"/>
      <c r="J195" s="341"/>
      <c r="K195" s="341"/>
      <c r="L195" s="225">
        <v>102.85</v>
      </c>
      <c r="M195" s="221"/>
      <c r="N195" s="222">
        <v>5896.38</v>
      </c>
      <c r="O195" s="235"/>
      <c r="P195" s="235"/>
      <c r="Q195" s="235"/>
      <c r="FL195" s="169"/>
      <c r="FM195" s="172" t="s">
        <v>423</v>
      </c>
    </row>
    <row r="196" spans="1:171" s="123" customFormat="1" ht="16.5" x14ac:dyDescent="0.3">
      <c r="A196" s="219"/>
      <c r="B196" s="174"/>
      <c r="C196" s="341" t="s">
        <v>424</v>
      </c>
      <c r="D196" s="341"/>
      <c r="E196" s="341"/>
      <c r="F196" s="341"/>
      <c r="G196" s="341"/>
      <c r="H196" s="341"/>
      <c r="I196" s="341"/>
      <c r="J196" s="341"/>
      <c r="K196" s="341"/>
      <c r="L196" s="220">
        <v>158451.74</v>
      </c>
      <c r="M196" s="221"/>
      <c r="N196" s="222">
        <v>1441910.83</v>
      </c>
      <c r="O196" s="235"/>
      <c r="P196" s="235"/>
      <c r="Q196" s="235"/>
      <c r="FL196" s="169"/>
      <c r="FM196" s="172" t="s">
        <v>424</v>
      </c>
    </row>
    <row r="197" spans="1:171" s="123" customFormat="1" ht="16.5" x14ac:dyDescent="0.3">
      <c r="A197" s="219"/>
      <c r="B197" s="174"/>
      <c r="C197" s="341" t="s">
        <v>425</v>
      </c>
      <c r="D197" s="341"/>
      <c r="E197" s="341"/>
      <c r="F197" s="341"/>
      <c r="G197" s="341"/>
      <c r="H197" s="341"/>
      <c r="I197" s="341"/>
      <c r="J197" s="341"/>
      <c r="K197" s="341"/>
      <c r="L197" s="220">
        <v>25466.91</v>
      </c>
      <c r="M197" s="221"/>
      <c r="N197" s="222">
        <v>1460017.88</v>
      </c>
      <c r="O197" s="235"/>
      <c r="P197" s="235"/>
      <c r="Q197" s="235"/>
      <c r="FL197" s="169"/>
      <c r="FM197" s="172" t="s">
        <v>425</v>
      </c>
    </row>
    <row r="198" spans="1:171" s="123" customFormat="1" ht="16.5" x14ac:dyDescent="0.3">
      <c r="A198" s="219"/>
      <c r="B198" s="174"/>
      <c r="C198" s="341" t="s">
        <v>426</v>
      </c>
      <c r="D198" s="341"/>
      <c r="E198" s="341"/>
      <c r="F198" s="341"/>
      <c r="G198" s="341"/>
      <c r="H198" s="341"/>
      <c r="I198" s="341"/>
      <c r="J198" s="341"/>
      <c r="K198" s="341"/>
      <c r="L198" s="220">
        <v>16895.16</v>
      </c>
      <c r="M198" s="221"/>
      <c r="N198" s="222">
        <v>968599.48</v>
      </c>
      <c r="O198" s="235"/>
      <c r="P198" s="235"/>
      <c r="Q198" s="235"/>
      <c r="FL198" s="169"/>
      <c r="FM198" s="172" t="s">
        <v>426</v>
      </c>
    </row>
    <row r="199" spans="1:171" s="123" customFormat="1" ht="16.5" x14ac:dyDescent="0.3">
      <c r="A199" s="219"/>
      <c r="B199" s="174"/>
      <c r="C199" s="341" t="s">
        <v>427</v>
      </c>
      <c r="D199" s="341"/>
      <c r="E199" s="341"/>
      <c r="F199" s="341"/>
      <c r="G199" s="341"/>
      <c r="H199" s="341"/>
      <c r="I199" s="341"/>
      <c r="J199" s="341"/>
      <c r="K199" s="341"/>
      <c r="L199" s="220">
        <v>27334.85</v>
      </c>
      <c r="M199" s="221"/>
      <c r="N199" s="222">
        <v>1567106.95</v>
      </c>
      <c r="O199" s="235"/>
      <c r="P199" s="235"/>
      <c r="Q199" s="235"/>
      <c r="FL199" s="169"/>
      <c r="FM199" s="172" t="s">
        <v>427</v>
      </c>
    </row>
    <row r="200" spans="1:171" s="123" customFormat="1" ht="16.5" x14ac:dyDescent="0.3">
      <c r="A200" s="219"/>
      <c r="B200" s="174"/>
      <c r="C200" s="341" t="s">
        <v>428</v>
      </c>
      <c r="D200" s="341"/>
      <c r="E200" s="341"/>
      <c r="F200" s="341"/>
      <c r="G200" s="341"/>
      <c r="H200" s="341"/>
      <c r="I200" s="341"/>
      <c r="J200" s="341"/>
      <c r="K200" s="341"/>
      <c r="L200" s="220">
        <v>25466.91</v>
      </c>
      <c r="M200" s="221"/>
      <c r="N200" s="222">
        <v>1460017.88</v>
      </c>
      <c r="O200" s="235"/>
      <c r="P200" s="235"/>
      <c r="Q200" s="235"/>
      <c r="FL200" s="169"/>
      <c r="FM200" s="172" t="s">
        <v>428</v>
      </c>
    </row>
    <row r="201" spans="1:171" s="123" customFormat="1" ht="16.5" x14ac:dyDescent="0.3">
      <c r="A201" s="219"/>
      <c r="B201" s="174"/>
      <c r="C201" s="341" t="s">
        <v>429</v>
      </c>
      <c r="D201" s="341"/>
      <c r="E201" s="341"/>
      <c r="F201" s="341"/>
      <c r="G201" s="341"/>
      <c r="H201" s="341"/>
      <c r="I201" s="341"/>
      <c r="J201" s="341"/>
      <c r="K201" s="341"/>
      <c r="L201" s="220">
        <v>16895.16</v>
      </c>
      <c r="M201" s="221"/>
      <c r="N201" s="222">
        <v>968599.48</v>
      </c>
      <c r="O201" s="235"/>
      <c r="P201" s="235"/>
      <c r="Q201" s="235"/>
      <c r="FL201" s="169"/>
      <c r="FM201" s="172" t="s">
        <v>429</v>
      </c>
    </row>
    <row r="202" spans="1:171" s="123" customFormat="1" ht="16.5" x14ac:dyDescent="0.3">
      <c r="A202" s="219"/>
      <c r="B202" s="174"/>
      <c r="C202" s="341" t="s">
        <v>813</v>
      </c>
      <c r="D202" s="341"/>
      <c r="E202" s="341"/>
      <c r="F202" s="341"/>
      <c r="G202" s="341"/>
      <c r="H202" s="341"/>
      <c r="I202" s="341"/>
      <c r="J202" s="341"/>
      <c r="K202" s="341"/>
      <c r="L202" s="220">
        <v>12139.91</v>
      </c>
      <c r="M202" s="221"/>
      <c r="N202" s="222">
        <v>286403.07</v>
      </c>
      <c r="O202" s="235"/>
      <c r="P202" s="235"/>
      <c r="Q202" s="235"/>
      <c r="FL202" s="169"/>
      <c r="FM202" s="172" t="s">
        <v>813</v>
      </c>
    </row>
    <row r="203" spans="1:171" s="123" customFormat="1" ht="16.5" x14ac:dyDescent="0.3">
      <c r="A203" s="219"/>
      <c r="B203" s="226"/>
      <c r="C203" s="342" t="s">
        <v>814</v>
      </c>
      <c r="D203" s="342"/>
      <c r="E203" s="342"/>
      <c r="F203" s="342"/>
      <c r="G203" s="342"/>
      <c r="H203" s="342"/>
      <c r="I203" s="342"/>
      <c r="J203" s="342"/>
      <c r="K203" s="342"/>
      <c r="L203" s="227">
        <v>245599.72</v>
      </c>
      <c r="M203" s="228"/>
      <c r="N203" s="229">
        <v>5794154.3799999999</v>
      </c>
      <c r="O203" s="235"/>
      <c r="P203" s="235"/>
      <c r="Q203" s="235"/>
      <c r="FL203" s="169"/>
      <c r="FN203" s="169" t="s">
        <v>814</v>
      </c>
    </row>
    <row r="204" spans="1:171" s="123" customFormat="1" ht="16.5" x14ac:dyDescent="0.3">
      <c r="A204" s="219"/>
      <c r="B204" s="174"/>
      <c r="C204" s="341" t="s">
        <v>815</v>
      </c>
      <c r="D204" s="341"/>
      <c r="E204" s="341"/>
      <c r="F204" s="341"/>
      <c r="G204" s="341"/>
      <c r="H204" s="341"/>
      <c r="I204" s="341"/>
      <c r="J204" s="341"/>
      <c r="K204" s="341"/>
      <c r="L204" s="220">
        <v>5157.59</v>
      </c>
      <c r="M204" s="221"/>
      <c r="N204" s="222">
        <v>121677.24</v>
      </c>
      <c r="O204" s="235"/>
      <c r="P204" s="235"/>
      <c r="Q204" s="235"/>
      <c r="FL204" s="169"/>
      <c r="FM204" s="172" t="s">
        <v>815</v>
      </c>
      <c r="FN204" s="169"/>
    </row>
    <row r="205" spans="1:171" s="123" customFormat="1" ht="16.5" x14ac:dyDescent="0.3">
      <c r="A205" s="219"/>
      <c r="B205" s="226"/>
      <c r="C205" s="342" t="s">
        <v>814</v>
      </c>
      <c r="D205" s="342"/>
      <c r="E205" s="342"/>
      <c r="F205" s="342"/>
      <c r="G205" s="342"/>
      <c r="H205" s="342"/>
      <c r="I205" s="342"/>
      <c r="J205" s="342"/>
      <c r="K205" s="342"/>
      <c r="L205" s="227">
        <v>250757.31</v>
      </c>
      <c r="M205" s="228"/>
      <c r="N205" s="229">
        <v>5915831.6200000001</v>
      </c>
      <c r="O205" s="235"/>
      <c r="P205" s="235"/>
      <c r="Q205" s="235"/>
      <c r="FL205" s="169"/>
      <c r="FN205" s="169" t="s">
        <v>814</v>
      </c>
    </row>
    <row r="206" spans="1:171" s="123" customFormat="1" ht="16.5" x14ac:dyDescent="0.3">
      <c r="A206" s="219"/>
      <c r="B206" s="174"/>
      <c r="C206" s="341" t="s">
        <v>816</v>
      </c>
      <c r="D206" s="341"/>
      <c r="E206" s="341"/>
      <c r="F206" s="341"/>
      <c r="G206" s="341"/>
      <c r="H206" s="341"/>
      <c r="I206" s="341"/>
      <c r="J206" s="341"/>
      <c r="K206" s="341"/>
      <c r="L206" s="220">
        <v>7522.72</v>
      </c>
      <c r="M206" s="221"/>
      <c r="N206" s="222">
        <v>177474.95</v>
      </c>
      <c r="O206" s="235"/>
      <c r="P206" s="235"/>
      <c r="Q206" s="235"/>
      <c r="FL206" s="169"/>
      <c r="FM206" s="172" t="s">
        <v>816</v>
      </c>
      <c r="FN206" s="169"/>
    </row>
    <row r="207" spans="1:171" s="123" customFormat="1" ht="16.5" x14ac:dyDescent="0.3">
      <c r="A207" s="219"/>
      <c r="B207" s="226"/>
      <c r="C207" s="342" t="s">
        <v>817</v>
      </c>
      <c r="D207" s="342"/>
      <c r="E207" s="342"/>
      <c r="F207" s="342"/>
      <c r="G207" s="342"/>
      <c r="H207" s="342"/>
      <c r="I207" s="342"/>
      <c r="J207" s="342"/>
      <c r="K207" s="342"/>
      <c r="L207" s="227">
        <v>258280.03</v>
      </c>
      <c r="M207" s="228"/>
      <c r="N207" s="229">
        <v>6093306.5700000003</v>
      </c>
      <c r="O207" s="235"/>
      <c r="P207" s="235"/>
      <c r="Q207" s="235"/>
      <c r="FL207" s="169"/>
      <c r="FN207" s="169" t="s">
        <v>817</v>
      </c>
    </row>
    <row r="208" spans="1:171" s="123" customFormat="1" ht="16.5" x14ac:dyDescent="0.3">
      <c r="A208" s="219"/>
      <c r="B208" s="174"/>
      <c r="C208" s="341" t="s">
        <v>818</v>
      </c>
      <c r="D208" s="341"/>
      <c r="E208" s="341"/>
      <c r="F208" s="341"/>
      <c r="G208" s="341"/>
      <c r="H208" s="341"/>
      <c r="I208" s="341"/>
      <c r="J208" s="341"/>
      <c r="K208" s="341"/>
      <c r="L208" s="220">
        <v>51656.01</v>
      </c>
      <c r="M208" s="221"/>
      <c r="N208" s="222">
        <v>1218661.31</v>
      </c>
      <c r="O208" s="235"/>
      <c r="P208" s="235"/>
      <c r="Q208" s="235"/>
      <c r="FL208" s="169"/>
      <c r="FN208" s="169"/>
      <c r="FO208" s="172" t="s">
        <v>818</v>
      </c>
    </row>
    <row r="209" spans="1:234" s="123" customFormat="1" ht="16.5" x14ac:dyDescent="0.3">
      <c r="A209" s="219"/>
      <c r="B209" s="226"/>
      <c r="C209" s="342" t="s">
        <v>819</v>
      </c>
      <c r="D209" s="342"/>
      <c r="E209" s="342"/>
      <c r="F209" s="342"/>
      <c r="G209" s="342"/>
      <c r="H209" s="342"/>
      <c r="I209" s="342"/>
      <c r="J209" s="342"/>
      <c r="K209" s="342"/>
      <c r="L209" s="227">
        <v>309936.03999999998</v>
      </c>
      <c r="M209" s="228"/>
      <c r="N209" s="229">
        <v>7311967.8799999999</v>
      </c>
      <c r="O209" s="235"/>
      <c r="P209" s="235"/>
      <c r="Q209" s="235"/>
      <c r="FL209" s="169"/>
      <c r="FN209" s="169"/>
      <c r="FP209" s="169" t="s">
        <v>819</v>
      </c>
    </row>
    <row r="210" spans="1:234" s="123" customFormat="1" ht="16.5" x14ac:dyDescent="0.3">
      <c r="A210" s="219"/>
      <c r="B210" s="174"/>
      <c r="C210" s="341" t="s">
        <v>431</v>
      </c>
      <c r="D210" s="341"/>
      <c r="E210" s="341"/>
      <c r="F210" s="341"/>
      <c r="G210" s="341"/>
      <c r="H210" s="341"/>
      <c r="I210" s="341"/>
      <c r="J210" s="341"/>
      <c r="K210" s="341"/>
      <c r="L210" s="223"/>
      <c r="M210" s="221"/>
      <c r="N210" s="224"/>
      <c r="O210" s="235"/>
      <c r="P210" s="235"/>
      <c r="Q210" s="235"/>
      <c r="FL210" s="169"/>
      <c r="FM210" s="172" t="s">
        <v>431</v>
      </c>
      <c r="FN210" s="169"/>
      <c r="FP210" s="169"/>
    </row>
    <row r="211" spans="1:234" s="123" customFormat="1" ht="16.5" x14ac:dyDescent="0.3">
      <c r="A211" s="219"/>
      <c r="B211" s="174"/>
      <c r="C211" s="341" t="s">
        <v>432</v>
      </c>
      <c r="D211" s="341"/>
      <c r="E211" s="341"/>
      <c r="F211" s="341"/>
      <c r="G211" s="341"/>
      <c r="H211" s="341"/>
      <c r="I211" s="341"/>
      <c r="J211" s="341"/>
      <c r="K211" s="341"/>
      <c r="L211" s="223"/>
      <c r="M211" s="221"/>
      <c r="N211" s="224"/>
      <c r="O211" s="235"/>
      <c r="P211" s="235"/>
      <c r="Q211" s="235"/>
      <c r="FL211" s="169"/>
      <c r="FM211" s="172" t="s">
        <v>432</v>
      </c>
      <c r="FN211" s="169"/>
      <c r="FP211" s="169"/>
    </row>
    <row r="212" spans="1:234" s="123" customFormat="1" ht="16.5" x14ac:dyDescent="0.3">
      <c r="A212" s="219"/>
      <c r="B212" s="174"/>
      <c r="C212" s="341" t="s">
        <v>433</v>
      </c>
      <c r="D212" s="341"/>
      <c r="E212" s="341"/>
      <c r="F212" s="341"/>
      <c r="G212" s="341"/>
      <c r="H212" s="341"/>
      <c r="I212" s="341"/>
      <c r="J212" s="341"/>
      <c r="K212" s="341"/>
      <c r="L212" s="223"/>
      <c r="M212" s="221"/>
      <c r="N212" s="224"/>
      <c r="O212" s="235"/>
      <c r="P212" s="235"/>
      <c r="Q212" s="235"/>
      <c r="FL212" s="169"/>
      <c r="FM212" s="172" t="s">
        <v>433</v>
      </c>
      <c r="FN212" s="169"/>
      <c r="FP212" s="169"/>
    </row>
    <row r="213" spans="1:234" s="123" customFormat="1" ht="1.5" customHeight="1" x14ac:dyDescent="0.25">
      <c r="B213" s="213"/>
      <c r="C213" s="211"/>
      <c r="D213" s="211"/>
      <c r="E213" s="211"/>
      <c r="F213" s="211"/>
      <c r="G213" s="211"/>
      <c r="H213" s="211"/>
      <c r="I213" s="211"/>
      <c r="J213" s="211"/>
      <c r="K213" s="211"/>
      <c r="L213" s="227"/>
      <c r="M213" s="236"/>
      <c r="N213" s="237"/>
    </row>
    <row r="214" spans="1:234" s="123" customFormat="1" ht="26.25" customHeight="1" x14ac:dyDescent="0.25">
      <c r="A214" s="238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</row>
    <row r="215" spans="1:234" s="143" customFormat="1" ht="15" x14ac:dyDescent="0.25">
      <c r="A215" s="126"/>
      <c r="B215" s="240" t="s">
        <v>298</v>
      </c>
      <c r="C215" s="337"/>
      <c r="D215" s="337"/>
      <c r="E215" s="337"/>
      <c r="F215" s="337"/>
      <c r="G215" s="337"/>
      <c r="H215" s="338" t="s">
        <v>872</v>
      </c>
      <c r="I215" s="338"/>
      <c r="J215" s="338"/>
      <c r="K215" s="338"/>
      <c r="L215" s="338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29"/>
      <c r="BX215" s="129"/>
      <c r="BY215" s="129"/>
      <c r="BZ215" s="129"/>
      <c r="CA215" s="129"/>
      <c r="CB215" s="129"/>
      <c r="CC215" s="129"/>
      <c r="CD215" s="129"/>
      <c r="CE215" s="129"/>
      <c r="CF215" s="129"/>
      <c r="CG215" s="129"/>
      <c r="CH215" s="129"/>
      <c r="CI215" s="129"/>
      <c r="CJ215" s="129"/>
      <c r="CK215" s="129"/>
      <c r="CL215" s="129"/>
      <c r="CM215" s="129"/>
      <c r="CN215" s="129"/>
      <c r="CO215" s="129"/>
      <c r="CP215" s="129"/>
      <c r="CQ215" s="129"/>
      <c r="CR215" s="129"/>
      <c r="CS215" s="129"/>
      <c r="CT215" s="129"/>
      <c r="CU215" s="129"/>
      <c r="CV215" s="129"/>
      <c r="CW215" s="129"/>
      <c r="CX215" s="129"/>
      <c r="CY215" s="129"/>
      <c r="CZ215" s="129"/>
      <c r="DA215" s="129"/>
      <c r="DB215" s="129"/>
      <c r="DC215" s="129"/>
      <c r="DD215" s="129"/>
      <c r="DE215" s="129"/>
      <c r="DF215" s="129"/>
      <c r="DG215" s="129"/>
      <c r="DH215" s="129"/>
      <c r="DI215" s="129"/>
      <c r="DJ215" s="129"/>
      <c r="DK215" s="129"/>
      <c r="DL215" s="129"/>
      <c r="DM215" s="129"/>
      <c r="DN215" s="129"/>
      <c r="DO215" s="129"/>
      <c r="DP215" s="129"/>
      <c r="DQ215" s="129"/>
      <c r="DR215" s="129"/>
      <c r="DS215" s="129"/>
      <c r="DT215" s="129"/>
      <c r="DU215" s="129"/>
      <c r="DV215" s="129"/>
      <c r="DW215" s="129"/>
      <c r="DX215" s="129"/>
      <c r="DY215" s="129"/>
      <c r="DZ215" s="129"/>
      <c r="EA215" s="129"/>
      <c r="EB215" s="129"/>
      <c r="EC215" s="129"/>
      <c r="ED215" s="129"/>
      <c r="EE215" s="129"/>
      <c r="EF215" s="129"/>
      <c r="EG215" s="129"/>
      <c r="EH215" s="129"/>
      <c r="EI215" s="129"/>
      <c r="EJ215" s="129"/>
      <c r="EK215" s="129"/>
      <c r="EL215" s="129"/>
      <c r="EM215" s="129"/>
      <c r="EN215" s="129"/>
      <c r="EO215" s="129"/>
      <c r="EP215" s="129"/>
      <c r="EQ215" s="129"/>
      <c r="ER215" s="129"/>
      <c r="ES215" s="129"/>
      <c r="ET215" s="129"/>
      <c r="EU215" s="129"/>
      <c r="EV215" s="129"/>
      <c r="EW215" s="129"/>
      <c r="EX215" s="129"/>
      <c r="EY215" s="129"/>
      <c r="EZ215" s="129"/>
      <c r="FA215" s="129"/>
      <c r="FB215" s="129"/>
      <c r="FC215" s="129"/>
      <c r="FD215" s="129"/>
      <c r="FE215" s="129"/>
      <c r="FF215" s="129"/>
      <c r="FG215" s="129"/>
      <c r="FH215" s="129"/>
      <c r="FI215" s="129"/>
      <c r="FJ215" s="129"/>
      <c r="FK215" s="129"/>
      <c r="FL215" s="129"/>
      <c r="FM215" s="129"/>
      <c r="FN215" s="129"/>
      <c r="FO215" s="129"/>
      <c r="FP215" s="129"/>
      <c r="FQ215" s="129" t="s">
        <v>259</v>
      </c>
      <c r="FR215" s="129" t="s">
        <v>259</v>
      </c>
      <c r="FS215" s="129" t="s">
        <v>259</v>
      </c>
      <c r="FT215" s="129" t="s">
        <v>259</v>
      </c>
      <c r="FU215" s="129" t="s">
        <v>259</v>
      </c>
      <c r="FV215" s="129" t="s">
        <v>872</v>
      </c>
      <c r="FW215" s="129" t="s">
        <v>259</v>
      </c>
      <c r="FX215" s="129" t="s">
        <v>259</v>
      </c>
      <c r="FY215" s="129" t="s">
        <v>259</v>
      </c>
      <c r="FZ215" s="129" t="s">
        <v>259</v>
      </c>
      <c r="GA215" s="129"/>
      <c r="GB215" s="129"/>
      <c r="GC215" s="129"/>
      <c r="GD215" s="129"/>
      <c r="GE215" s="129"/>
      <c r="GF215" s="129"/>
      <c r="GG215" s="129"/>
      <c r="GH215" s="129"/>
      <c r="GI215" s="129"/>
      <c r="GJ215" s="129"/>
      <c r="GK215" s="129"/>
      <c r="GL215" s="129"/>
      <c r="GM215" s="129"/>
      <c r="GN215" s="129"/>
      <c r="GO215" s="129"/>
      <c r="GP215" s="129"/>
      <c r="GQ215" s="129"/>
      <c r="GR215" s="129"/>
      <c r="GS215" s="129"/>
      <c r="GT215" s="129"/>
      <c r="GU215" s="129"/>
      <c r="GV215" s="129"/>
      <c r="GW215" s="129"/>
      <c r="GX215" s="129"/>
      <c r="GY215" s="129"/>
      <c r="GZ215" s="129"/>
      <c r="HA215" s="129"/>
      <c r="HB215" s="129"/>
      <c r="HC215" s="129"/>
      <c r="HD215" s="129"/>
      <c r="HE215" s="129"/>
      <c r="HF215" s="129"/>
      <c r="HG215" s="129"/>
      <c r="HH215" s="129"/>
      <c r="HI215" s="129"/>
      <c r="HJ215" s="129"/>
      <c r="HK215" s="129"/>
      <c r="HL215" s="129"/>
      <c r="HM215" s="129"/>
      <c r="HN215" s="129"/>
      <c r="HO215" s="129"/>
      <c r="HP215" s="129"/>
      <c r="HQ215" s="129"/>
      <c r="HR215" s="129"/>
      <c r="HS215" s="129"/>
      <c r="HT215" s="129"/>
      <c r="HU215" s="129"/>
      <c r="HV215" s="129"/>
      <c r="HW215" s="129"/>
      <c r="HX215" s="129"/>
      <c r="HY215" s="129"/>
      <c r="HZ215" s="129"/>
    </row>
    <row r="216" spans="1:234" s="241" customFormat="1" ht="16.5" customHeight="1" x14ac:dyDescent="0.2">
      <c r="A216" s="128"/>
      <c r="B216" s="240"/>
      <c r="C216" s="339" t="s">
        <v>821</v>
      </c>
      <c r="D216" s="339"/>
      <c r="E216" s="339"/>
      <c r="F216" s="339"/>
      <c r="G216" s="339"/>
      <c r="H216" s="339"/>
      <c r="I216" s="339"/>
      <c r="J216" s="339"/>
      <c r="K216" s="339"/>
      <c r="L216" s="339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  <c r="AJ216" s="242"/>
      <c r="AK216" s="242"/>
      <c r="AL216" s="242"/>
      <c r="AM216" s="242"/>
      <c r="AN216" s="242"/>
      <c r="AO216" s="242"/>
      <c r="AP216" s="242"/>
      <c r="AQ216" s="242"/>
      <c r="AR216" s="242"/>
      <c r="AS216" s="242"/>
      <c r="AT216" s="242"/>
      <c r="AU216" s="242"/>
      <c r="AV216" s="242"/>
      <c r="AW216" s="242"/>
      <c r="AX216" s="242"/>
      <c r="AY216" s="242"/>
      <c r="AZ216" s="242"/>
      <c r="BA216" s="242"/>
      <c r="BB216" s="242"/>
      <c r="BC216" s="242"/>
      <c r="BD216" s="242"/>
      <c r="BE216" s="242"/>
      <c r="BF216" s="242"/>
      <c r="BG216" s="242"/>
      <c r="BH216" s="242"/>
      <c r="BI216" s="242"/>
      <c r="BJ216" s="242"/>
      <c r="BK216" s="242"/>
      <c r="BL216" s="242"/>
      <c r="BM216" s="242"/>
      <c r="BN216" s="242"/>
      <c r="BO216" s="242"/>
      <c r="BP216" s="242"/>
      <c r="BQ216" s="242"/>
      <c r="BR216" s="242"/>
      <c r="BS216" s="242"/>
      <c r="BT216" s="242"/>
      <c r="BU216" s="242"/>
      <c r="BV216" s="242"/>
      <c r="BW216" s="242"/>
      <c r="BX216" s="242"/>
      <c r="BY216" s="242"/>
      <c r="BZ216" s="242"/>
      <c r="CA216" s="242"/>
      <c r="CB216" s="242"/>
      <c r="CC216" s="242"/>
      <c r="CD216" s="242"/>
      <c r="CE216" s="242"/>
      <c r="CF216" s="242"/>
      <c r="CG216" s="242"/>
      <c r="CH216" s="242"/>
      <c r="CI216" s="242"/>
      <c r="CJ216" s="242"/>
      <c r="CK216" s="242"/>
      <c r="CL216" s="242"/>
      <c r="CM216" s="242"/>
      <c r="CN216" s="242"/>
      <c r="CO216" s="242"/>
      <c r="CP216" s="242"/>
      <c r="CQ216" s="242"/>
      <c r="CR216" s="242"/>
      <c r="CS216" s="242"/>
      <c r="CT216" s="242"/>
      <c r="CU216" s="242"/>
      <c r="CV216" s="242"/>
      <c r="CW216" s="242"/>
      <c r="CX216" s="242"/>
      <c r="CY216" s="242"/>
      <c r="CZ216" s="242"/>
      <c r="DA216" s="242"/>
      <c r="DB216" s="242"/>
      <c r="DC216" s="242"/>
      <c r="DD216" s="242"/>
      <c r="DE216" s="242"/>
      <c r="DF216" s="242"/>
      <c r="DG216" s="242"/>
      <c r="DH216" s="242"/>
      <c r="DI216" s="242"/>
      <c r="DJ216" s="242"/>
      <c r="DK216" s="242"/>
      <c r="DL216" s="242"/>
      <c r="DM216" s="242"/>
      <c r="DN216" s="242"/>
      <c r="DO216" s="242"/>
      <c r="DP216" s="242"/>
      <c r="DQ216" s="242"/>
      <c r="DR216" s="242"/>
      <c r="DS216" s="242"/>
      <c r="DT216" s="242"/>
      <c r="DU216" s="242"/>
      <c r="DV216" s="242"/>
      <c r="DW216" s="242"/>
      <c r="DX216" s="242"/>
      <c r="DY216" s="242"/>
      <c r="DZ216" s="242"/>
      <c r="EA216" s="242"/>
      <c r="EB216" s="242"/>
      <c r="EC216" s="242"/>
      <c r="ED216" s="242"/>
      <c r="EE216" s="242"/>
      <c r="EF216" s="242"/>
      <c r="EG216" s="242"/>
      <c r="EH216" s="242"/>
      <c r="EI216" s="242"/>
      <c r="EJ216" s="242"/>
      <c r="EK216" s="242"/>
      <c r="EL216" s="242"/>
      <c r="EM216" s="242"/>
      <c r="EN216" s="242"/>
      <c r="EO216" s="242"/>
      <c r="EP216" s="242"/>
      <c r="EQ216" s="242"/>
      <c r="ER216" s="242"/>
      <c r="ES216" s="242"/>
      <c r="ET216" s="242"/>
      <c r="EU216" s="242"/>
      <c r="EV216" s="242"/>
      <c r="EW216" s="242"/>
      <c r="EX216" s="242"/>
      <c r="EY216" s="242"/>
      <c r="EZ216" s="242"/>
      <c r="FA216" s="242"/>
      <c r="FB216" s="242"/>
      <c r="FC216" s="242"/>
      <c r="FD216" s="242"/>
      <c r="FE216" s="242"/>
      <c r="FF216" s="242"/>
      <c r="FG216" s="242"/>
      <c r="FH216" s="242"/>
      <c r="FI216" s="242"/>
      <c r="FJ216" s="242"/>
      <c r="FK216" s="242"/>
      <c r="FL216" s="242"/>
      <c r="FM216" s="242"/>
      <c r="FN216" s="242"/>
      <c r="FO216" s="242"/>
      <c r="FP216" s="242"/>
      <c r="FQ216" s="242"/>
      <c r="FR216" s="242"/>
      <c r="FS216" s="242"/>
      <c r="FT216" s="242"/>
      <c r="FU216" s="242"/>
      <c r="FV216" s="242"/>
      <c r="FW216" s="242"/>
      <c r="FX216" s="242"/>
      <c r="FY216" s="242"/>
      <c r="FZ216" s="242"/>
      <c r="GA216" s="242"/>
      <c r="GB216" s="242"/>
      <c r="GC216" s="242"/>
      <c r="GD216" s="242"/>
      <c r="GE216" s="242"/>
      <c r="GF216" s="242"/>
      <c r="GG216" s="242"/>
      <c r="GH216" s="242"/>
      <c r="GI216" s="242"/>
      <c r="GJ216" s="242"/>
      <c r="GK216" s="242"/>
      <c r="GL216" s="242"/>
      <c r="GM216" s="242"/>
      <c r="GN216" s="242"/>
      <c r="GO216" s="242"/>
      <c r="GP216" s="242"/>
      <c r="GQ216" s="242"/>
      <c r="GR216" s="242"/>
      <c r="GS216" s="242"/>
      <c r="GT216" s="242"/>
      <c r="GU216" s="242"/>
      <c r="GV216" s="242"/>
      <c r="GW216" s="242"/>
      <c r="GX216" s="242"/>
      <c r="GY216" s="242"/>
      <c r="GZ216" s="242"/>
      <c r="HA216" s="242"/>
      <c r="HB216" s="242"/>
      <c r="HC216" s="242"/>
      <c r="HD216" s="242"/>
      <c r="HE216" s="242"/>
      <c r="HF216" s="242"/>
      <c r="HG216" s="242"/>
      <c r="HH216" s="242"/>
      <c r="HI216" s="242"/>
      <c r="HJ216" s="242"/>
      <c r="HK216" s="242"/>
      <c r="HL216" s="242"/>
      <c r="HM216" s="242"/>
      <c r="HN216" s="242"/>
      <c r="HO216" s="242"/>
      <c r="HP216" s="242"/>
      <c r="HQ216" s="242"/>
      <c r="HR216" s="242"/>
      <c r="HS216" s="242"/>
      <c r="HT216" s="242"/>
      <c r="HU216" s="242"/>
      <c r="HV216" s="242"/>
      <c r="HW216" s="242"/>
      <c r="HX216" s="242"/>
      <c r="HY216" s="242"/>
      <c r="HZ216" s="242"/>
    </row>
    <row r="217" spans="1:234" s="143" customFormat="1" ht="15" x14ac:dyDescent="0.25">
      <c r="A217" s="126"/>
      <c r="B217" s="240" t="s">
        <v>302</v>
      </c>
      <c r="C217" s="337"/>
      <c r="D217" s="337"/>
      <c r="E217" s="337"/>
      <c r="F217" s="337"/>
      <c r="G217" s="337"/>
      <c r="H217" s="338" t="s">
        <v>873</v>
      </c>
      <c r="I217" s="338"/>
      <c r="J217" s="338"/>
      <c r="K217" s="338"/>
      <c r="L217" s="338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/>
      <c r="BS217" s="129"/>
      <c r="BT217" s="129"/>
      <c r="BU217" s="129"/>
      <c r="BV217" s="129"/>
      <c r="BW217" s="129"/>
      <c r="BX217" s="129"/>
      <c r="BY217" s="129"/>
      <c r="BZ217" s="129"/>
      <c r="CA217" s="129"/>
      <c r="CB217" s="129"/>
      <c r="CC217" s="129"/>
      <c r="CD217" s="129"/>
      <c r="CE217" s="129"/>
      <c r="CF217" s="129"/>
      <c r="CG217" s="129"/>
      <c r="CH217" s="129"/>
      <c r="CI217" s="129"/>
      <c r="CJ217" s="129"/>
      <c r="CK217" s="129"/>
      <c r="CL217" s="129"/>
      <c r="CM217" s="129"/>
      <c r="CN217" s="129"/>
      <c r="CO217" s="129"/>
      <c r="CP217" s="129"/>
      <c r="CQ217" s="129"/>
      <c r="CR217" s="129"/>
      <c r="CS217" s="129"/>
      <c r="CT217" s="129"/>
      <c r="CU217" s="129"/>
      <c r="CV217" s="129"/>
      <c r="CW217" s="129"/>
      <c r="CX217" s="129"/>
      <c r="CY217" s="129"/>
      <c r="CZ217" s="129"/>
      <c r="DA217" s="129"/>
      <c r="DB217" s="129"/>
      <c r="DC217" s="129"/>
      <c r="DD217" s="129"/>
      <c r="DE217" s="129"/>
      <c r="DF217" s="129"/>
      <c r="DG217" s="129"/>
      <c r="DH217" s="129"/>
      <c r="DI217" s="129"/>
      <c r="DJ217" s="129"/>
      <c r="DK217" s="129"/>
      <c r="DL217" s="129"/>
      <c r="DM217" s="129"/>
      <c r="DN217" s="129"/>
      <c r="DO217" s="129"/>
      <c r="DP217" s="129"/>
      <c r="DQ217" s="129"/>
      <c r="DR217" s="129"/>
      <c r="DS217" s="129"/>
      <c r="DT217" s="129"/>
      <c r="DU217" s="129"/>
      <c r="DV217" s="129"/>
      <c r="DW217" s="129"/>
      <c r="DX217" s="129"/>
      <c r="DY217" s="129"/>
      <c r="DZ217" s="129"/>
      <c r="EA217" s="129"/>
      <c r="EB217" s="129"/>
      <c r="EC217" s="129"/>
      <c r="ED217" s="129"/>
      <c r="EE217" s="129"/>
      <c r="EF217" s="129"/>
      <c r="EG217" s="129"/>
      <c r="EH217" s="129"/>
      <c r="EI217" s="129"/>
      <c r="EJ217" s="129"/>
      <c r="EK217" s="129"/>
      <c r="EL217" s="129"/>
      <c r="EM217" s="129"/>
      <c r="EN217" s="129"/>
      <c r="EO217" s="129"/>
      <c r="EP217" s="129"/>
      <c r="EQ217" s="129"/>
      <c r="ER217" s="129"/>
      <c r="ES217" s="129"/>
      <c r="ET217" s="129"/>
      <c r="EU217" s="129"/>
      <c r="EV217" s="129"/>
      <c r="EW217" s="129"/>
      <c r="EX217" s="129"/>
      <c r="EY217" s="129"/>
      <c r="EZ217" s="129"/>
      <c r="FA217" s="129"/>
      <c r="FB217" s="129"/>
      <c r="FC217" s="129"/>
      <c r="FD217" s="129"/>
      <c r="FE217" s="129"/>
      <c r="FF217" s="129"/>
      <c r="FG217" s="129"/>
      <c r="FH217" s="129"/>
      <c r="FI217" s="129"/>
      <c r="FJ217" s="129"/>
      <c r="FK217" s="129"/>
      <c r="FL217" s="129"/>
      <c r="FM217" s="129"/>
      <c r="FN217" s="129"/>
      <c r="FO217" s="129"/>
      <c r="FP217" s="129"/>
      <c r="FQ217" s="129"/>
      <c r="FR217" s="129"/>
      <c r="FS217" s="129"/>
      <c r="FT217" s="129"/>
      <c r="FU217" s="129"/>
      <c r="FV217" s="129"/>
      <c r="FW217" s="129"/>
      <c r="FX217" s="129"/>
      <c r="FY217" s="129"/>
      <c r="FZ217" s="129"/>
      <c r="GA217" s="129" t="s">
        <v>259</v>
      </c>
      <c r="GB217" s="129" t="s">
        <v>259</v>
      </c>
      <c r="GC217" s="129" t="s">
        <v>259</v>
      </c>
      <c r="GD217" s="129" t="s">
        <v>259</v>
      </c>
      <c r="GE217" s="129" t="s">
        <v>259</v>
      </c>
      <c r="GF217" s="129" t="s">
        <v>873</v>
      </c>
      <c r="GG217" s="129" t="s">
        <v>259</v>
      </c>
      <c r="GH217" s="129" t="s">
        <v>259</v>
      </c>
      <c r="GI217" s="129" t="s">
        <v>259</v>
      </c>
      <c r="GJ217" s="129" t="s">
        <v>259</v>
      </c>
      <c r="GK217" s="129"/>
      <c r="GL217" s="129"/>
      <c r="GM217" s="129"/>
      <c r="GN217" s="129"/>
      <c r="GO217" s="129"/>
      <c r="GP217" s="129"/>
      <c r="GQ217" s="129"/>
      <c r="GR217" s="129"/>
      <c r="GS217" s="129"/>
      <c r="GT217" s="129"/>
      <c r="GU217" s="129"/>
      <c r="GV217" s="129"/>
      <c r="GW217" s="129"/>
      <c r="GX217" s="129"/>
      <c r="GY217" s="129"/>
      <c r="GZ217" s="129"/>
      <c r="HA217" s="129"/>
      <c r="HB217" s="129"/>
      <c r="HC217" s="129"/>
      <c r="HD217" s="129"/>
      <c r="HE217" s="129"/>
      <c r="HF217" s="129"/>
      <c r="HG217" s="129"/>
      <c r="HH217" s="129"/>
      <c r="HI217" s="129"/>
      <c r="HJ217" s="129"/>
      <c r="HK217" s="129"/>
      <c r="HL217" s="129"/>
      <c r="HM217" s="129"/>
      <c r="HN217" s="129"/>
      <c r="HO217" s="129"/>
      <c r="HP217" s="129"/>
      <c r="HQ217" s="129"/>
      <c r="HR217" s="129"/>
      <c r="HS217" s="129"/>
      <c r="HT217" s="129"/>
      <c r="HU217" s="129"/>
      <c r="HV217" s="129"/>
      <c r="HW217" s="129"/>
      <c r="HX217" s="129"/>
      <c r="HY217" s="129"/>
      <c r="HZ217" s="129"/>
    </row>
    <row r="218" spans="1:234" s="241" customFormat="1" ht="16.5" customHeight="1" x14ac:dyDescent="0.2">
      <c r="A218" s="128"/>
      <c r="C218" s="339" t="s">
        <v>821</v>
      </c>
      <c r="D218" s="339"/>
      <c r="E218" s="339"/>
      <c r="F218" s="339"/>
      <c r="G218" s="339"/>
      <c r="H218" s="339"/>
      <c r="I218" s="339"/>
      <c r="J218" s="339"/>
      <c r="K218" s="339"/>
      <c r="L218" s="339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  <c r="AJ218" s="242"/>
      <c r="AK218" s="242"/>
      <c r="AL218" s="242"/>
      <c r="AM218" s="242"/>
      <c r="AN218" s="242"/>
      <c r="AO218" s="242"/>
      <c r="AP218" s="242"/>
      <c r="AQ218" s="242"/>
      <c r="AR218" s="242"/>
      <c r="AS218" s="242"/>
      <c r="AT218" s="242"/>
      <c r="AU218" s="242"/>
      <c r="AV218" s="242"/>
      <c r="AW218" s="242"/>
      <c r="AX218" s="242"/>
      <c r="AY218" s="242"/>
      <c r="AZ218" s="242"/>
      <c r="BA218" s="242"/>
      <c r="BB218" s="242"/>
      <c r="BC218" s="242"/>
      <c r="BD218" s="242"/>
      <c r="BE218" s="242"/>
      <c r="BF218" s="242"/>
      <c r="BG218" s="242"/>
      <c r="BH218" s="242"/>
      <c r="BI218" s="242"/>
      <c r="BJ218" s="242"/>
      <c r="BK218" s="242"/>
      <c r="BL218" s="242"/>
      <c r="BM218" s="242"/>
      <c r="BN218" s="242"/>
      <c r="BO218" s="242"/>
      <c r="BP218" s="242"/>
      <c r="BQ218" s="242"/>
      <c r="BR218" s="242"/>
      <c r="BS218" s="242"/>
      <c r="BT218" s="242"/>
      <c r="BU218" s="242"/>
      <c r="BV218" s="242"/>
      <c r="BW218" s="242"/>
      <c r="BX218" s="242"/>
      <c r="BY218" s="242"/>
      <c r="BZ218" s="242"/>
      <c r="CA218" s="242"/>
      <c r="CB218" s="242"/>
      <c r="CC218" s="242"/>
      <c r="CD218" s="242"/>
      <c r="CE218" s="242"/>
      <c r="CF218" s="242"/>
      <c r="CG218" s="242"/>
      <c r="CH218" s="242"/>
      <c r="CI218" s="242"/>
      <c r="CJ218" s="242"/>
      <c r="CK218" s="242"/>
      <c r="CL218" s="242"/>
      <c r="CM218" s="242"/>
      <c r="CN218" s="242"/>
      <c r="CO218" s="242"/>
      <c r="CP218" s="242"/>
      <c r="CQ218" s="242"/>
      <c r="CR218" s="242"/>
      <c r="CS218" s="242"/>
      <c r="CT218" s="242"/>
      <c r="CU218" s="242"/>
      <c r="CV218" s="242"/>
      <c r="CW218" s="242"/>
      <c r="CX218" s="242"/>
      <c r="CY218" s="242"/>
      <c r="CZ218" s="242"/>
      <c r="DA218" s="242"/>
      <c r="DB218" s="242"/>
      <c r="DC218" s="242"/>
      <c r="DD218" s="242"/>
      <c r="DE218" s="242"/>
      <c r="DF218" s="242"/>
      <c r="DG218" s="242"/>
      <c r="DH218" s="242"/>
      <c r="DI218" s="242"/>
      <c r="DJ218" s="242"/>
      <c r="DK218" s="242"/>
      <c r="DL218" s="242"/>
      <c r="DM218" s="242"/>
      <c r="DN218" s="242"/>
      <c r="DO218" s="242"/>
      <c r="DP218" s="242"/>
      <c r="DQ218" s="242"/>
      <c r="DR218" s="242"/>
      <c r="DS218" s="242"/>
      <c r="DT218" s="242"/>
      <c r="DU218" s="242"/>
      <c r="DV218" s="242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</row>
    <row r="219" spans="1:234" s="123" customFormat="1" ht="21" customHeight="1" x14ac:dyDescent="0.25"/>
    <row r="220" spans="1:234" s="143" customFormat="1" ht="22.5" customHeight="1" x14ac:dyDescent="0.25">
      <c r="A220" s="340" t="s">
        <v>823</v>
      </c>
      <c r="B220" s="340"/>
      <c r="C220" s="340"/>
      <c r="D220" s="340"/>
      <c r="E220" s="340"/>
      <c r="F220" s="340"/>
      <c r="G220" s="340"/>
      <c r="H220" s="340"/>
      <c r="I220" s="340"/>
      <c r="J220" s="340"/>
      <c r="K220" s="340"/>
      <c r="L220" s="340"/>
      <c r="M220" s="340"/>
      <c r="N220" s="340"/>
      <c r="O220" s="233"/>
      <c r="P220" s="233"/>
      <c r="Q220" s="123"/>
      <c r="R220" s="123"/>
      <c r="S220" s="123"/>
      <c r="T220" s="123"/>
      <c r="U220" s="123"/>
      <c r="V220" s="123"/>
      <c r="W220" s="123"/>
      <c r="X220" s="123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29"/>
      <c r="BT220" s="129"/>
      <c r="BU220" s="129"/>
      <c r="BV220" s="129"/>
      <c r="BW220" s="129"/>
      <c r="BX220" s="129"/>
      <c r="BY220" s="129"/>
      <c r="BZ220" s="129"/>
      <c r="CA220" s="129"/>
      <c r="CB220" s="129"/>
      <c r="CC220" s="129"/>
      <c r="CD220" s="129"/>
      <c r="CE220" s="129"/>
      <c r="CF220" s="129"/>
      <c r="CG220" s="129"/>
      <c r="CH220" s="129"/>
      <c r="CI220" s="129"/>
      <c r="CJ220" s="129"/>
      <c r="CK220" s="129"/>
      <c r="CL220" s="129"/>
      <c r="CM220" s="129"/>
      <c r="CN220" s="129"/>
      <c r="CO220" s="129"/>
      <c r="CP220" s="129"/>
      <c r="CQ220" s="129"/>
      <c r="CR220" s="129"/>
      <c r="CS220" s="129"/>
      <c r="CT220" s="129"/>
      <c r="CU220" s="129"/>
      <c r="CV220" s="129"/>
      <c r="CW220" s="129"/>
      <c r="CX220" s="129"/>
      <c r="CY220" s="129"/>
      <c r="CZ220" s="129"/>
      <c r="DA220" s="129"/>
      <c r="DB220" s="129"/>
      <c r="DC220" s="129"/>
      <c r="DD220" s="129"/>
      <c r="DE220" s="129"/>
      <c r="DF220" s="129"/>
      <c r="DG220" s="129"/>
      <c r="DH220" s="129"/>
      <c r="DI220" s="129"/>
      <c r="DJ220" s="129"/>
      <c r="DK220" s="129"/>
      <c r="DL220" s="129"/>
      <c r="DM220" s="129"/>
      <c r="DN220" s="129"/>
      <c r="DO220" s="129"/>
      <c r="DP220" s="129"/>
      <c r="DQ220" s="129"/>
      <c r="DR220" s="129"/>
      <c r="DS220" s="129"/>
      <c r="DT220" s="129"/>
      <c r="DU220" s="129"/>
      <c r="DV220" s="129"/>
      <c r="DW220" s="129"/>
      <c r="DX220" s="129"/>
      <c r="DY220" s="129"/>
      <c r="DZ220" s="129"/>
      <c r="EA220" s="129"/>
      <c r="EB220" s="129"/>
      <c r="EC220" s="129"/>
      <c r="ED220" s="129"/>
      <c r="EE220" s="129"/>
      <c r="EF220" s="129"/>
      <c r="EG220" s="129"/>
      <c r="EH220" s="129"/>
      <c r="EI220" s="129"/>
      <c r="EJ220" s="129"/>
      <c r="EK220" s="129"/>
      <c r="EL220" s="129"/>
      <c r="EM220" s="129"/>
      <c r="EN220" s="129"/>
      <c r="EO220" s="129"/>
      <c r="EP220" s="129"/>
      <c r="EQ220" s="129"/>
      <c r="ER220" s="129"/>
      <c r="ES220" s="129"/>
      <c r="ET220" s="129"/>
      <c r="EU220" s="129"/>
      <c r="EV220" s="129"/>
      <c r="EW220" s="129"/>
      <c r="EX220" s="129"/>
      <c r="EY220" s="129"/>
      <c r="EZ220" s="129"/>
      <c r="FA220" s="129"/>
      <c r="FB220" s="129"/>
      <c r="FC220" s="129"/>
      <c r="FD220" s="129"/>
      <c r="FE220" s="129"/>
      <c r="FF220" s="129"/>
      <c r="FG220" s="129"/>
      <c r="FH220" s="129"/>
      <c r="FI220" s="129"/>
      <c r="FJ220" s="129"/>
      <c r="FK220" s="129"/>
      <c r="FL220" s="129"/>
      <c r="FM220" s="129"/>
      <c r="FN220" s="129"/>
      <c r="FO220" s="129"/>
      <c r="FP220" s="129"/>
      <c r="FQ220" s="129"/>
      <c r="FR220" s="129"/>
      <c r="FS220" s="129"/>
      <c r="FT220" s="129"/>
      <c r="FU220" s="129"/>
      <c r="FV220" s="129"/>
      <c r="FW220" s="129"/>
      <c r="FX220" s="129"/>
      <c r="FY220" s="129"/>
      <c r="FZ220" s="129"/>
      <c r="GA220" s="129"/>
      <c r="GB220" s="129"/>
      <c r="GC220" s="129"/>
      <c r="GD220" s="129"/>
      <c r="GE220" s="129"/>
      <c r="GF220" s="129"/>
      <c r="GG220" s="129"/>
      <c r="GH220" s="129"/>
      <c r="GI220" s="129"/>
      <c r="GJ220" s="129"/>
      <c r="GK220" s="172" t="s">
        <v>823</v>
      </c>
      <c r="GL220" s="172" t="s">
        <v>259</v>
      </c>
      <c r="GM220" s="172" t="s">
        <v>259</v>
      </c>
      <c r="GN220" s="172" t="s">
        <v>259</v>
      </c>
      <c r="GO220" s="172" t="s">
        <v>259</v>
      </c>
      <c r="GP220" s="172" t="s">
        <v>259</v>
      </c>
      <c r="GQ220" s="172" t="s">
        <v>259</v>
      </c>
      <c r="GR220" s="172" t="s">
        <v>259</v>
      </c>
      <c r="GS220" s="172" t="s">
        <v>259</v>
      </c>
      <c r="GT220" s="172" t="s">
        <v>259</v>
      </c>
      <c r="GU220" s="172" t="s">
        <v>259</v>
      </c>
      <c r="GV220" s="172" t="s">
        <v>259</v>
      </c>
      <c r="GW220" s="172" t="s">
        <v>259</v>
      </c>
      <c r="GX220" s="172" t="s">
        <v>259</v>
      </c>
      <c r="GY220" s="129"/>
      <c r="GZ220" s="129"/>
      <c r="HA220" s="129"/>
      <c r="HB220" s="129"/>
      <c r="HC220" s="129"/>
      <c r="HD220" s="129"/>
      <c r="HE220" s="129"/>
      <c r="HF220" s="129"/>
      <c r="HG220" s="129"/>
      <c r="HH220" s="129"/>
      <c r="HI220" s="129"/>
      <c r="HJ220" s="129"/>
      <c r="HK220" s="129"/>
      <c r="HL220" s="129"/>
      <c r="HM220" s="129"/>
      <c r="HN220" s="129"/>
      <c r="HO220" s="129"/>
      <c r="HP220" s="129"/>
      <c r="HQ220" s="129"/>
      <c r="HR220" s="129"/>
      <c r="HS220" s="129"/>
      <c r="HT220" s="129"/>
      <c r="HU220" s="129"/>
      <c r="HV220" s="129"/>
      <c r="HW220" s="129"/>
      <c r="HX220" s="129"/>
      <c r="HY220" s="129"/>
      <c r="HZ220" s="129"/>
    </row>
    <row r="221" spans="1:234" s="143" customFormat="1" ht="11.25" customHeight="1" x14ac:dyDescent="0.25">
      <c r="A221" s="340" t="s">
        <v>824</v>
      </c>
      <c r="B221" s="340"/>
      <c r="C221" s="340"/>
      <c r="D221" s="340"/>
      <c r="E221" s="340"/>
      <c r="F221" s="340"/>
      <c r="G221" s="340"/>
      <c r="H221" s="340"/>
      <c r="I221" s="340"/>
      <c r="J221" s="340"/>
      <c r="K221" s="340"/>
      <c r="L221" s="340"/>
      <c r="M221" s="340"/>
      <c r="N221" s="340"/>
      <c r="O221" s="233"/>
      <c r="P221" s="233"/>
      <c r="Q221" s="123"/>
      <c r="R221" s="123"/>
      <c r="S221" s="123"/>
      <c r="T221" s="123"/>
      <c r="U221" s="123"/>
      <c r="V221" s="123"/>
      <c r="W221" s="123"/>
      <c r="X221" s="123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29"/>
      <c r="BZ221" s="129"/>
      <c r="CA221" s="129"/>
      <c r="CB221" s="129"/>
      <c r="CC221" s="129"/>
      <c r="CD221" s="129"/>
      <c r="CE221" s="129"/>
      <c r="CF221" s="129"/>
      <c r="CG221" s="129"/>
      <c r="CH221" s="129"/>
      <c r="CI221" s="129"/>
      <c r="CJ221" s="129"/>
      <c r="CK221" s="129"/>
      <c r="CL221" s="129"/>
      <c r="CM221" s="129"/>
      <c r="CN221" s="129"/>
      <c r="CO221" s="129"/>
      <c r="CP221" s="129"/>
      <c r="CQ221" s="129"/>
      <c r="CR221" s="129"/>
      <c r="CS221" s="129"/>
      <c r="CT221" s="129"/>
      <c r="CU221" s="129"/>
      <c r="CV221" s="129"/>
      <c r="CW221" s="129"/>
      <c r="CX221" s="129"/>
      <c r="CY221" s="129"/>
      <c r="CZ221" s="129"/>
      <c r="DA221" s="129"/>
      <c r="DB221" s="129"/>
      <c r="DC221" s="129"/>
      <c r="DD221" s="129"/>
      <c r="DE221" s="129"/>
      <c r="DF221" s="129"/>
      <c r="DG221" s="129"/>
      <c r="DH221" s="129"/>
      <c r="DI221" s="129"/>
      <c r="DJ221" s="129"/>
      <c r="DK221" s="129"/>
      <c r="DL221" s="129"/>
      <c r="DM221" s="129"/>
      <c r="DN221" s="129"/>
      <c r="DO221" s="129"/>
      <c r="DP221" s="129"/>
      <c r="DQ221" s="129"/>
      <c r="DR221" s="129"/>
      <c r="DS221" s="129"/>
      <c r="DT221" s="129"/>
      <c r="DU221" s="129"/>
      <c r="DV221" s="129"/>
      <c r="DW221" s="129"/>
      <c r="DX221" s="129"/>
      <c r="DY221" s="129"/>
      <c r="DZ221" s="129"/>
      <c r="EA221" s="129"/>
      <c r="EB221" s="129"/>
      <c r="EC221" s="129"/>
      <c r="ED221" s="129"/>
      <c r="EE221" s="129"/>
      <c r="EF221" s="129"/>
      <c r="EG221" s="129"/>
      <c r="EH221" s="129"/>
      <c r="EI221" s="129"/>
      <c r="EJ221" s="129"/>
      <c r="EK221" s="129"/>
      <c r="EL221" s="129"/>
      <c r="EM221" s="129"/>
      <c r="EN221" s="129"/>
      <c r="EO221" s="129"/>
      <c r="EP221" s="129"/>
      <c r="EQ221" s="129"/>
      <c r="ER221" s="129"/>
      <c r="ES221" s="129"/>
      <c r="ET221" s="129"/>
      <c r="EU221" s="129"/>
      <c r="EV221" s="129"/>
      <c r="EW221" s="129"/>
      <c r="EX221" s="129"/>
      <c r="EY221" s="129"/>
      <c r="EZ221" s="129"/>
      <c r="FA221" s="129"/>
      <c r="FB221" s="129"/>
      <c r="FC221" s="129"/>
      <c r="FD221" s="129"/>
      <c r="FE221" s="129"/>
      <c r="FF221" s="129"/>
      <c r="FG221" s="129"/>
      <c r="FH221" s="129"/>
      <c r="FI221" s="129"/>
      <c r="FJ221" s="129"/>
      <c r="FK221" s="129"/>
      <c r="FL221" s="129"/>
      <c r="FM221" s="129"/>
      <c r="FN221" s="129"/>
      <c r="FO221" s="129"/>
      <c r="FP221" s="129"/>
      <c r="FQ221" s="129"/>
      <c r="FR221" s="129"/>
      <c r="FS221" s="129"/>
      <c r="FT221" s="129"/>
      <c r="FU221" s="129"/>
      <c r="FV221" s="129"/>
      <c r="FW221" s="129"/>
      <c r="FX221" s="129"/>
      <c r="FY221" s="129"/>
      <c r="FZ221" s="129"/>
      <c r="GA221" s="129"/>
      <c r="GB221" s="129"/>
      <c r="GC221" s="129"/>
      <c r="GD221" s="129"/>
      <c r="GE221" s="129"/>
      <c r="GF221" s="129"/>
      <c r="GG221" s="129"/>
      <c r="GH221" s="129"/>
      <c r="GI221" s="129"/>
      <c r="GJ221" s="129"/>
      <c r="GK221" s="129"/>
      <c r="GL221" s="129"/>
      <c r="GM221" s="129"/>
      <c r="GN221" s="129"/>
      <c r="GO221" s="129"/>
      <c r="GP221" s="129"/>
      <c r="GQ221" s="129"/>
      <c r="GR221" s="129"/>
      <c r="GS221" s="129"/>
      <c r="GT221" s="129"/>
      <c r="GU221" s="129"/>
      <c r="GV221" s="129"/>
      <c r="GW221" s="129"/>
      <c r="GX221" s="129"/>
      <c r="GY221" s="172" t="s">
        <v>824</v>
      </c>
      <c r="GZ221" s="172" t="s">
        <v>259</v>
      </c>
      <c r="HA221" s="172" t="s">
        <v>259</v>
      </c>
      <c r="HB221" s="172" t="s">
        <v>259</v>
      </c>
      <c r="HC221" s="172" t="s">
        <v>259</v>
      </c>
      <c r="HD221" s="172" t="s">
        <v>259</v>
      </c>
      <c r="HE221" s="172" t="s">
        <v>259</v>
      </c>
      <c r="HF221" s="172" t="s">
        <v>259</v>
      </c>
      <c r="HG221" s="172" t="s">
        <v>259</v>
      </c>
      <c r="HH221" s="172" t="s">
        <v>259</v>
      </c>
      <c r="HI221" s="172" t="s">
        <v>259</v>
      </c>
      <c r="HJ221" s="172" t="s">
        <v>259</v>
      </c>
      <c r="HK221" s="172" t="s">
        <v>259</v>
      </c>
      <c r="HL221" s="172" t="s">
        <v>259</v>
      </c>
      <c r="HM221" s="129"/>
      <c r="HN221" s="129"/>
      <c r="HO221" s="129"/>
      <c r="HP221" s="129"/>
      <c r="HQ221" s="129"/>
      <c r="HR221" s="129"/>
      <c r="HS221" s="129"/>
      <c r="HT221" s="129"/>
      <c r="HU221" s="129"/>
      <c r="HV221" s="129"/>
      <c r="HW221" s="129"/>
      <c r="HX221" s="129"/>
      <c r="HY221" s="129"/>
      <c r="HZ221" s="129"/>
    </row>
    <row r="222" spans="1:234" s="143" customFormat="1" ht="15" x14ac:dyDescent="0.25">
      <c r="A222" s="340" t="s">
        <v>825</v>
      </c>
      <c r="B222" s="340"/>
      <c r="C222" s="340"/>
      <c r="D222" s="340"/>
      <c r="E222" s="340"/>
      <c r="F222" s="340"/>
      <c r="G222" s="340"/>
      <c r="H222" s="340"/>
      <c r="I222" s="340"/>
      <c r="J222" s="340"/>
      <c r="K222" s="340"/>
      <c r="L222" s="340"/>
      <c r="M222" s="340"/>
      <c r="N222" s="340"/>
      <c r="O222" s="233"/>
      <c r="P222" s="233"/>
      <c r="Q222" s="123"/>
      <c r="R222" s="123"/>
      <c r="S222" s="123"/>
      <c r="T222" s="123"/>
      <c r="U222" s="123"/>
      <c r="V222" s="123"/>
      <c r="W222" s="123"/>
      <c r="X222" s="123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  <c r="EC222" s="129"/>
      <c r="ED222" s="129"/>
      <c r="EE222" s="129"/>
      <c r="EF222" s="129"/>
      <c r="EG222" s="129"/>
      <c r="EH222" s="129"/>
      <c r="EI222" s="129"/>
      <c r="EJ222" s="129"/>
      <c r="EK222" s="129"/>
      <c r="EL222" s="129"/>
      <c r="EM222" s="129"/>
      <c r="EN222" s="129"/>
      <c r="EO222" s="129"/>
      <c r="EP222" s="129"/>
      <c r="EQ222" s="129"/>
      <c r="ER222" s="129"/>
      <c r="ES222" s="129"/>
      <c r="ET222" s="129"/>
      <c r="EU222" s="129"/>
      <c r="EV222" s="129"/>
      <c r="EW222" s="129"/>
      <c r="EX222" s="129"/>
      <c r="EY222" s="129"/>
      <c r="EZ222" s="129"/>
      <c r="FA222" s="129"/>
      <c r="FB222" s="129"/>
      <c r="FC222" s="129"/>
      <c r="FD222" s="129"/>
      <c r="FE222" s="129"/>
      <c r="FF222" s="129"/>
      <c r="FG222" s="129"/>
      <c r="FH222" s="129"/>
      <c r="FI222" s="129"/>
      <c r="FJ222" s="129"/>
      <c r="FK222" s="129"/>
      <c r="FL222" s="129"/>
      <c r="FM222" s="129"/>
      <c r="FN222" s="129"/>
      <c r="FO222" s="129"/>
      <c r="FP222" s="129"/>
      <c r="FQ222" s="129"/>
      <c r="FR222" s="129"/>
      <c r="FS222" s="129"/>
      <c r="FT222" s="129"/>
      <c r="FU222" s="129"/>
      <c r="FV222" s="129"/>
      <c r="FW222" s="129"/>
      <c r="FX222" s="129"/>
      <c r="FY222" s="129"/>
      <c r="FZ222" s="129"/>
      <c r="GA222" s="129"/>
      <c r="GB222" s="129"/>
      <c r="GC222" s="129"/>
      <c r="GD222" s="129"/>
      <c r="GE222" s="129"/>
      <c r="GF222" s="129"/>
      <c r="GG222" s="129"/>
      <c r="GH222" s="129"/>
      <c r="GI222" s="129"/>
      <c r="GJ222" s="129"/>
      <c r="GK222" s="129"/>
      <c r="GL222" s="129"/>
      <c r="GM222" s="129"/>
      <c r="GN222" s="129"/>
      <c r="GO222" s="129"/>
      <c r="GP222" s="129"/>
      <c r="GQ222" s="129"/>
      <c r="GR222" s="129"/>
      <c r="GS222" s="129"/>
      <c r="GT222" s="129"/>
      <c r="GU222" s="129"/>
      <c r="GV222" s="129"/>
      <c r="GW222" s="129"/>
      <c r="GX222" s="129"/>
      <c r="GY222" s="129"/>
      <c r="GZ222" s="129"/>
      <c r="HA222" s="129"/>
      <c r="HB222" s="129"/>
      <c r="HC222" s="129"/>
      <c r="HD222" s="129"/>
      <c r="HE222" s="129"/>
      <c r="HF222" s="129"/>
      <c r="HG222" s="129"/>
      <c r="HH222" s="129"/>
      <c r="HI222" s="129"/>
      <c r="HJ222" s="129"/>
      <c r="HK222" s="129"/>
      <c r="HL222" s="129"/>
      <c r="HM222" s="172" t="s">
        <v>825</v>
      </c>
      <c r="HN222" s="172" t="s">
        <v>259</v>
      </c>
      <c r="HO222" s="172" t="s">
        <v>259</v>
      </c>
      <c r="HP222" s="172" t="s">
        <v>259</v>
      </c>
      <c r="HQ222" s="172" t="s">
        <v>259</v>
      </c>
      <c r="HR222" s="172" t="s">
        <v>259</v>
      </c>
      <c r="HS222" s="172" t="s">
        <v>259</v>
      </c>
      <c r="HT222" s="172" t="s">
        <v>259</v>
      </c>
      <c r="HU222" s="172" t="s">
        <v>259</v>
      </c>
      <c r="HV222" s="172" t="s">
        <v>259</v>
      </c>
      <c r="HW222" s="172" t="s">
        <v>259</v>
      </c>
      <c r="HX222" s="172" t="s">
        <v>259</v>
      </c>
      <c r="HY222" s="172" t="s">
        <v>259</v>
      </c>
      <c r="HZ222" s="172" t="s">
        <v>259</v>
      </c>
    </row>
    <row r="223" spans="1:234" s="143" customFormat="1" ht="20.25" customHeight="1" x14ac:dyDescent="0.25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233"/>
      <c r="P223" s="233"/>
      <c r="Q223" s="123"/>
      <c r="R223" s="123"/>
      <c r="S223" s="123"/>
      <c r="T223" s="123"/>
      <c r="U223" s="123"/>
      <c r="V223" s="123"/>
      <c r="W223" s="123"/>
      <c r="X223" s="123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  <c r="EC223" s="129"/>
      <c r="ED223" s="129"/>
      <c r="EE223" s="129"/>
      <c r="EF223" s="129"/>
      <c r="EG223" s="129"/>
      <c r="EH223" s="129"/>
      <c r="EI223" s="129"/>
      <c r="EJ223" s="129"/>
      <c r="EK223" s="129"/>
      <c r="EL223" s="129"/>
      <c r="EM223" s="129"/>
      <c r="EN223" s="129"/>
      <c r="EO223" s="129"/>
      <c r="EP223" s="129"/>
      <c r="EQ223" s="129"/>
      <c r="ER223" s="129"/>
      <c r="ES223" s="129"/>
      <c r="ET223" s="129"/>
      <c r="EU223" s="129"/>
      <c r="EV223" s="129"/>
      <c r="EW223" s="129"/>
      <c r="EX223" s="129"/>
      <c r="EY223" s="129"/>
      <c r="EZ223" s="129"/>
      <c r="FA223" s="129"/>
      <c r="FB223" s="129"/>
      <c r="FC223" s="129"/>
      <c r="FD223" s="129"/>
      <c r="FE223" s="129"/>
      <c r="FF223" s="129"/>
      <c r="FG223" s="129"/>
      <c r="FH223" s="129"/>
      <c r="FI223" s="129"/>
      <c r="FJ223" s="129"/>
      <c r="FK223" s="129"/>
      <c r="FL223" s="129"/>
      <c r="FM223" s="129"/>
      <c r="FN223" s="129"/>
      <c r="FO223" s="129"/>
      <c r="FP223" s="129"/>
      <c r="FQ223" s="129"/>
      <c r="FR223" s="129"/>
      <c r="FS223" s="129"/>
      <c r="FT223" s="129"/>
      <c r="FU223" s="129"/>
      <c r="FV223" s="129"/>
      <c r="FW223" s="129"/>
      <c r="FX223" s="129"/>
      <c r="FY223" s="129"/>
      <c r="FZ223" s="129"/>
      <c r="GA223" s="129"/>
      <c r="GB223" s="129"/>
      <c r="GC223" s="129"/>
      <c r="GD223" s="129"/>
      <c r="GE223" s="129"/>
      <c r="GF223" s="129"/>
      <c r="GG223" s="129"/>
      <c r="GH223" s="129"/>
      <c r="GI223" s="129"/>
      <c r="GJ223" s="129"/>
      <c r="GK223" s="129"/>
      <c r="GL223" s="129"/>
      <c r="GM223" s="129"/>
      <c r="GN223" s="129"/>
      <c r="GO223" s="129"/>
      <c r="GP223" s="129"/>
      <c r="GQ223" s="129"/>
      <c r="GR223" s="129"/>
      <c r="GS223" s="129"/>
      <c r="GT223" s="129"/>
      <c r="GU223" s="129"/>
      <c r="GV223" s="129"/>
      <c r="GW223" s="129"/>
      <c r="GX223" s="129"/>
      <c r="GY223" s="129"/>
      <c r="GZ223" s="129"/>
      <c r="HA223" s="129"/>
      <c r="HB223" s="129"/>
      <c r="HC223" s="129"/>
      <c r="HD223" s="129"/>
      <c r="HE223" s="129"/>
      <c r="HF223" s="129"/>
      <c r="HG223" s="129"/>
      <c r="HH223" s="129"/>
      <c r="HI223" s="129"/>
      <c r="HJ223" s="129"/>
      <c r="HK223" s="129"/>
      <c r="HL223" s="129"/>
      <c r="HM223" s="129"/>
      <c r="HN223" s="129"/>
      <c r="HO223" s="129"/>
      <c r="HP223" s="129"/>
      <c r="HQ223" s="129"/>
      <c r="HR223" s="129"/>
      <c r="HS223" s="129"/>
      <c r="HT223" s="129"/>
      <c r="HU223" s="129"/>
      <c r="HV223" s="129"/>
      <c r="HW223" s="129"/>
      <c r="HX223" s="129"/>
      <c r="HY223" s="129"/>
      <c r="HZ223" s="129"/>
    </row>
    <row r="224" spans="1:234" s="123" customFormat="1" ht="15" x14ac:dyDescent="0.25">
      <c r="B224" s="243"/>
      <c r="D224" s="243"/>
      <c r="F224" s="243"/>
    </row>
  </sheetData>
  <mergeCells count="21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C61:N61"/>
    <mergeCell ref="C62:E62"/>
    <mergeCell ref="C63:E63"/>
    <mergeCell ref="C64:E64"/>
    <mergeCell ref="C65:E65"/>
    <mergeCell ref="C66:E66"/>
    <mergeCell ref="C55:E55"/>
    <mergeCell ref="C56:E56"/>
    <mergeCell ref="C57:N57"/>
    <mergeCell ref="C58:E58"/>
    <mergeCell ref="C59:E59"/>
    <mergeCell ref="C60:N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N80"/>
    <mergeCell ref="C81:E81"/>
    <mergeCell ref="C82:E82"/>
    <mergeCell ref="C83:N83"/>
    <mergeCell ref="C84:E84"/>
    <mergeCell ref="C97:E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N95"/>
    <mergeCell ref="C96:E96"/>
    <mergeCell ref="A109:N109"/>
    <mergeCell ref="C110:E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N122"/>
    <mergeCell ref="C123:E123"/>
    <mergeCell ref="C124:E124"/>
    <mergeCell ref="C125:N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E181"/>
    <mergeCell ref="C184:K184"/>
    <mergeCell ref="C185:K185"/>
    <mergeCell ref="C186:K186"/>
    <mergeCell ref="C187:K187"/>
    <mergeCell ref="C188:K188"/>
    <mergeCell ref="C175:E175"/>
    <mergeCell ref="C176:E176"/>
    <mergeCell ref="C177:E177"/>
    <mergeCell ref="C178:E178"/>
    <mergeCell ref="C179:E179"/>
    <mergeCell ref="C180:N180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A220:N220"/>
    <mergeCell ref="A221:N221"/>
    <mergeCell ref="A222:N222"/>
    <mergeCell ref="C215:G215"/>
    <mergeCell ref="H215:L215"/>
    <mergeCell ref="C216:L216"/>
    <mergeCell ref="C217:G217"/>
    <mergeCell ref="H217:L217"/>
    <mergeCell ref="C218:L2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форма КП</vt:lpstr>
      <vt:lpstr>спецификация</vt:lpstr>
      <vt:lpstr>Сводка затрат_Фосфорит_22.09 </vt:lpstr>
      <vt:lpstr>АР.ЛСР</vt:lpstr>
      <vt:lpstr>КМ3.ЛСР </vt:lpstr>
      <vt:lpstr>КМ4.ЛСР</vt:lpstr>
      <vt:lpstr>КМ5.ЛСР</vt:lpstr>
      <vt:lpstr>КМ6.ЛСР</vt:lpstr>
      <vt:lpstr>АР.ЛСР!Заголовки_для_печати</vt:lpstr>
      <vt:lpstr>'КМ3.ЛСР '!Заголовки_для_печати</vt:lpstr>
      <vt:lpstr>КМ4.ЛСР!Заголовки_для_печати</vt:lpstr>
      <vt:lpstr>КМ5.ЛСР!Заголовки_для_печати</vt:lpstr>
      <vt:lpstr>КМ6.ЛСР!Заголовки_для_печати</vt:lpstr>
      <vt:lpstr>'Сводка затрат_Фосфорит_22.09 '!Заголовки_для_печати</vt:lpstr>
      <vt:lpstr>АР.ЛСР!Область_печати</vt:lpstr>
      <vt:lpstr>'КМ3.ЛСР '!Область_печати</vt:lpstr>
      <vt:lpstr>КМ4.ЛСР!Область_печати</vt:lpstr>
      <vt:lpstr>КМ5.ЛСР!Область_печати</vt:lpstr>
      <vt:lpstr>КМ6.ЛСР!Область_печати</vt:lpstr>
      <vt:lpstr>'Сводка затрат_Фосфорит_22.09 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2025-09-22T12:33:23Z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