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Здание компрессора\"/>
    </mc:Choice>
  </mc:AlternateContent>
  <xr:revisionPtr revIDLastSave="0" documentId="8_{4DFE6E2F-3BB3-4AE4-AD60-29B460467069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М3.ЛС - Локальная ресурсная ве" sheetId="1" r:id="rId1"/>
  </sheets>
  <definedNames>
    <definedName name="_xlnm.Print_Titles" localSheetId="0">'КМ3.ЛС - Локальная ресурсная ве'!$20:$20</definedName>
    <definedName name="_xlnm.Print_Area" localSheetId="0">'КМ3.ЛС - Локальная ресурсная ве'!$A$1:$I$125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9" i="1" l="1"/>
  <c r="A119" i="1"/>
  <c r="J118" i="1"/>
  <c r="A118" i="1"/>
  <c r="J117" i="1"/>
  <c r="A117" i="1"/>
  <c r="J116" i="1"/>
  <c r="A116" i="1"/>
  <c r="J115" i="1"/>
  <c r="A115" i="1"/>
  <c r="J114" i="1"/>
  <c r="A114" i="1"/>
  <c r="J113" i="1"/>
  <c r="A113" i="1"/>
  <c r="J112" i="1"/>
  <c r="A112" i="1"/>
  <c r="J109" i="1"/>
  <c r="A109" i="1"/>
  <c r="J108" i="1"/>
  <c r="A108" i="1"/>
  <c r="J107" i="1"/>
  <c r="A107" i="1"/>
  <c r="J106" i="1"/>
  <c r="A106" i="1"/>
  <c r="J105" i="1"/>
  <c r="A105" i="1"/>
  <c r="J104" i="1"/>
  <c r="A104" i="1"/>
  <c r="J103" i="1"/>
  <c r="A103" i="1"/>
  <c r="J102" i="1"/>
  <c r="A102" i="1"/>
  <c r="J101" i="1"/>
  <c r="A101" i="1"/>
  <c r="J99" i="1"/>
  <c r="A99" i="1"/>
  <c r="J98" i="1"/>
  <c r="A98" i="1"/>
  <c r="J97" i="1"/>
  <c r="A97" i="1"/>
  <c r="J96" i="1"/>
  <c r="A96" i="1"/>
  <c r="J95" i="1"/>
  <c r="A95" i="1"/>
  <c r="J94" i="1"/>
  <c r="A94" i="1"/>
  <c r="J93" i="1"/>
  <c r="A93" i="1"/>
  <c r="J91" i="1"/>
  <c r="A91" i="1"/>
  <c r="J90" i="1"/>
  <c r="A90" i="1"/>
  <c r="J87" i="1"/>
  <c r="A87" i="1"/>
  <c r="J86" i="1"/>
  <c r="A86" i="1"/>
  <c r="J85" i="1"/>
  <c r="A85" i="1"/>
  <c r="J84" i="1"/>
  <c r="A84" i="1"/>
  <c r="J81" i="1"/>
  <c r="A81" i="1"/>
  <c r="J80" i="1"/>
  <c r="A80" i="1"/>
  <c r="J79" i="1"/>
  <c r="A79" i="1"/>
  <c r="J76" i="1"/>
  <c r="A76" i="1"/>
  <c r="J75" i="1"/>
  <c r="A75" i="1"/>
  <c r="J74" i="1"/>
  <c r="A74" i="1"/>
  <c r="J73" i="1"/>
  <c r="A73" i="1"/>
  <c r="J72" i="1"/>
  <c r="A72" i="1"/>
  <c r="J69" i="1"/>
  <c r="A69" i="1"/>
  <c r="J68" i="1"/>
  <c r="A68" i="1"/>
  <c r="J66" i="1"/>
  <c r="A66" i="1"/>
  <c r="J65" i="1"/>
  <c r="A65" i="1"/>
  <c r="J61" i="1"/>
  <c r="A61" i="1"/>
  <c r="J60" i="1"/>
  <c r="A60" i="1"/>
  <c r="J59" i="1"/>
  <c r="A59" i="1"/>
  <c r="J58" i="1"/>
  <c r="A58" i="1"/>
  <c r="J57" i="1"/>
  <c r="A57" i="1"/>
  <c r="J56" i="1"/>
  <c r="A56" i="1"/>
  <c r="J55" i="1"/>
  <c r="A55" i="1"/>
  <c r="J54" i="1"/>
  <c r="A54" i="1"/>
  <c r="J53" i="1"/>
  <c r="A53" i="1"/>
  <c r="J52" i="1"/>
  <c r="A52" i="1"/>
  <c r="J51" i="1"/>
  <c r="A51" i="1"/>
  <c r="J50" i="1"/>
  <c r="A50" i="1"/>
  <c r="J49" i="1"/>
  <c r="A49" i="1"/>
  <c r="J48" i="1"/>
  <c r="A48" i="1"/>
  <c r="J47" i="1"/>
  <c r="A47" i="1"/>
  <c r="J46" i="1"/>
  <c r="A46" i="1"/>
  <c r="J45" i="1"/>
  <c r="A45" i="1"/>
  <c r="J44" i="1"/>
  <c r="A44" i="1"/>
  <c r="J43" i="1"/>
  <c r="A43" i="1"/>
  <c r="J42" i="1"/>
  <c r="A42" i="1"/>
  <c r="J41" i="1"/>
  <c r="A41" i="1"/>
  <c r="J40" i="1"/>
  <c r="A40" i="1"/>
  <c r="J39" i="1"/>
  <c r="A39" i="1"/>
  <c r="J37" i="1"/>
  <c r="A37" i="1"/>
  <c r="J36" i="1"/>
  <c r="A36" i="1"/>
  <c r="J35" i="1"/>
  <c r="A35" i="1"/>
  <c r="J34" i="1"/>
  <c r="A34" i="1"/>
  <c r="J33" i="1"/>
  <c r="A33" i="1"/>
  <c r="J32" i="1"/>
  <c r="A32" i="1"/>
  <c r="J31" i="1"/>
  <c r="A31" i="1"/>
  <c r="J30" i="1"/>
  <c r="A30" i="1"/>
  <c r="J29" i="1"/>
  <c r="A29" i="1"/>
  <c r="J28" i="1"/>
  <c r="A28" i="1"/>
  <c r="J27" i="1"/>
  <c r="A27" i="1"/>
  <c r="J26" i="1"/>
  <c r="A26" i="1"/>
  <c r="J25" i="1"/>
  <c r="A25" i="1"/>
  <c r="J24" i="1"/>
  <c r="A24" i="1"/>
  <c r="J23" i="1"/>
  <c r="A23" i="1"/>
</calcChain>
</file>

<file path=xl/sharedStrings.xml><?xml version="1.0" encoding="utf-8"?>
<sst xmlns="http://schemas.openxmlformats.org/spreadsheetml/2006/main" count="580" uniqueCount="205">
  <si>
    <t xml:space="preserve">Утверждено приказом Минрегиона России №____ </t>
  </si>
  <si>
    <t xml:space="preserve">, сертификат № </t>
  </si>
  <si>
    <t>"СОГЛАСОВАНО"</t>
  </si>
  <si>
    <t>"УТВЕРЖДАЮ"</t>
  </si>
  <si>
    <t xml:space="preserve">ПОДРЯДЧИК </t>
  </si>
  <si>
    <t>ЗАКАЗЧИК ЕвроХим-Северо-Запад-2</t>
  </si>
  <si>
    <t/>
  </si>
  <si>
    <t xml:space="preserve"> </t>
  </si>
  <si>
    <t>"____" ________________ 2025 года</t>
  </si>
  <si>
    <t>Наименование стройки (объекта): Производство аммиака и карбамида</t>
  </si>
  <si>
    <t>ЛОКАЛЬНАЯ РЕСУРСНАЯ ВЕДОМОСТЬ № E230-0002-8000603028-РД-01-03.06.010-КМ3.ЛС-Г06-01-П-00-00</t>
  </si>
  <si>
    <t>Наименование работ и затрат: Конструкции металлические. Конструкции площадок обслуживания оборудования, опоры под трубопроводы, 03.06.010 А11.100 Дожимная компрессорная станция природного газа</t>
  </si>
  <si>
    <t>Основание: E230-0002-8000603028-РД-01-03.06.010-КМ2_0_0_RU_IFR</t>
  </si>
  <si>
    <t xml:space="preserve">Наименование региона: </t>
  </si>
  <si>
    <t xml:space="preserve">Наименование редакции СНБ: </t>
  </si>
  <si>
    <t>№ п/п</t>
  </si>
  <si>
    <t>Шифр расценки и коды ресурсов</t>
  </si>
  <si>
    <t>Наименование работ и затрат</t>
  </si>
  <si>
    <t>Единица измерения</t>
  </si>
  <si>
    <t>Кол-во на единицу</t>
  </si>
  <si>
    <t>Поправ-
очные коэфф.</t>
  </si>
  <si>
    <t>Кол-во общее</t>
  </si>
  <si>
    <t>Раздел 1. Монтаж площадок обслуживания оборудования, опоры под трубопровод</t>
  </si>
  <si>
    <t>1</t>
  </si>
  <si>
    <t>ФЕР09-09-001-02</t>
  </si>
  <si>
    <t>Изготовление площадок обслуживания: одноярусных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Состав работ: 
1. Разметка и резка заготовок.
2. Зачистка заготовок под сварку.
3. Сварка заготовок в укрупненные элементы.
4. Сборка элементов площадок обслуживания на сварке.
5. Механическая зачистка сварных швов.</t>
  </si>
  <si>
    <t>т</t>
  </si>
  <si>
    <t>1-4-0</t>
  </si>
  <si>
    <t>Затраты труда рабочих (ср 4)</t>
  </si>
  <si>
    <t>чел.-ч</t>
  </si>
  <si>
    <t>2</t>
  </si>
  <si>
    <t>Затраты труда машинистов</t>
  </si>
  <si>
    <t>91.05.05-015</t>
  </si>
  <si>
    <t>Краны на автомобильном ходу, грузоподъемность 16 т</t>
  </si>
  <si>
    <t>маш.час</t>
  </si>
  <si>
    <t>91.14.04-001</t>
  </si>
  <si>
    <t>Тягачи седельные, грузоподъемность 12 т</t>
  </si>
  <si>
    <t>91.14.05-011</t>
  </si>
  <si>
    <t>Полуприцепы общего назначения, грузоподъемность 12 т</t>
  </si>
  <si>
    <t>91.17.01-002</t>
  </si>
  <si>
    <t>Выпрямители сварочные однопостовые номинальным сварочным током 315-500 А</t>
  </si>
  <si>
    <t>91.17.04-051</t>
  </si>
  <si>
    <t>Аппараты для воздушной плазменной резки металла</t>
  </si>
  <si>
    <t>01.7.11.07-0183</t>
  </si>
  <si>
    <t>Электроды с основным покрытием Э50А, диаметр 3 мм</t>
  </si>
  <si>
    <t>01.7.11.07-0184</t>
  </si>
  <si>
    <t>Электроды с основным покрытием Э50А, диаметр 4 мм</t>
  </si>
  <si>
    <t>01.7.17.06-0092</t>
  </si>
  <si>
    <t>Круг отрезной, размер 230х3х22 мм</t>
  </si>
  <si>
    <t>шт</t>
  </si>
  <si>
    <t>01.7.17.07-0054</t>
  </si>
  <si>
    <t>Круг шлифовальный, размер 230х5х22 мм</t>
  </si>
  <si>
    <t>08.3.07.01</t>
  </si>
  <si>
    <t>Прокат горячекатаный полосовой</t>
  </si>
  <si>
    <t>08.3.08.02</t>
  </si>
  <si>
    <t>Прокат горячекатаный угловой равнополочный</t>
  </si>
  <si>
    <t>08.3.11.01</t>
  </si>
  <si>
    <t>Швеллеры из горячекатаного проката</t>
  </si>
  <si>
    <t>08.3.12.04</t>
  </si>
  <si>
    <t>Прокат просечно-вытяжной горячекатаный</t>
  </si>
  <si>
    <t>ФЕР09-03-029-01</t>
  </si>
  <si>
    <t>Монтаж лестниц прямолинейных и криволинейных, пожарных с ограждением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Состав работ: 
1. Установка и крепление лестниц.
2. Устройство подмостей.
3. Антикоррозийное покрытие сварных швов.</t>
  </si>
  <si>
    <t>1-3-8</t>
  </si>
  <si>
    <t>Затраты труда рабочих (ср 3,8)</t>
  </si>
  <si>
    <t>91.05.02-005</t>
  </si>
  <si>
    <t>Краны козловые, грузоподъемность 32 т</t>
  </si>
  <si>
    <t>91.05.06-012</t>
  </si>
  <si>
    <t>Краны на гусеничном ходу, грузоподъемность до 16 т</t>
  </si>
  <si>
    <t>91.06.01-003</t>
  </si>
  <si>
    <t>Домкраты гидравлические, грузоподъемность 63-100 т</t>
  </si>
  <si>
    <t>91.14.02-001</t>
  </si>
  <si>
    <t>Автомобили бортовые, грузоподъемность до 5 т</t>
  </si>
  <si>
    <t>91.17.04-042</t>
  </si>
  <si>
    <t>Аппараты для газовой сварки и резки</t>
  </si>
  <si>
    <t>91.17.04-171</t>
  </si>
  <si>
    <t>Преобразователи сварочные номинальным сварочным током 315-500 А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</si>
  <si>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</si>
  <si>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</si>
  <si>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</si>
  <si>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</si>
  <si>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</si>
  <si>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</si>
  <si>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01.7.11.07-0036</t>
  </si>
  <si>
    <t>Электроды сварочные Э46, диаметр 4 мм</t>
  </si>
  <si>
    <t>01.7.15.03-0042</t>
  </si>
  <si>
    <t>Болты с гайками и шайбами строительные</t>
  </si>
  <si>
    <t>01.7.15.06-0111</t>
  </si>
  <si>
    <t>Гвозди строительные</t>
  </si>
  <si>
    <t>01.7.20.08-0071</t>
  </si>
  <si>
    <t>Канат пеньковый пропитанный</t>
  </si>
  <si>
    <t>07.2.05.01</t>
  </si>
  <si>
    <t>Лестницы маршевые, ширина 6 мм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</si>
  <si>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</si>
  <si>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</si>
  <si>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</si>
  <si>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</si>
  <si>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</si>
  <si>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08.3.03.06-0002</t>
  </si>
  <si>
    <t>Проволока горячекатаная в мотках, диаметр 6,3-6,5 мм</t>
  </si>
  <si>
    <t>08.3.11.01-0091</t>
  </si>
  <si>
    <t>Швеллеры № 40, марка стали Ст0</t>
  </si>
  <si>
    <t>11.1.03.01-0077</t>
  </si>
  <si>
    <t>Бруски обрезные, хвойных пород, длина 4-6,5 м, ширина 75-150 мм, толщина 40-75 мм, сорт I</t>
  </si>
  <si>
    <t>14.4.01.01-0003</t>
  </si>
  <si>
    <t>Грунтовка ГФ-021</t>
  </si>
  <si>
    <t>14.5.09.07-0030</t>
  </si>
  <si>
    <t>Растворитель Р-4</t>
  </si>
  <si>
    <t>3</t>
  </si>
  <si>
    <t>ЕХ.07.2.07.12-0031.03</t>
  </si>
  <si>
    <t>Металлоконструкции заводской готовности с АКЗ</t>
  </si>
  <si>
    <t>4</t>
  </si>
  <si>
    <t>ФССЦ-14.4.01.09-0421</t>
  </si>
  <si>
    <t>Грунтовка эпоксидная двухкомпонентная цинконаполненная ЭП- 057 (ТУ 2312-023-76044141-10) (Применительно к: Ecomast E Zn, слой 70мкм)</t>
  </si>
  <si>
    <t>5</t>
  </si>
  <si>
    <t>ФЕР46-03-014-01
глубиной 155 мм</t>
  </si>
  <si>
    <t>Сверление вертикальных отверстий в железобетонных конструкциях полов перфоратором глубиной 200 мм диаметром: до 20 мм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Состав работ: 
1. Разметка мест сверления отверстий.
2. Приведение перфоратора в рабочее положение.
3. Сверление отверстий.
4. Уборка мусора.</t>
  </si>
  <si>
    <t>100 отверстий</t>
  </si>
  <si>
    <t>1-3-0</t>
  </si>
  <si>
    <t>Затраты труда рабочих (ср 3)</t>
  </si>
  <si>
    <t>01.7.17.09</t>
  </si>
  <si>
    <t>Сверла, буры</t>
  </si>
  <si>
    <t>6</t>
  </si>
  <si>
    <t>ФЕР46-03-014-14</t>
  </si>
  <si>
    <t>На каждые 10 мм изменения глубины сверления добавлять или исключать: к расценке 46-03-014-01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( Глуб. 150 мм, К=(200-150)/10=5 ПЗ=5 (ОЗП=5; ЭМ=5 к расх.; ЗПМ=5; МАТ=5 к расх.; ТЗ=5; ТЗМ=5))
Состав работ: 
1. Сверление отверстий.
2. Уборка мусора.</t>
  </si>
  <si>
    <t>7</t>
  </si>
  <si>
    <t>ФССЦ-01.7.17.09-1016</t>
  </si>
  <si>
    <t>Бур с победитовым наконечником из твердого сплава, с хвостовиком SDS-max, размеры 16х340 мм</t>
  </si>
  <si>
    <t>8</t>
  </si>
  <si>
    <t>ФЕР06-03-004-06</t>
  </si>
  <si>
    <t>Установка анкерных болтов: механических с контролем момента затяжки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Состав работ: 
1. Очистка и продувка отверстия.
2. Установка болта анкерного в отверстие.
3. Монтаж анкера перфоратором с установочным устройством до проектного положения.
4. Выставление момента затяжки на динамометрическом ключе.
5. Затяжка гаек динамометрическим ключом вручную до проектного усилия.</t>
  </si>
  <si>
    <t>100 шт</t>
  </si>
  <si>
    <t>91.21.22-638</t>
  </si>
  <si>
    <t>Пылесосы промышленные, мощность до 2000 Вт</t>
  </si>
  <si>
    <t>01.7.15.02</t>
  </si>
  <si>
    <t>Болты анкерные</t>
  </si>
  <si>
    <t>9</t>
  </si>
  <si>
    <t>ФССЦ-01.7.15.01-0004</t>
  </si>
  <si>
    <t>Анкер-шпилька Hilti HST М16х140/25 для использования в бетоне (Применительно к: Hilti HST М16х165)</t>
  </si>
  <si>
    <t>10</t>
  </si>
  <si>
    <t>ФЕР09-05-004-01</t>
  </si>
  <si>
    <t>Ультразвуковой контроль качества сварных соединений, положение шва: нижнее и вертикальное толщиной металла до 10 мм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Состав работ: 
1. Проверка качества сварных соединений.</t>
  </si>
  <si>
    <t>м шва</t>
  </si>
  <si>
    <t>1-5-3</t>
  </si>
  <si>
    <t>Затраты труда рабочих (ср 5,3)</t>
  </si>
  <si>
    <t>91.17.02-033</t>
  </si>
  <si>
    <t>Дефектоскопы ультразвуковые импульсные с толщиной просвечиваемого изделия до 5000 мм</t>
  </si>
  <si>
    <t>01.3.01.03-0011</t>
  </si>
  <si>
    <t>Контакт керосиновый</t>
  </si>
  <si>
    <t>Антикоррозийная защита мест монтажных соединений и зон монтажной сварки</t>
  </si>
  <si>
    <t>11</t>
  </si>
  <si>
    <t>ФЕР46-08-044-04
Применительно к: Абразивоструйная очистка купершлаком</t>
  </si>
  <si>
    <t>Гидроабразивная очистка металлических поверхностей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Состав работ: 
1. Гидроабразивная очистка поверхности.</t>
  </si>
  <si>
    <t>м2</t>
  </si>
  <si>
    <t>91.21.02-001</t>
  </si>
  <si>
    <t>Аппараты высокого давления</t>
  </si>
  <si>
    <t>01.7.03.01-0001</t>
  </si>
  <si>
    <t>Вода</t>
  </si>
  <si>
    <t>01.7.17.08</t>
  </si>
  <si>
    <t>Порошок абразивный притирочный</t>
  </si>
  <si>
    <t>12</t>
  </si>
  <si>
    <t>ФССЦ-01.7.17.08-0001</t>
  </si>
  <si>
    <t>Купрошлак</t>
  </si>
  <si>
    <t>13</t>
  </si>
  <si>
    <t>ФЕР13-06-004-01</t>
  </si>
  <si>
    <t>Обеспыливание поверхности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Состав работ: 
1. Обеспыливание поверхности.
2. Контроль качества.</t>
  </si>
  <si>
    <t>14</t>
  </si>
  <si>
    <t>ФЕР13-07-001-02</t>
  </si>
  <si>
    <t>Обезжиривание поверхностей аппаратов и трубопроводов диаметром до 500 мм: уайт-спиритом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Состав работ: 
1. Обезжиривание поверхностей аппаратов и трубопроводов.
2. Контроль качества.</t>
  </si>
  <si>
    <t>100 м2</t>
  </si>
  <si>
    <t>1-3-2</t>
  </si>
  <si>
    <t>Затраты труда рабочих (ср 3,2)</t>
  </si>
  <si>
    <t>91.06.03-060</t>
  </si>
  <si>
    <t>Лебедки электрические тяговым усилием до 5,79 кН (0,59 т)</t>
  </si>
  <si>
    <t>91.06.05-011</t>
  </si>
  <si>
    <t>Погрузчики, грузоподъемность 5 т</t>
  </si>
  <si>
    <t>01.7.20.08-0051</t>
  </si>
  <si>
    <t>Ветошь</t>
  </si>
  <si>
    <t>14.5.09.11-0102</t>
  </si>
  <si>
    <t>Уайт-спирит</t>
  </si>
  <si>
    <t>15</t>
  </si>
  <si>
    <t>ФЕР13-03-004-09</t>
  </si>
  <si>
    <t>Окраска металлических огрунтованных поверхностей: эмалью ЭП-773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Состав работ: 
1. Подготовка окрасочных агрегатов.
2. Приготовление состава.
3. Нанесение окрасочного состава.
4. Промывка, очистка окрасочных агрегатов и шлангов.
5. Контроль качества.</t>
  </si>
  <si>
    <t>1-3-5</t>
  </si>
  <si>
    <t>Затраты труда рабочих (ср 3,5)</t>
  </si>
  <si>
    <t>91.21.01-012</t>
  </si>
  <si>
    <t>Агрегаты окрасочные высокого давления для окраски поверхностей конструкций, мощность 1 кВт</t>
  </si>
  <si>
    <t>14.4.04.12-0011</t>
  </si>
  <si>
    <t>Эмаль эпоксидная ЭП-733, зеленая</t>
  </si>
  <si>
    <t>14.5.09.04-0111</t>
  </si>
  <si>
    <t>Отвердитель № 1</t>
  </si>
  <si>
    <t>14.5.09.07-0022</t>
  </si>
  <si>
    <t>Растворитель № 646</t>
  </si>
  <si>
    <t>16</t>
  </si>
  <si>
    <t>ФССЦ-14.4.04.12-0016</t>
  </si>
  <si>
    <t>Эмаль эпоксидная: ЭП-1527 "Ветокор-102" двухкомпонентная (Применительно к: ECOMAST E 280, слой 200мкм)</t>
  </si>
  <si>
    <t>17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</si>
  <si>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</si>
  <si>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Состав работ: 
1. Подготовка окрасочных агрегатов.
2. Приготовление состава.
3. Нанесение окрасочного состава.
4. Промывка, очистка окрасочных агрегатов и шлангов.
5. Контроль качества.</t>
  </si>
  <si>
    <t>14.4.01.17-0004</t>
  </si>
  <si>
    <t>Грунтовка однокомпонентная цинкнаполненная полиуретановая отверждаемая влагой воздуха для долговременной антикоррозионной защиты металла</t>
  </si>
  <si>
    <t>18</t>
  </si>
  <si>
    <t>ФССЦ-14.4.04.10-1010</t>
  </si>
  <si>
    <t>Эмаль полиуретановая двухкомпонентная  (Применительно к: Ecomast PU 74, слой 50мкм)</t>
  </si>
  <si>
    <t>Составил:  ______________________________________________ /Галеева С.В.</t>
  </si>
  <si>
    <t>Проверил:  ______________________________________________ /Аксенова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</si>
</sst>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"/>
    <numFmt numFmtId="166" formatCode="0.000"/>
    <numFmt numFmtId="167" formatCode="0.00000"/>
    <numFmt numFmtId="168" formatCode="0.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10"/>
      <name val="Arial"/>
      <charset val="204"/>
    </font>
    <font>
      <b/>
      <sz val="9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1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vertical="top"/>
    </xf>
    <xf numFmtId="49" fontId="6" fillId="0" borderId="0" xfId="0" applyNumberFormat="1" applyFont="1" applyFill="1" applyBorder="1" applyAlignment="1" applyProtection="1">
      <alignment vertical="top"/>
    </xf>
    <xf numFmtId="49" fontId="6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wrapText="1"/>
    </xf>
    <xf numFmtId="49" fontId="5" fillId="0" borderId="1" xfId="0" applyNumberFormat="1" applyFont="1" applyFill="1" applyBorder="1" applyAlignment="1" applyProtection="1">
      <alignment horizontal="left" vertical="top"/>
    </xf>
    <xf numFmtId="49" fontId="1" fillId="0" borderId="1" xfId="0" applyNumberFormat="1" applyFont="1" applyFill="1" applyBorder="1" applyAlignment="1" applyProtection="1"/>
    <xf numFmtId="49" fontId="5" fillId="0" borderId="1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8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right" vertical="top" wrapText="1"/>
    </xf>
    <xf numFmtId="0" fontId="9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0" fontId="1" fillId="0" borderId="7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vertical="top"/>
    </xf>
    <xf numFmtId="16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8" xfId="0" applyNumberFormat="1" applyFont="1" applyFill="1" applyBorder="1" applyAlignment="1" applyProtection="1">
      <alignment horizontal="right" vertical="top" wrapText="1"/>
    </xf>
    <xf numFmtId="0" fontId="10" fillId="0" borderId="7" xfId="0" applyNumberFormat="1" applyFont="1" applyFill="1" applyBorder="1" applyAlignment="1" applyProtection="1">
      <alignment horizontal="center" vertical="top"/>
    </xf>
    <xf numFmtId="49" fontId="10" fillId="0" borderId="0" xfId="0" applyNumberFormat="1" applyFont="1" applyFill="1" applyBorder="1" applyAlignment="1" applyProtection="1">
      <alignment horizontal="left" vertical="top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1" fontId="10" fillId="0" borderId="0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1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1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right" vertical="top" wrapText="1"/>
    </xf>
    <xf numFmtId="169" fontId="1" fillId="0" borderId="8" xfId="0" applyNumberFormat="1" applyFont="1" applyFill="1" applyBorder="1" applyAlignment="1" applyProtection="1">
      <alignment horizontal="right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164" fontId="1" fillId="0" borderId="6" xfId="0" applyNumberFormat="1" applyFont="1" applyFill="1" applyBorder="1" applyAlignment="1" applyProtection="1">
      <alignment horizontal="right" vertical="top" wrapText="1"/>
    </xf>
    <xf numFmtId="168" fontId="1" fillId="0" borderId="6" xfId="0" applyNumberFormat="1" applyFont="1" applyFill="1" applyBorder="1" applyAlignment="1" applyProtection="1">
      <alignment horizontal="right" vertical="top" wrapText="1"/>
    </xf>
    <xf numFmtId="167" fontId="1" fillId="0" borderId="6" xfId="0" applyNumberFormat="1" applyFont="1" applyFill="1" applyBorder="1" applyAlignment="1" applyProtection="1">
      <alignment horizontal="right" vertical="top" wrapText="1"/>
    </xf>
    <xf numFmtId="0" fontId="9" fillId="0" borderId="7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horizontal="left" vertical="top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164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168" fontId="10" fillId="0" borderId="0" xfId="0" applyNumberFormat="1" applyFont="1" applyFill="1" applyBorder="1" applyAlignment="1" applyProtection="1">
      <alignment horizontal="right" vertical="top" wrapText="1"/>
    </xf>
    <xf numFmtId="166" fontId="10" fillId="0" borderId="8" xfId="0" applyNumberFormat="1" applyFont="1" applyFill="1" applyBorder="1" applyAlignment="1" applyProtection="1">
      <alignment horizontal="right" vertical="top" wrapText="1"/>
    </xf>
    <xf numFmtId="166" fontId="1" fillId="0" borderId="6" xfId="0" applyNumberFormat="1" applyFont="1" applyFill="1" applyBorder="1" applyAlignment="1" applyProtection="1">
      <alignment horizontal="right" vertical="top" wrapText="1"/>
    </xf>
    <xf numFmtId="165" fontId="9" fillId="0" borderId="8" xfId="0" applyNumberFormat="1" applyFont="1" applyFill="1" applyBorder="1" applyAlignment="1" applyProtection="1">
      <alignment horizontal="right" vertical="top" wrapText="1"/>
    </xf>
    <xf numFmtId="168" fontId="9" fillId="0" borderId="0" xfId="0" applyNumberFormat="1" applyFont="1" applyFill="1" applyBorder="1" applyAlignment="1" applyProtection="1">
      <alignment horizontal="right" vertical="top" wrapText="1"/>
    </xf>
    <xf numFmtId="167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49" fontId="11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wrapText="1"/>
    </xf>
    <xf numFmtId="49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G127"/>
  <sheetViews>
    <sheetView tabSelected="1" topLeftCell="A21" zoomScale="115" zoomScaleNormal="115" workbookViewId="0">
      <selection activeCell="F25" sqref="F25:F2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30.28515625" style="1" customWidth="1"/>
    <col min="4" max="4" width="8.85546875" style="1" customWidth="1"/>
    <col min="5" max="5" width="14.7109375" style="1" customWidth="1"/>
    <col min="6" max="9" width="11.140625" style="1" customWidth="1"/>
    <col min="10" max="10" width="8" style="2" hidden="1" customWidth="1"/>
    <col min="11" max="11" width="8.140625" style="2" hidden="1" customWidth="1"/>
    <col min="12" max="18" width="9.140625" style="1"/>
    <col min="19" max="21" width="59.42578125" style="3" hidden="1" customWidth="1"/>
    <col min="22" max="26" width="59.28515625" style="3" hidden="1" customWidth="1"/>
    <col min="27" max="29" width="59.42578125" style="3" hidden="1" customWidth="1"/>
    <col min="30" max="34" width="59.28515625" style="3" hidden="1" customWidth="1"/>
    <col min="35" max="80" width="127.5703125" style="3" hidden="1" customWidth="1"/>
    <col min="81" max="83" width="53.85546875" style="3" hidden="1" customWidth="1"/>
    <col min="84" max="84" width="127.5703125" style="3" hidden="1" customWidth="1"/>
    <col min="85" max="85" width="53.85546875" style="3" hidden="1" customWidth="1"/>
    <col min="86" max="16384" width="9.140625" style="1"/>
  </cols>
  <sheetData>
    <row r="1" spans="1:70" customFormat="1" ht="15" x14ac:dyDescent="0.25">
      <c r="A1" s="4"/>
      <c r="B1" s="4"/>
      <c r="C1" s="4"/>
      <c r="D1" s="4"/>
      <c r="E1" s="4"/>
      <c r="F1" s="4"/>
      <c r="H1" s="4"/>
      <c r="I1" s="5" t="s">
        <v>0</v>
      </c>
    </row>
    <row r="2" spans="1:70" customFormat="1" ht="15" x14ac:dyDescent="0.25">
      <c r="A2" s="4" t="s">
        <v>1</v>
      </c>
      <c r="B2" s="4"/>
      <c r="C2" s="4"/>
      <c r="D2" s="4"/>
      <c r="E2" s="4"/>
      <c r="F2" s="4"/>
      <c r="H2" s="4"/>
      <c r="I2" s="5"/>
    </row>
    <row r="3" spans="1:70" customFormat="1" ht="15" x14ac:dyDescent="0.25">
      <c r="A3" s="6"/>
      <c r="B3" s="4"/>
      <c r="C3" s="4"/>
      <c r="D3" s="4"/>
      <c r="E3" s="4"/>
      <c r="F3" s="4"/>
      <c r="H3" s="4"/>
      <c r="I3" s="5"/>
    </row>
    <row r="4" spans="1:70" customFormat="1" ht="15" customHeight="1" x14ac:dyDescent="0.25">
      <c r="A4" s="74" t="s">
        <v>2</v>
      </c>
      <c r="B4" s="74"/>
      <c r="C4" s="74"/>
      <c r="D4" s="7"/>
      <c r="E4" s="74" t="s">
        <v>3</v>
      </c>
      <c r="F4" s="74"/>
      <c r="G4" s="74"/>
      <c r="H4" s="74"/>
      <c r="I4" s="74"/>
    </row>
    <row r="5" spans="1:70" customFormat="1" ht="15" x14ac:dyDescent="0.25">
      <c r="A5" s="75" t="s">
        <v>4</v>
      </c>
      <c r="B5" s="75"/>
      <c r="C5" s="75"/>
      <c r="D5" s="8"/>
      <c r="E5" s="75" t="s">
        <v>5</v>
      </c>
      <c r="F5" s="75"/>
      <c r="G5" s="75"/>
      <c r="H5" s="75"/>
      <c r="I5" s="75"/>
      <c r="S5" s="3" t="s">
        <v>4</v>
      </c>
      <c r="T5" s="3" t="s">
        <v>6</v>
      </c>
      <c r="U5" s="3" t="s">
        <v>6</v>
      </c>
      <c r="V5" s="3" t="s">
        <v>5</v>
      </c>
      <c r="W5" s="3" t="s">
        <v>6</v>
      </c>
      <c r="X5" s="3" t="s">
        <v>6</v>
      </c>
      <c r="Y5" s="3" t="s">
        <v>6</v>
      </c>
      <c r="Z5" s="3" t="s">
        <v>6</v>
      </c>
    </row>
    <row r="6" spans="1:70" customFormat="1" ht="15" x14ac:dyDescent="0.25">
      <c r="A6" s="76" t="s">
        <v>7</v>
      </c>
      <c r="B6" s="76"/>
      <c r="C6" s="76"/>
      <c r="D6" s="8"/>
      <c r="E6" s="76" t="s">
        <v>7</v>
      </c>
      <c r="F6" s="76"/>
      <c r="G6" s="76"/>
      <c r="H6" s="76"/>
      <c r="I6" s="76"/>
      <c r="AA6" s="3" t="s">
        <v>7</v>
      </c>
      <c r="AB6" s="3" t="s">
        <v>6</v>
      </c>
      <c r="AC6" s="3" t="s">
        <v>6</v>
      </c>
      <c r="AD6" s="3" t="s">
        <v>7</v>
      </c>
      <c r="AE6" s="3" t="s">
        <v>6</v>
      </c>
      <c r="AF6" s="3" t="s">
        <v>6</v>
      </c>
      <c r="AG6" s="3" t="s">
        <v>6</v>
      </c>
      <c r="AH6" s="3" t="s">
        <v>6</v>
      </c>
    </row>
    <row r="7" spans="1:70" customFormat="1" ht="11.25" customHeight="1" x14ac:dyDescent="0.25">
      <c r="B7" s="9"/>
      <c r="C7" s="5" t="s">
        <v>8</v>
      </c>
      <c r="D7" s="9"/>
      <c r="E7" s="4"/>
      <c r="F7" s="5"/>
      <c r="G7" s="5"/>
      <c r="H7" s="10"/>
      <c r="I7" s="5" t="s">
        <v>8</v>
      </c>
    </row>
    <row r="8" spans="1:70" customFormat="1" ht="11.25" customHeight="1" x14ac:dyDescent="0.25">
      <c r="A8" s="4"/>
      <c r="B8" s="4"/>
      <c r="C8" s="4"/>
      <c r="D8" s="4"/>
      <c r="E8" s="4"/>
      <c r="F8" s="4"/>
      <c r="G8" s="4"/>
      <c r="H8" s="4"/>
      <c r="I8" s="4"/>
    </row>
    <row r="9" spans="1:70" customFormat="1" ht="15" x14ac:dyDescent="0.25">
      <c r="A9" s="77" t="s">
        <v>9</v>
      </c>
      <c r="B9" s="77"/>
      <c r="C9" s="77"/>
      <c r="D9" s="77"/>
      <c r="E9" s="77"/>
      <c r="F9" s="77"/>
      <c r="G9" s="77"/>
      <c r="H9" s="77"/>
      <c r="I9" s="77"/>
      <c r="AI9" s="3" t="s">
        <v>9</v>
      </c>
      <c r="AJ9" s="3" t="s">
        <v>6</v>
      </c>
      <c r="AK9" s="3" t="s">
        <v>6</v>
      </c>
      <c r="AL9" s="3" t="s">
        <v>6</v>
      </c>
      <c r="AM9" s="3" t="s">
        <v>6</v>
      </c>
      <c r="AN9" s="3" t="s">
        <v>6</v>
      </c>
      <c r="AO9" s="3" t="s">
        <v>6</v>
      </c>
      <c r="AP9" s="3" t="s">
        <v>6</v>
      </c>
      <c r="AQ9" s="3" t="s">
        <v>6</v>
      </c>
    </row>
    <row r="10" spans="1:70" customFormat="1" ht="15" x14ac:dyDescent="0.25">
      <c r="B10" s="11"/>
      <c r="C10" s="11"/>
      <c r="D10" s="11"/>
      <c r="E10" s="11"/>
      <c r="F10" s="11"/>
      <c r="G10" s="11"/>
      <c r="H10" s="11"/>
      <c r="I10" s="11"/>
    </row>
    <row r="11" spans="1:70" customFormat="1" ht="15" x14ac:dyDescent="0.25">
      <c r="A11" s="78" t="s">
        <v>10</v>
      </c>
      <c r="B11" s="78"/>
      <c r="C11" s="78"/>
      <c r="D11" s="78"/>
      <c r="E11" s="78"/>
      <c r="F11" s="78"/>
      <c r="G11" s="78"/>
      <c r="H11" s="78"/>
      <c r="I11" s="78"/>
    </row>
    <row r="12" spans="1:70" customFormat="1" ht="15" x14ac:dyDescent="0.25">
      <c r="B12" s="12"/>
      <c r="C12" s="12"/>
      <c r="D12" s="12"/>
      <c r="E12" s="12"/>
      <c r="F12" s="12"/>
      <c r="G12" s="12"/>
      <c r="H12" s="12"/>
      <c r="I12" s="12"/>
    </row>
    <row r="13" spans="1:70" customFormat="1" ht="23.25" x14ac:dyDescent="0.25">
      <c r="A13" s="77" t="s">
        <v>11</v>
      </c>
      <c r="B13" s="77"/>
      <c r="C13" s="77"/>
      <c r="D13" s="77"/>
      <c r="E13" s="77"/>
      <c r="F13" s="77"/>
      <c r="G13" s="77"/>
      <c r="H13" s="77"/>
      <c r="I13" s="77"/>
      <c r="AR13" s="3" t="s">
        <v>11</v>
      </c>
      <c r="AS13" s="3" t="s">
        <v>6</v>
      </c>
      <c r="AT13" s="3" t="s">
        <v>6</v>
      </c>
      <c r="AU13" s="3" t="s">
        <v>6</v>
      </c>
      <c r="AV13" s="3" t="s">
        <v>6</v>
      </c>
      <c r="AW13" s="3" t="s">
        <v>6</v>
      </c>
      <c r="AX13" s="3" t="s">
        <v>6</v>
      </c>
      <c r="AY13" s="3" t="s">
        <v>6</v>
      </c>
      <c r="AZ13" s="3" t="s">
        <v>6</v>
      </c>
    </row>
    <row r="14" spans="1:70" customFormat="1" ht="15" x14ac:dyDescent="0.25">
      <c r="A14" s="77" t="s">
        <v>12</v>
      </c>
      <c r="B14" s="77"/>
      <c r="C14" s="77"/>
      <c r="D14" s="77"/>
      <c r="E14" s="77"/>
      <c r="F14" s="77"/>
      <c r="G14" s="77"/>
      <c r="H14" s="77"/>
      <c r="I14" s="77"/>
      <c r="BA14" s="3" t="s">
        <v>12</v>
      </c>
      <c r="BB14" s="3" t="s">
        <v>6</v>
      </c>
      <c r="BC14" s="3" t="s">
        <v>6</v>
      </c>
      <c r="BD14" s="3" t="s">
        <v>6</v>
      </c>
      <c r="BE14" s="3" t="s">
        <v>6</v>
      </c>
      <c r="BF14" s="3" t="s">
        <v>6</v>
      </c>
      <c r="BG14" s="3" t="s">
        <v>6</v>
      </c>
      <c r="BH14" s="3" t="s">
        <v>6</v>
      </c>
      <c r="BI14" s="3" t="s">
        <v>6</v>
      </c>
    </row>
    <row r="15" spans="1:70" customFormat="1" ht="12.75" customHeight="1" x14ac:dyDescent="0.25">
      <c r="B15" s="12"/>
      <c r="C15" s="12"/>
      <c r="D15" s="12"/>
      <c r="E15" s="13"/>
      <c r="F15" s="13"/>
      <c r="G15" s="13"/>
      <c r="H15" s="13"/>
      <c r="I15" s="13"/>
    </row>
    <row r="16" spans="1:70" customFormat="1" ht="15" x14ac:dyDescent="0.25">
      <c r="A16" s="79" t="s">
        <v>13</v>
      </c>
      <c r="B16" s="79"/>
      <c r="C16" s="79"/>
      <c r="D16" s="79"/>
      <c r="E16" s="79"/>
      <c r="F16" s="79"/>
      <c r="G16" s="79"/>
      <c r="H16" s="79"/>
      <c r="I16" s="79"/>
      <c r="BJ16" s="14" t="s">
        <v>13</v>
      </c>
      <c r="BK16" s="14" t="s">
        <v>6</v>
      </c>
      <c r="BL16" s="14" t="s">
        <v>6</v>
      </c>
      <c r="BM16" s="14" t="s">
        <v>6</v>
      </c>
      <c r="BN16" s="14" t="s">
        <v>6</v>
      </c>
      <c r="BO16" s="14" t="s">
        <v>6</v>
      </c>
      <c r="BP16" s="14" t="s">
        <v>6</v>
      </c>
      <c r="BQ16" s="14" t="s">
        <v>6</v>
      </c>
      <c r="BR16" s="14" t="s">
        <v>6</v>
      </c>
    </row>
    <row r="17" spans="1:82" customFormat="1" ht="15" x14ac:dyDescent="0.25">
      <c r="A17" s="77" t="s">
        <v>14</v>
      </c>
      <c r="B17" s="77"/>
      <c r="C17" s="77"/>
      <c r="D17" s="77"/>
      <c r="E17" s="77"/>
      <c r="F17" s="77"/>
      <c r="G17" s="77"/>
      <c r="H17" s="77"/>
      <c r="I17" s="77"/>
      <c r="BS17" s="3" t="s">
        <v>14</v>
      </c>
      <c r="BT17" s="3" t="s">
        <v>6</v>
      </c>
      <c r="BU17" s="3" t="s">
        <v>6</v>
      </c>
      <c r="BV17" s="3" t="s">
        <v>6</v>
      </c>
      <c r="BW17" s="3" t="s">
        <v>6</v>
      </c>
      <c r="BX17" s="3" t="s">
        <v>6</v>
      </c>
      <c r="BY17" s="3" t="s">
        <v>6</v>
      </c>
      <c r="BZ17" s="3" t="s">
        <v>6</v>
      </c>
      <c r="CA17" s="3" t="s">
        <v>6</v>
      </c>
    </row>
    <row r="18" spans="1:82" customFormat="1" ht="15" x14ac:dyDescent="0.25">
      <c r="A18" s="9"/>
      <c r="B18" s="9"/>
      <c r="C18" s="4"/>
      <c r="D18" s="4"/>
      <c r="E18" s="15"/>
      <c r="F18" s="16"/>
      <c r="G18" s="17"/>
      <c r="H18" s="17"/>
      <c r="I18" s="17"/>
    </row>
    <row r="19" spans="1:82" customFormat="1" ht="36" customHeight="1" x14ac:dyDescent="0.25">
      <c r="A19" s="18" t="s">
        <v>15</v>
      </c>
      <c r="B19" s="18" t="s">
        <v>16</v>
      </c>
      <c r="C19" s="80" t="s">
        <v>17</v>
      </c>
      <c r="D19" s="80"/>
      <c r="E19" s="80"/>
      <c r="F19" s="18" t="s">
        <v>18</v>
      </c>
      <c r="G19" s="18" t="s">
        <v>19</v>
      </c>
      <c r="H19" s="18" t="s">
        <v>20</v>
      </c>
      <c r="I19" s="18" t="s">
        <v>21</v>
      </c>
    </row>
    <row r="20" spans="1:82" customFormat="1" ht="15" x14ac:dyDescent="0.25">
      <c r="A20" s="19">
        <v>1</v>
      </c>
      <c r="B20" s="19">
        <v>2</v>
      </c>
      <c r="C20" s="81">
        <v>3</v>
      </c>
      <c r="D20" s="81"/>
      <c r="E20" s="81"/>
      <c r="F20" s="19">
        <v>4</v>
      </c>
      <c r="G20" s="19">
        <v>5</v>
      </c>
      <c r="H20" s="19">
        <v>6</v>
      </c>
      <c r="I20" s="19">
        <v>7</v>
      </c>
    </row>
    <row r="21" spans="1:82" customFormat="1" ht="15" x14ac:dyDescent="0.25">
      <c r="A21" s="82" t="s">
        <v>22</v>
      </c>
      <c r="B21" s="82"/>
      <c r="C21" s="82"/>
      <c r="D21" s="82"/>
      <c r="E21" s="82"/>
      <c r="F21" s="82"/>
      <c r="G21" s="82"/>
      <c r="H21" s="82"/>
      <c r="I21" s="82"/>
      <c r="K21" s="20"/>
      <c r="L21" s="21"/>
      <c r="CB21" s="14" t="s">
        <v>22</v>
      </c>
    </row>
    <row r="22" spans="1:82" customFormat="1" ht="180.75" x14ac:dyDescent="0.25">
      <c r="A22" s="22" t="s">
        <v>23</v>
      </c>
      <c r="B22" s="23" t="s">
        <v>24</v>
      </c>
      <c r="C22" s="83" t="s">
        <v>25</v>
      </c>
      <c r="D22" s="83"/>
      <c r="E22" s="83"/>
      <c r="F22" s="24" t="s">
        <v>26</v>
      </c>
      <c r="G22" s="25"/>
      <c r="H22" s="26"/>
      <c r="I22" s="27">
        <v>27.49</v>
      </c>
      <c r="CB22" s="14"/>
      <c r="CC22" s="3" t="s">
        <v>25</v>
      </c>
    </row>
    <row r="23" spans="1:82" customFormat="1" ht="15" x14ac:dyDescent="0.25">
      <c r="A23" s="28" t="str">
        <f t="shared" ref="A23:A37" si="0">_xlfn.CONCAT(K23,".",J23)</f>
        <v>1.1</v>
      </c>
      <c r="B23" s="29" t="s">
        <v>27</v>
      </c>
      <c r="C23" s="84" t="s">
        <v>28</v>
      </c>
      <c r="D23" s="84"/>
      <c r="E23" s="84"/>
      <c r="F23" s="30" t="s">
        <v>29</v>
      </c>
      <c r="G23" s="31">
        <v>78.66</v>
      </c>
      <c r="H23" s="31">
        <v>1.1499999999999999</v>
      </c>
      <c r="I23" s="32">
        <v>2162.3634000000002</v>
      </c>
      <c r="J23" s="2">
        <f>IF(K23&lt;&gt;"",COUNTA(K$1:K23),"")</f>
        <v>1</v>
      </c>
      <c r="K23" s="33" t="s">
        <v>23</v>
      </c>
      <c r="CB23" s="14"/>
      <c r="CD23" s="3" t="s">
        <v>28</v>
      </c>
    </row>
    <row r="24" spans="1:82" customFormat="1" ht="15" x14ac:dyDescent="0.25">
      <c r="A24" s="28" t="str">
        <f t="shared" si="0"/>
        <v>1.2</v>
      </c>
      <c r="B24" s="29" t="s">
        <v>30</v>
      </c>
      <c r="C24" s="84" t="s">
        <v>31</v>
      </c>
      <c r="D24" s="84"/>
      <c r="E24" s="84"/>
      <c r="F24" s="30" t="s">
        <v>29</v>
      </c>
      <c r="G24" s="34">
        <v>18.296500000000002</v>
      </c>
      <c r="H24" s="31">
        <v>1.1499999999999999</v>
      </c>
      <c r="I24" s="35">
        <v>502.97078499999998</v>
      </c>
      <c r="J24" s="2">
        <f>IF(K24&lt;&gt;"",COUNTA(K$1:K24),"")</f>
        <v>2</v>
      </c>
      <c r="K24" s="33" t="s">
        <v>23</v>
      </c>
      <c r="CB24" s="14"/>
      <c r="CD24" s="3" t="s">
        <v>31</v>
      </c>
    </row>
    <row r="25" spans="1:82" customFormat="1" ht="15" x14ac:dyDescent="0.25">
      <c r="A25" s="28" t="str">
        <f t="shared" si="0"/>
        <v>1.3</v>
      </c>
      <c r="B25" s="29" t="s">
        <v>32</v>
      </c>
      <c r="C25" s="84" t="s">
        <v>33</v>
      </c>
      <c r="D25" s="84"/>
      <c r="E25" s="84"/>
      <c r="F25" s="30" t="s">
        <v>34</v>
      </c>
      <c r="G25" s="31">
        <v>17.940000000000001</v>
      </c>
      <c r="H25" s="31">
        <v>1.1499999999999999</v>
      </c>
      <c r="I25" s="32">
        <v>493.17059999999998</v>
      </c>
      <c r="J25" s="2">
        <f>IF(K25&lt;&gt;"",COUNTA(K$1:K25),"")</f>
        <v>3</v>
      </c>
      <c r="K25" s="33" t="s">
        <v>23</v>
      </c>
      <c r="CB25" s="14"/>
      <c r="CD25" s="3" t="s">
        <v>33</v>
      </c>
    </row>
    <row r="26" spans="1:82" customFormat="1" ht="15" x14ac:dyDescent="0.25">
      <c r="A26" s="28" t="str">
        <f t="shared" si="0"/>
        <v>1.4</v>
      </c>
      <c r="B26" s="29" t="s">
        <v>35</v>
      </c>
      <c r="C26" s="84" t="s">
        <v>36</v>
      </c>
      <c r="D26" s="84"/>
      <c r="E26" s="84"/>
      <c r="F26" s="30" t="s">
        <v>34</v>
      </c>
      <c r="G26" s="34">
        <v>0.35649999999999998</v>
      </c>
      <c r="H26" s="31">
        <v>1.1499999999999999</v>
      </c>
      <c r="I26" s="35">
        <v>9.8001850000000008</v>
      </c>
      <c r="J26" s="2">
        <f>IF(K26&lt;&gt;"",COUNTA(K$1:K26),"")</f>
        <v>4</v>
      </c>
      <c r="K26" s="33" t="s">
        <v>23</v>
      </c>
      <c r="CB26" s="14"/>
      <c r="CD26" s="3" t="s">
        <v>36</v>
      </c>
    </row>
    <row r="27" spans="1:82" customFormat="1" ht="15" x14ac:dyDescent="0.25">
      <c r="A27" s="28" t="str">
        <f t="shared" si="0"/>
        <v>1.5</v>
      </c>
      <c r="B27" s="29" t="s">
        <v>37</v>
      </c>
      <c r="C27" s="84" t="s">
        <v>38</v>
      </c>
      <c r="D27" s="84"/>
      <c r="E27" s="84"/>
      <c r="F27" s="30" t="s">
        <v>34</v>
      </c>
      <c r="G27" s="34">
        <v>0.35649999999999998</v>
      </c>
      <c r="H27" s="31">
        <v>1.1499999999999999</v>
      </c>
      <c r="I27" s="35">
        <v>9.8001850000000008</v>
      </c>
      <c r="J27" s="2">
        <f>IF(K27&lt;&gt;"",COUNTA(K$1:K27),"")</f>
        <v>5</v>
      </c>
      <c r="K27" s="33" t="s">
        <v>23</v>
      </c>
      <c r="CB27" s="14"/>
      <c r="CD27" s="3" t="s">
        <v>38</v>
      </c>
    </row>
    <row r="28" spans="1:82" customFormat="1" ht="23.25" x14ac:dyDescent="0.25">
      <c r="A28" s="28" t="str">
        <f t="shared" si="0"/>
        <v>1.6</v>
      </c>
      <c r="B28" s="29" t="s">
        <v>39</v>
      </c>
      <c r="C28" s="84" t="s">
        <v>40</v>
      </c>
      <c r="D28" s="84"/>
      <c r="E28" s="84"/>
      <c r="F28" s="30" t="s">
        <v>34</v>
      </c>
      <c r="G28" s="34">
        <v>60.455500000000001</v>
      </c>
      <c r="H28" s="31">
        <v>1.1499999999999999</v>
      </c>
      <c r="I28" s="35">
        <v>1661.921695</v>
      </c>
      <c r="J28" s="2">
        <f>IF(K28&lt;&gt;"",COUNTA(K$1:K28),"")</f>
        <v>6</v>
      </c>
      <c r="K28" s="33" t="s">
        <v>23</v>
      </c>
      <c r="CB28" s="14"/>
      <c r="CD28" s="3" t="s">
        <v>40</v>
      </c>
    </row>
    <row r="29" spans="1:82" customFormat="1" ht="15" x14ac:dyDescent="0.25">
      <c r="A29" s="28" t="str">
        <f t="shared" si="0"/>
        <v>1.7</v>
      </c>
      <c r="B29" s="29" t="s">
        <v>41</v>
      </c>
      <c r="C29" s="84" t="s">
        <v>42</v>
      </c>
      <c r="D29" s="84"/>
      <c r="E29" s="84"/>
      <c r="F29" s="30" t="s">
        <v>34</v>
      </c>
      <c r="G29" s="31">
        <v>17.71</v>
      </c>
      <c r="H29" s="31">
        <v>1.1499999999999999</v>
      </c>
      <c r="I29" s="32">
        <v>486.84789999999998</v>
      </c>
      <c r="J29" s="2">
        <f>IF(K29&lt;&gt;"",COUNTA(K$1:K29),"")</f>
        <v>7</v>
      </c>
      <c r="K29" s="33" t="s">
        <v>23</v>
      </c>
      <c r="CB29" s="14"/>
      <c r="CD29" s="3" t="s">
        <v>42</v>
      </c>
    </row>
    <row r="30" spans="1:82" customFormat="1" ht="15" x14ac:dyDescent="0.25">
      <c r="A30" s="28" t="str">
        <f t="shared" si="0"/>
        <v>1.8</v>
      </c>
      <c r="B30" s="29" t="s">
        <v>43</v>
      </c>
      <c r="C30" s="84" t="s">
        <v>44</v>
      </c>
      <c r="D30" s="84"/>
      <c r="E30" s="84"/>
      <c r="F30" s="30" t="s">
        <v>26</v>
      </c>
      <c r="G30" s="36">
        <v>1.2999999999999999E-2</v>
      </c>
      <c r="H30" s="37"/>
      <c r="I30" s="38">
        <v>0.35737000000000002</v>
      </c>
      <c r="J30" s="2">
        <f>IF(K30&lt;&gt;"",COUNTA(K$1:K30),"")</f>
        <v>8</v>
      </c>
      <c r="K30" s="33" t="s">
        <v>23</v>
      </c>
      <c r="CB30" s="14"/>
      <c r="CD30" s="3" t="s">
        <v>44</v>
      </c>
    </row>
    <row r="31" spans="1:82" customFormat="1" ht="15" x14ac:dyDescent="0.25">
      <c r="A31" s="28" t="str">
        <f t="shared" si="0"/>
        <v>1.9</v>
      </c>
      <c r="B31" s="29" t="s">
        <v>45</v>
      </c>
      <c r="C31" s="84" t="s">
        <v>46</v>
      </c>
      <c r="D31" s="84"/>
      <c r="E31" s="84"/>
      <c r="F31" s="30" t="s">
        <v>26</v>
      </c>
      <c r="G31" s="34">
        <v>4.3E-3</v>
      </c>
      <c r="H31" s="37"/>
      <c r="I31" s="35">
        <v>0.11820700000000001</v>
      </c>
      <c r="J31" s="2">
        <f>IF(K31&lt;&gt;"",COUNTA(K$1:K31),"")</f>
        <v>9</v>
      </c>
      <c r="K31" s="33" t="s">
        <v>23</v>
      </c>
      <c r="CB31" s="14"/>
      <c r="CD31" s="3" t="s">
        <v>46</v>
      </c>
    </row>
    <row r="32" spans="1:82" customFormat="1" ht="15" x14ac:dyDescent="0.25">
      <c r="A32" s="28" t="str">
        <f t="shared" si="0"/>
        <v>1.10</v>
      </c>
      <c r="B32" s="29" t="s">
        <v>47</v>
      </c>
      <c r="C32" s="84" t="s">
        <v>48</v>
      </c>
      <c r="D32" s="84"/>
      <c r="E32" s="84"/>
      <c r="F32" s="30" t="s">
        <v>49</v>
      </c>
      <c r="G32" s="31">
        <v>1.92</v>
      </c>
      <c r="H32" s="37"/>
      <c r="I32" s="32">
        <v>52.780799999999999</v>
      </c>
      <c r="J32" s="2">
        <f>IF(K32&lt;&gt;"",COUNTA(K$1:K32),"")</f>
        <v>10</v>
      </c>
      <c r="K32" s="33" t="s">
        <v>23</v>
      </c>
      <c r="CB32" s="14"/>
      <c r="CD32" s="3" t="s">
        <v>48</v>
      </c>
    </row>
    <row r="33" spans="1:83" customFormat="1" ht="15" x14ac:dyDescent="0.25">
      <c r="A33" s="28" t="str">
        <f t="shared" si="0"/>
        <v>1.11</v>
      </c>
      <c r="B33" s="29" t="s">
        <v>50</v>
      </c>
      <c r="C33" s="84" t="s">
        <v>51</v>
      </c>
      <c r="D33" s="84"/>
      <c r="E33" s="84"/>
      <c r="F33" s="30" t="s">
        <v>49</v>
      </c>
      <c r="G33" s="39">
        <v>3.4</v>
      </c>
      <c r="H33" s="37"/>
      <c r="I33" s="40">
        <v>93.465999999999994</v>
      </c>
      <c r="J33" s="2">
        <f>IF(K33&lt;&gt;"",COUNTA(K$1:K33),"")</f>
        <v>11</v>
      </c>
      <c r="K33" s="33" t="s">
        <v>23</v>
      </c>
      <c r="CB33" s="14"/>
      <c r="CD33" s="3" t="s">
        <v>51</v>
      </c>
    </row>
    <row r="34" spans="1:83" customFormat="1" ht="15" x14ac:dyDescent="0.25">
      <c r="A34" s="41" t="str">
        <f t="shared" si="0"/>
        <v>1.12</v>
      </c>
      <c r="B34" s="42" t="s">
        <v>52</v>
      </c>
      <c r="C34" s="85" t="s">
        <v>53</v>
      </c>
      <c r="D34" s="85"/>
      <c r="E34" s="85"/>
      <c r="F34" s="43" t="s">
        <v>26</v>
      </c>
      <c r="G34" s="44">
        <v>0</v>
      </c>
      <c r="H34" s="45"/>
      <c r="I34" s="46">
        <v>0</v>
      </c>
      <c r="J34" s="2">
        <f>IF(K34&lt;&gt;"",COUNTA(K$1:K34),"")</f>
        <v>12</v>
      </c>
      <c r="K34" s="33" t="s">
        <v>23</v>
      </c>
      <c r="CB34" s="14"/>
      <c r="CE34" s="47" t="s">
        <v>53</v>
      </c>
    </row>
    <row r="35" spans="1:83" customFormat="1" ht="15" x14ac:dyDescent="0.25">
      <c r="A35" s="41" t="str">
        <f t="shared" si="0"/>
        <v>1.13</v>
      </c>
      <c r="B35" s="42" t="s">
        <v>54</v>
      </c>
      <c r="C35" s="85" t="s">
        <v>55</v>
      </c>
      <c r="D35" s="85"/>
      <c r="E35" s="85"/>
      <c r="F35" s="43" t="s">
        <v>26</v>
      </c>
      <c r="G35" s="44">
        <v>0</v>
      </c>
      <c r="H35" s="45"/>
      <c r="I35" s="46">
        <v>0</v>
      </c>
      <c r="J35" s="2">
        <f>IF(K35&lt;&gt;"",COUNTA(K$1:K35),"")</f>
        <v>13</v>
      </c>
      <c r="K35" s="33" t="s">
        <v>23</v>
      </c>
      <c r="CB35" s="14"/>
      <c r="CE35" s="47" t="s">
        <v>55</v>
      </c>
    </row>
    <row r="36" spans="1:83" customFormat="1" ht="15" x14ac:dyDescent="0.25">
      <c r="A36" s="41" t="str">
        <f t="shared" si="0"/>
        <v>1.14</v>
      </c>
      <c r="B36" s="42" t="s">
        <v>56</v>
      </c>
      <c r="C36" s="85" t="s">
        <v>57</v>
      </c>
      <c r="D36" s="85"/>
      <c r="E36" s="85"/>
      <c r="F36" s="43" t="s">
        <v>26</v>
      </c>
      <c r="G36" s="44">
        <v>0</v>
      </c>
      <c r="H36" s="45"/>
      <c r="I36" s="46">
        <v>0</v>
      </c>
      <c r="J36" s="2">
        <f>IF(K36&lt;&gt;"",COUNTA(K$1:K36),"")</f>
        <v>14</v>
      </c>
      <c r="K36" s="33" t="s">
        <v>23</v>
      </c>
      <c r="CB36" s="14"/>
      <c r="CE36" s="47" t="s">
        <v>57</v>
      </c>
    </row>
    <row r="37" spans="1:83" customFormat="1" ht="15" x14ac:dyDescent="0.25">
      <c r="A37" s="41" t="str">
        <f t="shared" si="0"/>
        <v>1.15</v>
      </c>
      <c r="B37" s="42" t="s">
        <v>58</v>
      </c>
      <c r="C37" s="85" t="s">
        <v>59</v>
      </c>
      <c r="D37" s="85"/>
      <c r="E37" s="85"/>
      <c r="F37" s="43" t="s">
        <v>26</v>
      </c>
      <c r="G37" s="44">
        <v>0</v>
      </c>
      <c r="H37" s="45"/>
      <c r="I37" s="46">
        <v>0</v>
      </c>
      <c r="J37" s="2">
        <f>IF(K37&lt;&gt;"",COUNTA(K$1:K37),"")</f>
        <v>15</v>
      </c>
      <c r="K37" s="33" t="s">
        <v>23</v>
      </c>
      <c r="CB37" s="14"/>
      <c r="CE37" s="47" t="s">
        <v>59</v>
      </c>
    </row>
    <row r="38" spans="1:83" customFormat="1" ht="169.5" x14ac:dyDescent="0.25">
      <c r="A38" s="22" t="s">
        <v>30</v>
      </c>
      <c r="B38" s="23" t="s">
        <v>60</v>
      </c>
      <c r="C38" s="83" t="s">
        <v>61</v>
      </c>
      <c r="D38" s="83"/>
      <c r="E38" s="83"/>
      <c r="F38" s="24" t="s">
        <v>26</v>
      </c>
      <c r="G38" s="25"/>
      <c r="H38" s="26"/>
      <c r="I38" s="27">
        <v>3.22</v>
      </c>
      <c r="CB38" s="14"/>
      <c r="CC38" s="3" t="s">
        <v>61</v>
      </c>
      <c r="CE38" s="47"/>
    </row>
    <row r="39" spans="1:83" customFormat="1" ht="15" x14ac:dyDescent="0.25">
      <c r="A39" s="28" t="str">
        <f t="shared" ref="A39:A61" si="1">_xlfn.CONCAT(K39,".",J39)</f>
        <v>2.16</v>
      </c>
      <c r="B39" s="29" t="s">
        <v>62</v>
      </c>
      <c r="C39" s="84" t="s">
        <v>63</v>
      </c>
      <c r="D39" s="84"/>
      <c r="E39" s="84"/>
      <c r="F39" s="30" t="s">
        <v>29</v>
      </c>
      <c r="G39" s="36">
        <v>33.234999999999999</v>
      </c>
      <c r="H39" s="31">
        <v>1.1499999999999999</v>
      </c>
      <c r="I39" s="32">
        <v>107.0167</v>
      </c>
      <c r="J39" s="2">
        <f>IF(K39&lt;&gt;"",COUNTA(K$1:K39),"")</f>
        <v>16</v>
      </c>
      <c r="K39" s="33" t="s">
        <v>30</v>
      </c>
      <c r="CB39" s="14"/>
      <c r="CD39" s="3" t="s">
        <v>63</v>
      </c>
      <c r="CE39" s="47"/>
    </row>
    <row r="40" spans="1:83" customFormat="1" ht="15" x14ac:dyDescent="0.25">
      <c r="A40" s="28" t="str">
        <f t="shared" si="1"/>
        <v>2.17</v>
      </c>
      <c r="B40" s="29" t="s">
        <v>30</v>
      </c>
      <c r="C40" s="84" t="s">
        <v>31</v>
      </c>
      <c r="D40" s="84"/>
      <c r="E40" s="84"/>
      <c r="F40" s="30" t="s">
        <v>29</v>
      </c>
      <c r="G40" s="34">
        <v>6.7045000000000003</v>
      </c>
      <c r="H40" s="31">
        <v>1.1499999999999999</v>
      </c>
      <c r="I40" s="38">
        <v>21.58849</v>
      </c>
      <c r="J40" s="2">
        <f>IF(K40&lt;&gt;"",COUNTA(K$1:K40),"")</f>
        <v>17</v>
      </c>
      <c r="K40" s="33" t="s">
        <v>30</v>
      </c>
      <c r="CB40" s="14"/>
      <c r="CD40" s="3" t="s">
        <v>31</v>
      </c>
      <c r="CE40" s="47"/>
    </row>
    <row r="41" spans="1:83" customFormat="1" ht="15" x14ac:dyDescent="0.25">
      <c r="A41" s="28" t="str">
        <f t="shared" si="1"/>
        <v>2.18</v>
      </c>
      <c r="B41" s="29" t="s">
        <v>64</v>
      </c>
      <c r="C41" s="84" t="s">
        <v>65</v>
      </c>
      <c r="D41" s="84"/>
      <c r="E41" s="84"/>
      <c r="F41" s="30" t="s">
        <v>34</v>
      </c>
      <c r="G41" s="34">
        <v>8.0500000000000002E-2</v>
      </c>
      <c r="H41" s="31">
        <v>1.1499999999999999</v>
      </c>
      <c r="I41" s="38">
        <v>0.25921</v>
      </c>
      <c r="J41" s="2">
        <f>IF(K41&lt;&gt;"",COUNTA(K$1:K41),"")</f>
        <v>18</v>
      </c>
      <c r="K41" s="33" t="s">
        <v>30</v>
      </c>
      <c r="CB41" s="14"/>
      <c r="CD41" s="3" t="s">
        <v>65</v>
      </c>
      <c r="CE41" s="47"/>
    </row>
    <row r="42" spans="1:83" customFormat="1" ht="15" x14ac:dyDescent="0.25">
      <c r="A42" s="28" t="str">
        <f t="shared" si="1"/>
        <v>2.19</v>
      </c>
      <c r="B42" s="29" t="s">
        <v>32</v>
      </c>
      <c r="C42" s="84" t="s">
        <v>33</v>
      </c>
      <c r="D42" s="84"/>
      <c r="E42" s="84"/>
      <c r="F42" s="30" t="s">
        <v>34</v>
      </c>
      <c r="G42" s="36">
        <v>0.13800000000000001</v>
      </c>
      <c r="H42" s="31">
        <v>1.1499999999999999</v>
      </c>
      <c r="I42" s="38">
        <v>0.44435999999999998</v>
      </c>
      <c r="J42" s="2">
        <f>IF(K42&lt;&gt;"",COUNTA(K$1:K42),"")</f>
        <v>19</v>
      </c>
      <c r="K42" s="33" t="s">
        <v>30</v>
      </c>
      <c r="CB42" s="14"/>
      <c r="CD42" s="3" t="s">
        <v>33</v>
      </c>
      <c r="CE42" s="47"/>
    </row>
    <row r="43" spans="1:83" customFormat="1" ht="15" x14ac:dyDescent="0.25">
      <c r="A43" s="28" t="str">
        <f t="shared" si="1"/>
        <v>2.20</v>
      </c>
      <c r="B43" s="29" t="s">
        <v>66</v>
      </c>
      <c r="C43" s="84" t="s">
        <v>67</v>
      </c>
      <c r="D43" s="84"/>
      <c r="E43" s="84"/>
      <c r="F43" s="30" t="s">
        <v>34</v>
      </c>
      <c r="G43" s="34">
        <v>6.2675000000000001</v>
      </c>
      <c r="H43" s="31">
        <v>1.1499999999999999</v>
      </c>
      <c r="I43" s="38">
        <v>20.181349999999998</v>
      </c>
      <c r="J43" s="2">
        <f>IF(K43&lt;&gt;"",COUNTA(K$1:K43),"")</f>
        <v>20</v>
      </c>
      <c r="K43" s="33" t="s">
        <v>30</v>
      </c>
      <c r="CB43" s="14"/>
      <c r="CD43" s="3" t="s">
        <v>67</v>
      </c>
      <c r="CE43" s="47"/>
    </row>
    <row r="44" spans="1:83" customFormat="1" ht="15" x14ac:dyDescent="0.25">
      <c r="A44" s="28" t="str">
        <f t="shared" si="1"/>
        <v>2.21</v>
      </c>
      <c r="B44" s="29" t="s">
        <v>68</v>
      </c>
      <c r="C44" s="84" t="s">
        <v>69</v>
      </c>
      <c r="D44" s="84"/>
      <c r="E44" s="84"/>
      <c r="F44" s="30" t="s">
        <v>34</v>
      </c>
      <c r="G44" s="36">
        <v>0.98899999999999999</v>
      </c>
      <c r="H44" s="31">
        <v>1.1499999999999999</v>
      </c>
      <c r="I44" s="38">
        <v>3.18458</v>
      </c>
      <c r="J44" s="2">
        <f>IF(K44&lt;&gt;"",COUNTA(K$1:K44),"")</f>
        <v>21</v>
      </c>
      <c r="K44" s="33" t="s">
        <v>30</v>
      </c>
      <c r="CB44" s="14"/>
      <c r="CD44" s="3" t="s">
        <v>69</v>
      </c>
      <c r="CE44" s="47"/>
    </row>
    <row r="45" spans="1:83" customFormat="1" ht="15" x14ac:dyDescent="0.25">
      <c r="A45" s="28" t="str">
        <f t="shared" si="1"/>
        <v>2.22</v>
      </c>
      <c r="B45" s="29" t="s">
        <v>70</v>
      </c>
      <c r="C45" s="84" t="s">
        <v>71</v>
      </c>
      <c r="D45" s="84"/>
      <c r="E45" s="84"/>
      <c r="F45" s="30" t="s">
        <v>34</v>
      </c>
      <c r="G45" s="34">
        <v>0.2185</v>
      </c>
      <c r="H45" s="31">
        <v>1.1499999999999999</v>
      </c>
      <c r="I45" s="38">
        <v>0.70357000000000003</v>
      </c>
      <c r="J45" s="2">
        <f>IF(K45&lt;&gt;"",COUNTA(K$1:K45),"")</f>
        <v>22</v>
      </c>
      <c r="K45" s="33" t="s">
        <v>30</v>
      </c>
      <c r="CB45" s="14"/>
      <c r="CD45" s="3" t="s">
        <v>71</v>
      </c>
      <c r="CE45" s="47"/>
    </row>
    <row r="46" spans="1:83" customFormat="1" ht="15" x14ac:dyDescent="0.25">
      <c r="A46" s="28" t="str">
        <f t="shared" si="1"/>
        <v>2.23</v>
      </c>
      <c r="B46" s="29" t="s">
        <v>72</v>
      </c>
      <c r="C46" s="84" t="s">
        <v>73</v>
      </c>
      <c r="D46" s="84"/>
      <c r="E46" s="84"/>
      <c r="F46" s="30" t="s">
        <v>34</v>
      </c>
      <c r="G46" s="36">
        <v>1.9319999999999999</v>
      </c>
      <c r="H46" s="31">
        <v>1.1499999999999999</v>
      </c>
      <c r="I46" s="38">
        <v>6.2210400000000003</v>
      </c>
      <c r="J46" s="2">
        <f>IF(K46&lt;&gt;"",COUNTA(K$1:K46),"")</f>
        <v>23</v>
      </c>
      <c r="K46" s="33" t="s">
        <v>30</v>
      </c>
      <c r="CB46" s="14"/>
      <c r="CD46" s="3" t="s">
        <v>73</v>
      </c>
      <c r="CE46" s="47"/>
    </row>
    <row r="47" spans="1:83" customFormat="1" ht="23.25" x14ac:dyDescent="0.25">
      <c r="A47" s="28" t="str">
        <f t="shared" si="1"/>
        <v>2.24</v>
      </c>
      <c r="B47" s="29" t="s">
        <v>74</v>
      </c>
      <c r="C47" s="84" t="s">
        <v>75</v>
      </c>
      <c r="D47" s="84"/>
      <c r="E47" s="84"/>
      <c r="F47" s="30" t="s">
        <v>34</v>
      </c>
      <c r="G47" s="34">
        <v>9.8785000000000007</v>
      </c>
      <c r="H47" s="31">
        <v>1.1499999999999999</v>
      </c>
      <c r="I47" s="38">
        <v>31.808769999999999</v>
      </c>
      <c r="J47" s="2">
        <f>IF(K47&lt;&gt;"",COUNTA(K$1:K47),"")</f>
        <v>24</v>
      </c>
      <c r="K47" s="33" t="s">
        <v>30</v>
      </c>
      <c r="CB47" s="14"/>
      <c r="CD47" s="3" t="s">
        <v>75</v>
      </c>
      <c r="CE47" s="47"/>
    </row>
    <row r="48" spans="1:83" customFormat="1" ht="15" x14ac:dyDescent="0.25">
      <c r="A48" s="28" t="str">
        <f t="shared" si="1"/>
        <v>2.25</v>
      </c>
      <c r="B48" s="29" t="s">
        <v>76</v>
      </c>
      <c r="C48" s="84" t="s">
        <v>77</v>
      </c>
      <c r="D48" s="84"/>
      <c r="E48" s="84"/>
      <c r="F48" s="30" t="s">
        <v>78</v>
      </c>
      <c r="G48" s="31">
        <v>1.37</v>
      </c>
      <c r="H48" s="37"/>
      <c r="I48" s="32">
        <v>4.4114000000000004</v>
      </c>
      <c r="J48" s="2">
        <f>IF(K48&lt;&gt;"",COUNTA(K$1:K48),"")</f>
        <v>25</v>
      </c>
      <c r="K48" s="33" t="s">
        <v>30</v>
      </c>
      <c r="CB48" s="14"/>
      <c r="CD48" s="3" t="s">
        <v>77</v>
      </c>
      <c r="CE48" s="47"/>
    </row>
    <row r="49" spans="1:83" customFormat="1" ht="15" x14ac:dyDescent="0.25">
      <c r="A49" s="28" t="str">
        <f t="shared" si="1"/>
        <v>2.26</v>
      </c>
      <c r="B49" s="29" t="s">
        <v>79</v>
      </c>
      <c r="C49" s="84" t="s">
        <v>80</v>
      </c>
      <c r="D49" s="84"/>
      <c r="E49" s="84"/>
      <c r="F49" s="30" t="s">
        <v>81</v>
      </c>
      <c r="G49" s="31">
        <v>0.41</v>
      </c>
      <c r="H49" s="37"/>
      <c r="I49" s="32">
        <v>1.3202</v>
      </c>
      <c r="J49" s="2">
        <f>IF(K49&lt;&gt;"",COUNTA(K$1:K49),"")</f>
        <v>26</v>
      </c>
      <c r="K49" s="33" t="s">
        <v>30</v>
      </c>
      <c r="CB49" s="14"/>
      <c r="CD49" s="3" t="s">
        <v>80</v>
      </c>
      <c r="CE49" s="47"/>
    </row>
    <row r="50" spans="1:83" customFormat="1" ht="15" x14ac:dyDescent="0.25">
      <c r="A50" s="28" t="str">
        <f t="shared" si="1"/>
        <v>2.27</v>
      </c>
      <c r="B50" s="29" t="s">
        <v>82</v>
      </c>
      <c r="C50" s="84" t="s">
        <v>83</v>
      </c>
      <c r="D50" s="84"/>
      <c r="E50" s="84"/>
      <c r="F50" s="30" t="s">
        <v>81</v>
      </c>
      <c r="G50" s="48">
        <v>4</v>
      </c>
      <c r="H50" s="37"/>
      <c r="I50" s="49">
        <v>12.88</v>
      </c>
      <c r="J50" s="2">
        <f>IF(K50&lt;&gt;"",COUNTA(K$1:K50),"")</f>
        <v>27</v>
      </c>
      <c r="K50" s="33" t="s">
        <v>30</v>
      </c>
      <c r="CB50" s="14"/>
      <c r="CD50" s="3" t="s">
        <v>83</v>
      </c>
      <c r="CE50" s="47"/>
    </row>
    <row r="51" spans="1:83" customFormat="1" ht="15" x14ac:dyDescent="0.25">
      <c r="A51" s="41" t="str">
        <f t="shared" si="1"/>
        <v>2.28</v>
      </c>
      <c r="B51" s="42" t="s">
        <v>84</v>
      </c>
      <c r="C51" s="85" t="s">
        <v>85</v>
      </c>
      <c r="D51" s="85"/>
      <c r="E51" s="85"/>
      <c r="F51" s="43" t="s">
        <v>81</v>
      </c>
      <c r="G51" s="44">
        <v>0</v>
      </c>
      <c r="H51" s="45"/>
      <c r="I51" s="46">
        <v>0</v>
      </c>
      <c r="J51" s="2">
        <f>IF(K51&lt;&gt;"",COUNTA(K$1:K51),"")</f>
        <v>28</v>
      </c>
      <c r="K51" s="33" t="s">
        <v>30</v>
      </c>
      <c r="CB51" s="14"/>
      <c r="CE51" s="47" t="s">
        <v>85</v>
      </c>
    </row>
    <row r="52" spans="1:83" customFormat="1" ht="15" x14ac:dyDescent="0.25">
      <c r="A52" s="28" t="str">
        <f t="shared" si="1"/>
        <v>2.29</v>
      </c>
      <c r="B52" s="29" t="s">
        <v>86</v>
      </c>
      <c r="C52" s="84" t="s">
        <v>87</v>
      </c>
      <c r="D52" s="84"/>
      <c r="E52" s="84"/>
      <c r="F52" s="30" t="s">
        <v>26</v>
      </c>
      <c r="G52" s="50">
        <v>1.0000000000000001E-5</v>
      </c>
      <c r="H52" s="37"/>
      <c r="I52" s="51">
        <v>3.2199999999999997E-5</v>
      </c>
      <c r="J52" s="2">
        <f>IF(K52&lt;&gt;"",COUNTA(K$1:K52),"")</f>
        <v>29</v>
      </c>
      <c r="K52" s="33" t="s">
        <v>30</v>
      </c>
      <c r="CB52" s="14"/>
      <c r="CD52" s="3" t="s">
        <v>87</v>
      </c>
      <c r="CE52" s="47"/>
    </row>
    <row r="53" spans="1:83" customFormat="1" ht="15" x14ac:dyDescent="0.25">
      <c r="A53" s="28" t="str">
        <f t="shared" si="1"/>
        <v>2.30</v>
      </c>
      <c r="B53" s="29" t="s">
        <v>88</v>
      </c>
      <c r="C53" s="84" t="s">
        <v>89</v>
      </c>
      <c r="D53" s="84"/>
      <c r="E53" s="84"/>
      <c r="F53" s="30" t="s">
        <v>26</v>
      </c>
      <c r="G53" s="34">
        <v>1E-4</v>
      </c>
      <c r="H53" s="37"/>
      <c r="I53" s="35">
        <v>3.2200000000000002E-4</v>
      </c>
      <c r="J53" s="2">
        <f>IF(K53&lt;&gt;"",COUNTA(K$1:K53),"")</f>
        <v>30</v>
      </c>
      <c r="K53" s="33" t="s">
        <v>30</v>
      </c>
      <c r="CB53" s="14"/>
      <c r="CD53" s="3" t="s">
        <v>89</v>
      </c>
      <c r="CE53" s="47"/>
    </row>
    <row r="54" spans="1:83" customFormat="1" ht="15" x14ac:dyDescent="0.25">
      <c r="A54" s="41" t="str">
        <f t="shared" si="1"/>
        <v>2.31</v>
      </c>
      <c r="B54" s="42" t="s">
        <v>90</v>
      </c>
      <c r="C54" s="85" t="s">
        <v>91</v>
      </c>
      <c r="D54" s="85"/>
      <c r="E54" s="85"/>
      <c r="F54" s="43" t="s">
        <v>26</v>
      </c>
      <c r="G54" s="44">
        <v>1</v>
      </c>
      <c r="H54" s="45"/>
      <c r="I54" s="52">
        <v>3.22</v>
      </c>
      <c r="J54" s="2">
        <f>IF(K54&lt;&gt;"",COUNTA(K$1:K54),"")</f>
        <v>31</v>
      </c>
      <c r="K54" s="33" t="s">
        <v>30</v>
      </c>
      <c r="CB54" s="14"/>
      <c r="CE54" s="47" t="s">
        <v>91</v>
      </c>
    </row>
    <row r="55" spans="1:83" customFormat="1" ht="34.5" x14ac:dyDescent="0.25">
      <c r="A55" s="28" t="str">
        <f t="shared" si="1"/>
        <v>2.32</v>
      </c>
      <c r="B55" s="29" t="s">
        <v>92</v>
      </c>
      <c r="C55" s="84" t="s">
        <v>93</v>
      </c>
      <c r="D55" s="84"/>
      <c r="E55" s="84"/>
      <c r="F55" s="30" t="s">
        <v>26</v>
      </c>
      <c r="G55" s="36">
        <v>1E-3</v>
      </c>
      <c r="H55" s="37"/>
      <c r="I55" s="38">
        <v>3.2200000000000002E-3</v>
      </c>
      <c r="J55" s="2">
        <f>IF(K55&lt;&gt;"",COUNTA(K$1:K55),"")</f>
        <v>32</v>
      </c>
      <c r="K55" s="33" t="s">
        <v>30</v>
      </c>
      <c r="CB55" s="14"/>
      <c r="CD55" s="3" t="s">
        <v>93</v>
      </c>
      <c r="CE55" s="47"/>
    </row>
    <row r="56" spans="1:83" customFormat="1" ht="34.5" x14ac:dyDescent="0.25">
      <c r="A56" s="28" t="str">
        <f t="shared" si="1"/>
        <v>2.33</v>
      </c>
      <c r="B56" s="29" t="s">
        <v>94</v>
      </c>
      <c r="C56" s="84" t="s">
        <v>95</v>
      </c>
      <c r="D56" s="84"/>
      <c r="E56" s="84"/>
      <c r="F56" s="30" t="s">
        <v>96</v>
      </c>
      <c r="G56" s="34">
        <v>1.8700000000000001E-2</v>
      </c>
      <c r="H56" s="37"/>
      <c r="I56" s="35">
        <v>6.0213999999999997E-2</v>
      </c>
      <c r="J56" s="2">
        <f>IF(K56&lt;&gt;"",COUNTA(K$1:K56),"")</f>
        <v>33</v>
      </c>
      <c r="K56" s="33" t="s">
        <v>30</v>
      </c>
      <c r="CB56" s="14"/>
      <c r="CD56" s="3" t="s">
        <v>95</v>
      </c>
      <c r="CE56" s="47"/>
    </row>
    <row r="57" spans="1:83" customFormat="1" ht="15" x14ac:dyDescent="0.25">
      <c r="A57" s="28" t="str">
        <f t="shared" si="1"/>
        <v>2.34</v>
      </c>
      <c r="B57" s="29" t="s">
        <v>97</v>
      </c>
      <c r="C57" s="84" t="s">
        <v>98</v>
      </c>
      <c r="D57" s="84"/>
      <c r="E57" s="84"/>
      <c r="F57" s="30" t="s">
        <v>26</v>
      </c>
      <c r="G57" s="50">
        <v>3.0000000000000001E-5</v>
      </c>
      <c r="H57" s="37"/>
      <c r="I57" s="51">
        <v>9.6600000000000003E-5</v>
      </c>
      <c r="J57" s="2">
        <f>IF(K57&lt;&gt;"",COUNTA(K$1:K57),"")</f>
        <v>34</v>
      </c>
      <c r="K57" s="33" t="s">
        <v>30</v>
      </c>
      <c r="CB57" s="14"/>
      <c r="CD57" s="3" t="s">
        <v>98</v>
      </c>
      <c r="CE57" s="47"/>
    </row>
    <row r="58" spans="1:83" customFormat="1" ht="15" x14ac:dyDescent="0.25">
      <c r="A58" s="28" t="str">
        <f t="shared" si="1"/>
        <v>2.35</v>
      </c>
      <c r="B58" s="29" t="s">
        <v>99</v>
      </c>
      <c r="C58" s="84" t="s">
        <v>100</v>
      </c>
      <c r="D58" s="84"/>
      <c r="E58" s="84"/>
      <c r="F58" s="30" t="s">
        <v>26</v>
      </c>
      <c r="G58" s="50">
        <v>1.9400000000000001E-3</v>
      </c>
      <c r="H58" s="37"/>
      <c r="I58" s="51">
        <v>6.2468000000000003E-3</v>
      </c>
      <c r="J58" s="2">
        <f>IF(K58&lt;&gt;"",COUNTA(K$1:K58),"")</f>
        <v>35</v>
      </c>
      <c r="K58" s="33" t="s">
        <v>30</v>
      </c>
      <c r="CB58" s="14"/>
      <c r="CD58" s="3" t="s">
        <v>100</v>
      </c>
      <c r="CE58" s="47"/>
    </row>
    <row r="59" spans="1:83" customFormat="1" ht="23.25" x14ac:dyDescent="0.25">
      <c r="A59" s="28" t="str">
        <f t="shared" si="1"/>
        <v>2.36</v>
      </c>
      <c r="B59" s="29" t="s">
        <v>101</v>
      </c>
      <c r="C59" s="84" t="s">
        <v>102</v>
      </c>
      <c r="D59" s="84"/>
      <c r="E59" s="84"/>
      <c r="F59" s="30" t="s">
        <v>78</v>
      </c>
      <c r="G59" s="50">
        <v>1.0300000000000001E-3</v>
      </c>
      <c r="H59" s="37"/>
      <c r="I59" s="51">
        <v>3.3165999999999998E-3</v>
      </c>
      <c r="J59" s="2">
        <f>IF(K59&lt;&gt;"",COUNTA(K$1:K59),"")</f>
        <v>36</v>
      </c>
      <c r="K59" s="33" t="s">
        <v>30</v>
      </c>
      <c r="CB59" s="14"/>
      <c r="CD59" s="3" t="s">
        <v>102</v>
      </c>
      <c r="CE59" s="47"/>
    </row>
    <row r="60" spans="1:83" customFormat="1" ht="15" x14ac:dyDescent="0.25">
      <c r="A60" s="28" t="str">
        <f t="shared" si="1"/>
        <v>2.37</v>
      </c>
      <c r="B60" s="29" t="s">
        <v>103</v>
      </c>
      <c r="C60" s="84" t="s">
        <v>104</v>
      </c>
      <c r="D60" s="84"/>
      <c r="E60" s="84"/>
      <c r="F60" s="30" t="s">
        <v>26</v>
      </c>
      <c r="G60" s="50">
        <v>3.1E-4</v>
      </c>
      <c r="H60" s="37"/>
      <c r="I60" s="51">
        <v>9.9820000000000009E-4</v>
      </c>
      <c r="J60" s="2">
        <f>IF(K60&lt;&gt;"",COUNTA(K$1:K60),"")</f>
        <v>37</v>
      </c>
      <c r="K60" s="33" t="s">
        <v>30</v>
      </c>
      <c r="CB60" s="14"/>
      <c r="CD60" s="3" t="s">
        <v>104</v>
      </c>
      <c r="CE60" s="47"/>
    </row>
    <row r="61" spans="1:83" customFormat="1" ht="15" x14ac:dyDescent="0.25">
      <c r="A61" s="28" t="str">
        <f t="shared" si="1"/>
        <v>2.38</v>
      </c>
      <c r="B61" s="29" t="s">
        <v>105</v>
      </c>
      <c r="C61" s="84" t="s">
        <v>106</v>
      </c>
      <c r="D61" s="84"/>
      <c r="E61" s="84"/>
      <c r="F61" s="30" t="s">
        <v>81</v>
      </c>
      <c r="G61" s="39">
        <v>0.6</v>
      </c>
      <c r="H61" s="37"/>
      <c r="I61" s="40">
        <v>1.9319999999999999</v>
      </c>
      <c r="J61" s="2">
        <f>IF(K61&lt;&gt;"",COUNTA(K$1:K61),"")</f>
        <v>38</v>
      </c>
      <c r="K61" s="33" t="s">
        <v>30</v>
      </c>
      <c r="CB61" s="14"/>
      <c r="CD61" s="3" t="s">
        <v>106</v>
      </c>
      <c r="CE61" s="47"/>
    </row>
    <row r="62" spans="1:83" customFormat="1" ht="15" x14ac:dyDescent="0.25">
      <c r="A62" s="22" t="s">
        <v>107</v>
      </c>
      <c r="B62" s="23" t="s">
        <v>108</v>
      </c>
      <c r="C62" s="83" t="s">
        <v>109</v>
      </c>
      <c r="D62" s="83"/>
      <c r="E62" s="83"/>
      <c r="F62" s="24" t="s">
        <v>26</v>
      </c>
      <c r="G62" s="25"/>
      <c r="H62" s="26"/>
      <c r="I62" s="27">
        <v>30.71</v>
      </c>
      <c r="CB62" s="14"/>
      <c r="CC62" s="3" t="s">
        <v>109</v>
      </c>
      <c r="CE62" s="47"/>
    </row>
    <row r="63" spans="1:83" customFormat="1" ht="34.5" x14ac:dyDescent="0.25">
      <c r="A63" s="22" t="s">
        <v>110</v>
      </c>
      <c r="B63" s="23" t="s">
        <v>111</v>
      </c>
      <c r="C63" s="83" t="s">
        <v>112</v>
      </c>
      <c r="D63" s="83"/>
      <c r="E63" s="83"/>
      <c r="F63" s="24" t="s">
        <v>81</v>
      </c>
      <c r="G63" s="25"/>
      <c r="H63" s="26"/>
      <c r="I63" s="53">
        <v>289.8254</v>
      </c>
      <c r="CB63" s="14"/>
      <c r="CC63" s="3" t="s">
        <v>112</v>
      </c>
      <c r="CE63" s="47"/>
    </row>
    <row r="64" spans="1:83" customFormat="1" ht="192" x14ac:dyDescent="0.25">
      <c r="A64" s="22" t="s">
        <v>113</v>
      </c>
      <c r="B64" s="23" t="s">
        <v>114</v>
      </c>
      <c r="C64" s="83" t="s">
        <v>115</v>
      </c>
      <c r="D64" s="83"/>
      <c r="E64" s="83"/>
      <c r="F64" s="24" t="s">
        <v>116</v>
      </c>
      <c r="G64" s="25"/>
      <c r="H64" s="26"/>
      <c r="I64" s="27">
        <v>0.24</v>
      </c>
      <c r="CB64" s="14"/>
      <c r="CC64" s="3" t="s">
        <v>115</v>
      </c>
      <c r="CE64" s="47"/>
    </row>
    <row r="65" spans="1:83" customFormat="1" ht="15" x14ac:dyDescent="0.25">
      <c r="A65" s="28" t="str">
        <f>_xlfn.CONCAT(K65,".",J65)</f>
        <v>5.39</v>
      </c>
      <c r="B65" s="29" t="s">
        <v>117</v>
      </c>
      <c r="C65" s="84" t="s">
        <v>118</v>
      </c>
      <c r="D65" s="84"/>
      <c r="E65" s="84"/>
      <c r="F65" s="30" t="s">
        <v>29</v>
      </c>
      <c r="G65" s="36">
        <v>7.8659999999999997</v>
      </c>
      <c r="H65" s="31">
        <v>1.1499999999999999</v>
      </c>
      <c r="I65" s="38">
        <v>1.88784</v>
      </c>
      <c r="J65" s="2">
        <f>IF(K65&lt;&gt;"",COUNTA(K$1:K65),"")</f>
        <v>39</v>
      </c>
      <c r="K65" s="33" t="s">
        <v>113</v>
      </c>
      <c r="CB65" s="14"/>
      <c r="CD65" s="3" t="s">
        <v>118</v>
      </c>
      <c r="CE65" s="47"/>
    </row>
    <row r="66" spans="1:83" customFormat="1" ht="15" x14ac:dyDescent="0.25">
      <c r="A66" s="41" t="str">
        <f>_xlfn.CONCAT(K66,".",J66)</f>
        <v>5.40</v>
      </c>
      <c r="B66" s="42" t="s">
        <v>119</v>
      </c>
      <c r="C66" s="85" t="s">
        <v>120</v>
      </c>
      <c r="D66" s="85"/>
      <c r="E66" s="85"/>
      <c r="F66" s="43" t="s">
        <v>49</v>
      </c>
      <c r="G66" s="44">
        <v>0</v>
      </c>
      <c r="H66" s="45"/>
      <c r="I66" s="46">
        <v>0</v>
      </c>
      <c r="J66" s="2">
        <f>IF(K66&lt;&gt;"",COUNTA(K$1:K66),"")</f>
        <v>40</v>
      </c>
      <c r="K66" s="33" t="s">
        <v>113</v>
      </c>
      <c r="CB66" s="14"/>
      <c r="CE66" s="47" t="s">
        <v>120</v>
      </c>
    </row>
    <row r="67" spans="1:83" customFormat="1" ht="180.75" x14ac:dyDescent="0.25">
      <c r="A67" s="22" t="s">
        <v>121</v>
      </c>
      <c r="B67" s="23" t="s">
        <v>122</v>
      </c>
      <c r="C67" s="83" t="s">
        <v>123</v>
      </c>
      <c r="D67" s="83"/>
      <c r="E67" s="83"/>
      <c r="F67" s="24" t="s">
        <v>116</v>
      </c>
      <c r="G67" s="25"/>
      <c r="H67" s="26"/>
      <c r="I67" s="27">
        <v>-0.24</v>
      </c>
      <c r="CB67" s="14"/>
      <c r="CC67" s="3" t="s">
        <v>123</v>
      </c>
      <c r="CE67" s="47"/>
    </row>
    <row r="68" spans="1:83" customFormat="1" ht="15" x14ac:dyDescent="0.25">
      <c r="A68" s="28" t="str">
        <f>_xlfn.CONCAT(K68,".",J68)</f>
        <v>6.41</v>
      </c>
      <c r="B68" s="29" t="s">
        <v>117</v>
      </c>
      <c r="C68" s="84" t="s">
        <v>118</v>
      </c>
      <c r="D68" s="84"/>
      <c r="E68" s="84"/>
      <c r="F68" s="30" t="s">
        <v>29</v>
      </c>
      <c r="G68" s="34">
        <v>1.5525</v>
      </c>
      <c r="H68" s="31">
        <v>5.75</v>
      </c>
      <c r="I68" s="32">
        <v>-0.37259999999999999</v>
      </c>
      <c r="J68" s="2">
        <f>IF(K68&lt;&gt;"",COUNTA(K$1:K68),"")</f>
        <v>41</v>
      </c>
      <c r="K68" s="33" t="s">
        <v>121</v>
      </c>
      <c r="CB68" s="14"/>
      <c r="CD68" s="3" t="s">
        <v>118</v>
      </c>
      <c r="CE68" s="47"/>
    </row>
    <row r="69" spans="1:83" customFormat="1" ht="15" x14ac:dyDescent="0.25">
      <c r="A69" s="41" t="str">
        <f>_xlfn.CONCAT(K69,".",J69)</f>
        <v>6.42</v>
      </c>
      <c r="B69" s="42" t="s">
        <v>119</v>
      </c>
      <c r="C69" s="85" t="s">
        <v>120</v>
      </c>
      <c r="D69" s="85"/>
      <c r="E69" s="85"/>
      <c r="F69" s="43" t="s">
        <v>49</v>
      </c>
      <c r="G69" s="44">
        <v>0</v>
      </c>
      <c r="H69" s="44">
        <v>5</v>
      </c>
      <c r="I69" s="46">
        <v>0</v>
      </c>
      <c r="J69" s="2">
        <f>IF(K69&lt;&gt;"",COUNTA(K$1:K69),"")</f>
        <v>42</v>
      </c>
      <c r="K69" s="33" t="s">
        <v>121</v>
      </c>
      <c r="CB69" s="14"/>
      <c r="CE69" s="47" t="s">
        <v>120</v>
      </c>
    </row>
    <row r="70" spans="1:83" customFormat="1" ht="23.25" x14ac:dyDescent="0.25">
      <c r="A70" s="22" t="s">
        <v>124</v>
      </c>
      <c r="B70" s="23" t="s">
        <v>125</v>
      </c>
      <c r="C70" s="83" t="s">
        <v>126</v>
      </c>
      <c r="D70" s="83"/>
      <c r="E70" s="83"/>
      <c r="F70" s="24" t="s">
        <v>49</v>
      </c>
      <c r="G70" s="25"/>
      <c r="H70" s="26"/>
      <c r="I70" s="54">
        <v>2.4</v>
      </c>
      <c r="CB70" s="14"/>
      <c r="CC70" s="3" t="s">
        <v>126</v>
      </c>
      <c r="CE70" s="47"/>
    </row>
    <row r="71" spans="1:83" customFormat="1" ht="214.5" x14ac:dyDescent="0.25">
      <c r="A71" s="22" t="s">
        <v>127</v>
      </c>
      <c r="B71" s="23" t="s">
        <v>128</v>
      </c>
      <c r="C71" s="83" t="s">
        <v>129</v>
      </c>
      <c r="D71" s="83"/>
      <c r="E71" s="83"/>
      <c r="F71" s="24" t="s">
        <v>130</v>
      </c>
      <c r="G71" s="25"/>
      <c r="H71" s="26"/>
      <c r="I71" s="27">
        <v>0.24</v>
      </c>
      <c r="CB71" s="14"/>
      <c r="CC71" s="3" t="s">
        <v>129</v>
      </c>
      <c r="CE71" s="47"/>
    </row>
    <row r="72" spans="1:83" customFormat="1" ht="15" x14ac:dyDescent="0.25">
      <c r="A72" s="28" t="str">
        <f>_xlfn.CONCAT(K72,".",J72)</f>
        <v>8.43</v>
      </c>
      <c r="B72" s="29" t="s">
        <v>62</v>
      </c>
      <c r="C72" s="84" t="s">
        <v>63</v>
      </c>
      <c r="D72" s="84"/>
      <c r="E72" s="84"/>
      <c r="F72" s="30" t="s">
        <v>29</v>
      </c>
      <c r="G72" s="34">
        <v>19.170500000000001</v>
      </c>
      <c r="H72" s="31">
        <v>1.1499999999999999</v>
      </c>
      <c r="I72" s="38">
        <v>4.6009200000000003</v>
      </c>
      <c r="J72" s="2">
        <f>IF(K72&lt;&gt;"",COUNTA(K$1:K72),"")</f>
        <v>43</v>
      </c>
      <c r="K72" s="33" t="s">
        <v>127</v>
      </c>
      <c r="CB72" s="14"/>
      <c r="CD72" s="3" t="s">
        <v>63</v>
      </c>
      <c r="CE72" s="47"/>
    </row>
    <row r="73" spans="1:83" customFormat="1" ht="15" x14ac:dyDescent="0.25">
      <c r="A73" s="28" t="str">
        <f>_xlfn.CONCAT(K73,".",J73)</f>
        <v>8.44</v>
      </c>
      <c r="B73" s="29" t="s">
        <v>30</v>
      </c>
      <c r="C73" s="84" t="s">
        <v>31</v>
      </c>
      <c r="D73" s="84"/>
      <c r="E73" s="84"/>
      <c r="F73" s="30" t="s">
        <v>29</v>
      </c>
      <c r="G73" s="36">
        <v>6.9000000000000006E-2</v>
      </c>
      <c r="H73" s="31">
        <v>1.1499999999999999</v>
      </c>
      <c r="I73" s="38">
        <v>1.6559999999999998E-2</v>
      </c>
      <c r="J73" s="2">
        <f>IF(K73&lt;&gt;"",COUNTA(K$1:K73),"")</f>
        <v>44</v>
      </c>
      <c r="K73" s="33" t="s">
        <v>127</v>
      </c>
      <c r="CB73" s="14"/>
      <c r="CD73" s="3" t="s">
        <v>31</v>
      </c>
      <c r="CE73" s="47"/>
    </row>
    <row r="74" spans="1:83" customFormat="1" ht="15" x14ac:dyDescent="0.25">
      <c r="A74" s="28" t="str">
        <f>_xlfn.CONCAT(K74,".",J74)</f>
        <v>8.45</v>
      </c>
      <c r="B74" s="29" t="s">
        <v>70</v>
      </c>
      <c r="C74" s="84" t="s">
        <v>71</v>
      </c>
      <c r="D74" s="84"/>
      <c r="E74" s="84"/>
      <c r="F74" s="30" t="s">
        <v>34</v>
      </c>
      <c r="G74" s="36">
        <v>6.9000000000000006E-2</v>
      </c>
      <c r="H74" s="31">
        <v>1.1499999999999999</v>
      </c>
      <c r="I74" s="38">
        <v>1.6559999999999998E-2</v>
      </c>
      <c r="J74" s="2">
        <f>IF(K74&lt;&gt;"",COUNTA(K$1:K74),"")</f>
        <v>45</v>
      </c>
      <c r="K74" s="33" t="s">
        <v>127</v>
      </c>
      <c r="CB74" s="14"/>
      <c r="CD74" s="3" t="s">
        <v>71</v>
      </c>
      <c r="CE74" s="47"/>
    </row>
    <row r="75" spans="1:83" customFormat="1" ht="15" x14ac:dyDescent="0.25">
      <c r="A75" s="28" t="str">
        <f>_xlfn.CONCAT(K75,".",J75)</f>
        <v>8.46</v>
      </c>
      <c r="B75" s="29" t="s">
        <v>131</v>
      </c>
      <c r="C75" s="84" t="s">
        <v>132</v>
      </c>
      <c r="D75" s="84"/>
      <c r="E75" s="84"/>
      <c r="F75" s="30" t="s">
        <v>34</v>
      </c>
      <c r="G75" s="34">
        <v>1.2765</v>
      </c>
      <c r="H75" s="31">
        <v>1.1499999999999999</v>
      </c>
      <c r="I75" s="38">
        <v>0.30636000000000002</v>
      </c>
      <c r="J75" s="2">
        <f>IF(K75&lt;&gt;"",COUNTA(K$1:K75),"")</f>
        <v>46</v>
      </c>
      <c r="K75" s="33" t="s">
        <v>127</v>
      </c>
      <c r="CB75" s="14"/>
      <c r="CD75" s="3" t="s">
        <v>132</v>
      </c>
      <c r="CE75" s="47"/>
    </row>
    <row r="76" spans="1:83" customFormat="1" ht="15" x14ac:dyDescent="0.25">
      <c r="A76" s="41" t="str">
        <f>_xlfn.CONCAT(K76,".",J76)</f>
        <v>8.47</v>
      </c>
      <c r="B76" s="42" t="s">
        <v>133</v>
      </c>
      <c r="C76" s="85" t="s">
        <v>134</v>
      </c>
      <c r="D76" s="85"/>
      <c r="E76" s="85"/>
      <c r="F76" s="43" t="s">
        <v>49</v>
      </c>
      <c r="G76" s="44">
        <v>100</v>
      </c>
      <c r="H76" s="45"/>
      <c r="I76" s="46">
        <v>24</v>
      </c>
      <c r="J76" s="2">
        <f>IF(K76&lt;&gt;"",COUNTA(K$1:K76),"")</f>
        <v>47</v>
      </c>
      <c r="K76" s="33" t="s">
        <v>127</v>
      </c>
      <c r="CB76" s="14"/>
      <c r="CE76" s="47" t="s">
        <v>134</v>
      </c>
    </row>
    <row r="77" spans="1:83" customFormat="1" ht="23.25" x14ac:dyDescent="0.25">
      <c r="A77" s="22" t="s">
        <v>135</v>
      </c>
      <c r="B77" s="23" t="s">
        <v>136</v>
      </c>
      <c r="C77" s="83" t="s">
        <v>137</v>
      </c>
      <c r="D77" s="83"/>
      <c r="E77" s="83"/>
      <c r="F77" s="24" t="s">
        <v>26</v>
      </c>
      <c r="G77" s="25"/>
      <c r="H77" s="26"/>
      <c r="I77" s="55">
        <v>5.5199999999999997E-3</v>
      </c>
      <c r="CB77" s="14"/>
      <c r="CC77" s="3" t="s">
        <v>137</v>
      </c>
      <c r="CE77" s="47"/>
    </row>
    <row r="78" spans="1:83" customFormat="1" ht="147" x14ac:dyDescent="0.25">
      <c r="A78" s="22" t="s">
        <v>138</v>
      </c>
      <c r="B78" s="23" t="s">
        <v>139</v>
      </c>
      <c r="C78" s="83" t="s">
        <v>140</v>
      </c>
      <c r="D78" s="83"/>
      <c r="E78" s="83"/>
      <c r="F78" s="24" t="s">
        <v>141</v>
      </c>
      <c r="G78" s="25"/>
      <c r="H78" s="26"/>
      <c r="I78" s="54">
        <v>4546.3</v>
      </c>
      <c r="CB78" s="14"/>
      <c r="CC78" s="3" t="s">
        <v>140</v>
      </c>
      <c r="CE78" s="47"/>
    </row>
    <row r="79" spans="1:83" customFormat="1" ht="15" x14ac:dyDescent="0.25">
      <c r="A79" s="28" t="str">
        <f>_xlfn.CONCAT(K79,".",J79)</f>
        <v>10.48</v>
      </c>
      <c r="B79" s="29" t="s">
        <v>142</v>
      </c>
      <c r="C79" s="84" t="s">
        <v>143</v>
      </c>
      <c r="D79" s="84"/>
      <c r="E79" s="84"/>
      <c r="F79" s="30" t="s">
        <v>29</v>
      </c>
      <c r="G79" s="34">
        <v>3.0245000000000002</v>
      </c>
      <c r="H79" s="31">
        <v>1.1499999999999999</v>
      </c>
      <c r="I79" s="38">
        <v>13750.28435</v>
      </c>
      <c r="J79" s="2">
        <f>IF(K79&lt;&gt;"",COUNTA(K$1:K79),"")</f>
        <v>48</v>
      </c>
      <c r="K79" s="33" t="s">
        <v>138</v>
      </c>
      <c r="CB79" s="14"/>
      <c r="CD79" s="3" t="s">
        <v>143</v>
      </c>
      <c r="CE79" s="47"/>
    </row>
    <row r="80" spans="1:83" customFormat="1" ht="23.25" x14ac:dyDescent="0.25">
      <c r="A80" s="28" t="str">
        <f>_xlfn.CONCAT(K80,".",J80)</f>
        <v>10.49</v>
      </c>
      <c r="B80" s="29" t="s">
        <v>144</v>
      </c>
      <c r="C80" s="84" t="s">
        <v>145</v>
      </c>
      <c r="D80" s="84"/>
      <c r="E80" s="84"/>
      <c r="F80" s="30" t="s">
        <v>34</v>
      </c>
      <c r="G80" s="36">
        <v>1.748</v>
      </c>
      <c r="H80" s="31">
        <v>1.1499999999999999</v>
      </c>
      <c r="I80" s="32">
        <v>7946.9323999999997</v>
      </c>
      <c r="J80" s="2">
        <f>IF(K80&lt;&gt;"",COUNTA(K$1:K80),"")</f>
        <v>49</v>
      </c>
      <c r="K80" s="33" t="s">
        <v>138</v>
      </c>
      <c r="CB80" s="14"/>
      <c r="CD80" s="3" t="s">
        <v>145</v>
      </c>
      <c r="CE80" s="47"/>
    </row>
    <row r="81" spans="1:85" customFormat="1" ht="15" x14ac:dyDescent="0.25">
      <c r="A81" s="28" t="str">
        <f>_xlfn.CONCAT(K81,".",J81)</f>
        <v>10.50</v>
      </c>
      <c r="B81" s="29" t="s">
        <v>146</v>
      </c>
      <c r="C81" s="84" t="s">
        <v>147</v>
      </c>
      <c r="D81" s="84"/>
      <c r="E81" s="84"/>
      <c r="F81" s="30" t="s">
        <v>26</v>
      </c>
      <c r="G81" s="50">
        <v>4.2000000000000002E-4</v>
      </c>
      <c r="H81" s="37"/>
      <c r="I81" s="35">
        <v>1.909446</v>
      </c>
      <c r="J81" s="2">
        <f>IF(K81&lt;&gt;"",COUNTA(K$1:K81),"")</f>
        <v>50</v>
      </c>
      <c r="K81" s="33" t="s">
        <v>138</v>
      </c>
      <c r="CB81" s="14"/>
      <c r="CD81" s="3" t="s">
        <v>147</v>
      </c>
      <c r="CE81" s="47"/>
    </row>
    <row r="82" spans="1:85" customFormat="1" ht="15" x14ac:dyDescent="0.25">
      <c r="A82" s="86" t="s">
        <v>148</v>
      </c>
      <c r="B82" s="86"/>
      <c r="C82" s="86"/>
      <c r="D82" s="86"/>
      <c r="E82" s="86"/>
      <c r="F82" s="86"/>
      <c r="G82" s="86"/>
      <c r="H82" s="86"/>
      <c r="I82" s="86"/>
      <c r="K82" s="20"/>
      <c r="L82" s="21"/>
      <c r="CB82" s="14"/>
      <c r="CE82" s="47"/>
      <c r="CF82" s="47" t="s">
        <v>148</v>
      </c>
    </row>
    <row r="83" spans="1:85" customFormat="1" ht="135.75" x14ac:dyDescent="0.25">
      <c r="A83" s="22" t="s">
        <v>149</v>
      </c>
      <c r="B83" s="23" t="s">
        <v>150</v>
      </c>
      <c r="C83" s="83" t="s">
        <v>151</v>
      </c>
      <c r="D83" s="83"/>
      <c r="E83" s="83"/>
      <c r="F83" s="24" t="s">
        <v>152</v>
      </c>
      <c r="G83" s="25"/>
      <c r="H83" s="26"/>
      <c r="I83" s="27">
        <v>1136.57</v>
      </c>
      <c r="CB83" s="14"/>
      <c r="CC83" s="3" t="s">
        <v>151</v>
      </c>
      <c r="CE83" s="47"/>
      <c r="CF83" s="47"/>
    </row>
    <row r="84" spans="1:85" customFormat="1" ht="15" x14ac:dyDescent="0.25">
      <c r="A84" s="28" t="str">
        <f>_xlfn.CONCAT(K84,".",J84)</f>
        <v>11.51</v>
      </c>
      <c r="B84" s="29" t="s">
        <v>117</v>
      </c>
      <c r="C84" s="84" t="s">
        <v>118</v>
      </c>
      <c r="D84" s="84"/>
      <c r="E84" s="84"/>
      <c r="F84" s="30" t="s">
        <v>29</v>
      </c>
      <c r="G84" s="36">
        <v>0.27600000000000002</v>
      </c>
      <c r="H84" s="31">
        <v>1.1499999999999999</v>
      </c>
      <c r="I84" s="38">
        <v>313.69332000000003</v>
      </c>
      <c r="J84" s="2">
        <f>IF(K84&lt;&gt;"",COUNTA(K$1:K84),"")</f>
        <v>51</v>
      </c>
      <c r="K84" s="33" t="s">
        <v>149</v>
      </c>
      <c r="CB84" s="14"/>
      <c r="CD84" s="3" t="s">
        <v>118</v>
      </c>
      <c r="CE84" s="47"/>
      <c r="CF84" s="47"/>
    </row>
    <row r="85" spans="1:85" customFormat="1" ht="15" x14ac:dyDescent="0.25">
      <c r="A85" s="28" t="str">
        <f>_xlfn.CONCAT(K85,".",J85)</f>
        <v>11.52</v>
      </c>
      <c r="B85" s="29" t="s">
        <v>153</v>
      </c>
      <c r="C85" s="84" t="s">
        <v>154</v>
      </c>
      <c r="D85" s="84"/>
      <c r="E85" s="84"/>
      <c r="F85" s="30" t="s">
        <v>34</v>
      </c>
      <c r="G85" s="34">
        <v>0.26450000000000001</v>
      </c>
      <c r="H85" s="31">
        <v>1.1499999999999999</v>
      </c>
      <c r="I85" s="35">
        <v>300.62276500000002</v>
      </c>
      <c r="J85" s="2">
        <f>IF(K85&lt;&gt;"",COUNTA(K$1:K85),"")</f>
        <v>52</v>
      </c>
      <c r="K85" s="33" t="s">
        <v>149</v>
      </c>
      <c r="CB85" s="14"/>
      <c r="CD85" s="3" t="s">
        <v>154</v>
      </c>
      <c r="CE85" s="47"/>
      <c r="CF85" s="47"/>
    </row>
    <row r="86" spans="1:85" customFormat="1" ht="15" x14ac:dyDescent="0.25">
      <c r="A86" s="56" t="str">
        <f>_xlfn.CONCAT(K86,".",J86)</f>
        <v>11.53</v>
      </c>
      <c r="B86" s="57" t="s">
        <v>155</v>
      </c>
      <c r="C86" s="87" t="s">
        <v>156</v>
      </c>
      <c r="D86" s="87"/>
      <c r="E86" s="87"/>
      <c r="F86" s="58" t="s">
        <v>78</v>
      </c>
      <c r="G86" s="59">
        <v>0.23</v>
      </c>
      <c r="H86" s="60"/>
      <c r="I86" s="61">
        <v>261.41109999999998</v>
      </c>
      <c r="J86" s="2">
        <f>IF(K86&lt;&gt;"",COUNTA(K$1:K86),"")</f>
        <v>53</v>
      </c>
      <c r="K86" s="33" t="s">
        <v>149</v>
      </c>
      <c r="CB86" s="14"/>
      <c r="CE86" s="47"/>
      <c r="CF86" s="47"/>
      <c r="CG86" s="62" t="s">
        <v>156</v>
      </c>
    </row>
    <row r="87" spans="1:85" customFormat="1" ht="15" x14ac:dyDescent="0.25">
      <c r="A87" s="41" t="str">
        <f>_xlfn.CONCAT(K87,".",J87)</f>
        <v>11.54</v>
      </c>
      <c r="B87" s="42" t="s">
        <v>157</v>
      </c>
      <c r="C87" s="85" t="s">
        <v>158</v>
      </c>
      <c r="D87" s="85"/>
      <c r="E87" s="85"/>
      <c r="F87" s="43" t="s">
        <v>81</v>
      </c>
      <c r="G87" s="63">
        <v>8.5</v>
      </c>
      <c r="H87" s="45"/>
      <c r="I87" s="64">
        <v>9660.8449999999993</v>
      </c>
      <c r="J87" s="2">
        <f>IF(K87&lt;&gt;"",COUNTA(K$1:K87),"")</f>
        <v>54</v>
      </c>
      <c r="K87" s="33" t="s">
        <v>149</v>
      </c>
      <c r="CB87" s="14"/>
      <c r="CE87" s="47" t="s">
        <v>158</v>
      </c>
      <c r="CF87" s="47"/>
      <c r="CG87" s="62"/>
    </row>
    <row r="88" spans="1:85" customFormat="1" ht="15" x14ac:dyDescent="0.25">
      <c r="A88" s="22" t="s">
        <v>159</v>
      </c>
      <c r="B88" s="23" t="s">
        <v>160</v>
      </c>
      <c r="C88" s="83" t="s">
        <v>161</v>
      </c>
      <c r="D88" s="83"/>
      <c r="E88" s="83"/>
      <c r="F88" s="24" t="s">
        <v>26</v>
      </c>
      <c r="G88" s="25"/>
      <c r="H88" s="26"/>
      <c r="I88" s="65">
        <v>26.709</v>
      </c>
      <c r="CB88" s="14"/>
      <c r="CC88" s="3" t="s">
        <v>161</v>
      </c>
      <c r="CE88" s="47"/>
      <c r="CF88" s="47"/>
      <c r="CG88" s="62"/>
    </row>
    <row r="89" spans="1:85" customFormat="1" ht="147" x14ac:dyDescent="0.25">
      <c r="A89" s="22" t="s">
        <v>162</v>
      </c>
      <c r="B89" s="23" t="s">
        <v>163</v>
      </c>
      <c r="C89" s="83" t="s">
        <v>164</v>
      </c>
      <c r="D89" s="83"/>
      <c r="E89" s="83"/>
      <c r="F89" s="24" t="s">
        <v>152</v>
      </c>
      <c r="G89" s="25"/>
      <c r="H89" s="26"/>
      <c r="I89" s="27">
        <v>1136.57</v>
      </c>
      <c r="CB89" s="14"/>
      <c r="CC89" s="3" t="s">
        <v>164</v>
      </c>
      <c r="CE89" s="47"/>
      <c r="CF89" s="47"/>
      <c r="CG89" s="62"/>
    </row>
    <row r="90" spans="1:85" customFormat="1" ht="15" x14ac:dyDescent="0.25">
      <c r="A90" s="28" t="str">
        <f>_xlfn.CONCAT(K90,".",J90)</f>
        <v>13.55</v>
      </c>
      <c r="B90" s="29" t="s">
        <v>117</v>
      </c>
      <c r="C90" s="84" t="s">
        <v>118</v>
      </c>
      <c r="D90" s="84"/>
      <c r="E90" s="84"/>
      <c r="F90" s="30" t="s">
        <v>29</v>
      </c>
      <c r="G90" s="34">
        <v>8.0500000000000002E-2</v>
      </c>
      <c r="H90" s="31">
        <v>1.1499999999999999</v>
      </c>
      <c r="I90" s="35">
        <v>91.493885000000006</v>
      </c>
      <c r="J90" s="2">
        <f>IF(K90&lt;&gt;"",COUNTA(K$1:K90),"")</f>
        <v>55</v>
      </c>
      <c r="K90" s="33" t="s">
        <v>162</v>
      </c>
      <c r="CB90" s="14"/>
      <c r="CD90" s="3" t="s">
        <v>118</v>
      </c>
      <c r="CE90" s="47"/>
      <c r="CF90" s="47"/>
      <c r="CG90" s="62"/>
    </row>
    <row r="91" spans="1:85" customFormat="1" ht="15" x14ac:dyDescent="0.25">
      <c r="A91" s="28" t="str">
        <f>_xlfn.CONCAT(K91,".",J91)</f>
        <v>13.56</v>
      </c>
      <c r="B91" s="29" t="s">
        <v>131</v>
      </c>
      <c r="C91" s="84" t="s">
        <v>132</v>
      </c>
      <c r="D91" s="84"/>
      <c r="E91" s="84"/>
      <c r="F91" s="30" t="s">
        <v>34</v>
      </c>
      <c r="G91" s="36">
        <v>0.115</v>
      </c>
      <c r="H91" s="31">
        <v>1.1499999999999999</v>
      </c>
      <c r="I91" s="38">
        <v>130.70554999999999</v>
      </c>
      <c r="J91" s="2">
        <f>IF(K91&lt;&gt;"",COUNTA(K$1:K91),"")</f>
        <v>56</v>
      </c>
      <c r="K91" s="33" t="s">
        <v>162</v>
      </c>
      <c r="CB91" s="14"/>
      <c r="CD91" s="3" t="s">
        <v>132</v>
      </c>
      <c r="CE91" s="47"/>
      <c r="CF91" s="47"/>
      <c r="CG91" s="62"/>
    </row>
    <row r="92" spans="1:85" customFormat="1" ht="158.25" x14ac:dyDescent="0.25">
      <c r="A92" s="22" t="s">
        <v>165</v>
      </c>
      <c r="B92" s="23" t="s">
        <v>166</v>
      </c>
      <c r="C92" s="83" t="s">
        <v>167</v>
      </c>
      <c r="D92" s="83"/>
      <c r="E92" s="83"/>
      <c r="F92" s="24" t="s">
        <v>168</v>
      </c>
      <c r="G92" s="25"/>
      <c r="H92" s="26"/>
      <c r="I92" s="53">
        <v>11.3657</v>
      </c>
      <c r="CB92" s="14"/>
      <c r="CC92" s="3" t="s">
        <v>167</v>
      </c>
      <c r="CE92" s="47"/>
      <c r="CF92" s="47"/>
      <c r="CG92" s="62"/>
    </row>
    <row r="93" spans="1:85" customFormat="1" ht="15" x14ac:dyDescent="0.25">
      <c r="A93" s="28" t="str">
        <f t="shared" ref="A93:A99" si="2">_xlfn.CONCAT(K93,".",J93)</f>
        <v>14.57</v>
      </c>
      <c r="B93" s="29" t="s">
        <v>169</v>
      </c>
      <c r="C93" s="84" t="s">
        <v>170</v>
      </c>
      <c r="D93" s="84"/>
      <c r="E93" s="84"/>
      <c r="F93" s="30" t="s">
        <v>29</v>
      </c>
      <c r="G93" s="36">
        <v>10.442</v>
      </c>
      <c r="H93" s="31">
        <v>1.1499999999999999</v>
      </c>
      <c r="I93" s="51">
        <v>118.6806394</v>
      </c>
      <c r="J93" s="2">
        <f>IF(K93&lt;&gt;"",COUNTA(K$1:K93),"")</f>
        <v>57</v>
      </c>
      <c r="K93" s="33" t="s">
        <v>165</v>
      </c>
      <c r="CB93" s="14"/>
      <c r="CD93" s="3" t="s">
        <v>170</v>
      </c>
      <c r="CE93" s="47"/>
      <c r="CF93" s="47"/>
      <c r="CG93" s="62"/>
    </row>
    <row r="94" spans="1:85" customFormat="1" ht="15" x14ac:dyDescent="0.25">
      <c r="A94" s="28" t="str">
        <f t="shared" si="2"/>
        <v>14.58</v>
      </c>
      <c r="B94" s="29" t="s">
        <v>30</v>
      </c>
      <c r="C94" s="84" t="s">
        <v>31</v>
      </c>
      <c r="D94" s="84"/>
      <c r="E94" s="84"/>
      <c r="F94" s="30" t="s">
        <v>29</v>
      </c>
      <c r="G94" s="34">
        <v>3.4500000000000003E-2</v>
      </c>
      <c r="H94" s="31">
        <v>1.1499999999999999</v>
      </c>
      <c r="I94" s="51">
        <v>0.39211669999999998</v>
      </c>
      <c r="J94" s="2">
        <f>IF(K94&lt;&gt;"",COUNTA(K$1:K94),"")</f>
        <v>58</v>
      </c>
      <c r="K94" s="33" t="s">
        <v>165</v>
      </c>
      <c r="CB94" s="14"/>
      <c r="CD94" s="3" t="s">
        <v>31</v>
      </c>
      <c r="CE94" s="47"/>
      <c r="CF94" s="47"/>
      <c r="CG94" s="62"/>
    </row>
    <row r="95" spans="1:85" customFormat="1" ht="15" x14ac:dyDescent="0.25">
      <c r="A95" s="28" t="str">
        <f t="shared" si="2"/>
        <v>14.59</v>
      </c>
      <c r="B95" s="29" t="s">
        <v>171</v>
      </c>
      <c r="C95" s="84" t="s">
        <v>172</v>
      </c>
      <c r="D95" s="84"/>
      <c r="E95" s="84"/>
      <c r="F95" s="30" t="s">
        <v>34</v>
      </c>
      <c r="G95" s="34">
        <v>1.15E-2</v>
      </c>
      <c r="H95" s="31">
        <v>1.1499999999999999</v>
      </c>
      <c r="I95" s="51">
        <v>0.13070560000000001</v>
      </c>
      <c r="J95" s="2">
        <f>IF(K95&lt;&gt;"",COUNTA(K$1:K95),"")</f>
        <v>59</v>
      </c>
      <c r="K95" s="33" t="s">
        <v>165</v>
      </c>
      <c r="CB95" s="14"/>
      <c r="CD95" s="3" t="s">
        <v>172</v>
      </c>
      <c r="CE95" s="47"/>
      <c r="CF95" s="47"/>
      <c r="CG95" s="62"/>
    </row>
    <row r="96" spans="1:85" customFormat="1" ht="15" x14ac:dyDescent="0.25">
      <c r="A96" s="28" t="str">
        <f t="shared" si="2"/>
        <v>14.60</v>
      </c>
      <c r="B96" s="29" t="s">
        <v>173</v>
      </c>
      <c r="C96" s="84" t="s">
        <v>174</v>
      </c>
      <c r="D96" s="84"/>
      <c r="E96" s="84"/>
      <c r="F96" s="30" t="s">
        <v>34</v>
      </c>
      <c r="G96" s="34">
        <v>1.15E-2</v>
      </c>
      <c r="H96" s="31">
        <v>1.1499999999999999</v>
      </c>
      <c r="I96" s="51">
        <v>0.13070560000000001</v>
      </c>
      <c r="J96" s="2">
        <f>IF(K96&lt;&gt;"",COUNTA(K$1:K96),"")</f>
        <v>60</v>
      </c>
      <c r="K96" s="33" t="s">
        <v>165</v>
      </c>
      <c r="CB96" s="14"/>
      <c r="CD96" s="3" t="s">
        <v>174</v>
      </c>
      <c r="CE96" s="47"/>
      <c r="CF96" s="47"/>
      <c r="CG96" s="62"/>
    </row>
    <row r="97" spans="1:85" customFormat="1" ht="15" x14ac:dyDescent="0.25">
      <c r="A97" s="28" t="str">
        <f t="shared" si="2"/>
        <v>14.61</v>
      </c>
      <c r="B97" s="29" t="s">
        <v>70</v>
      </c>
      <c r="C97" s="84" t="s">
        <v>71</v>
      </c>
      <c r="D97" s="84"/>
      <c r="E97" s="84"/>
      <c r="F97" s="30" t="s">
        <v>34</v>
      </c>
      <c r="G97" s="36">
        <v>2.3E-2</v>
      </c>
      <c r="H97" s="31">
        <v>1.1499999999999999</v>
      </c>
      <c r="I97" s="51">
        <v>0.26141110000000001</v>
      </c>
      <c r="J97" s="2">
        <f>IF(K97&lt;&gt;"",COUNTA(K$1:K97),"")</f>
        <v>61</v>
      </c>
      <c r="K97" s="33" t="s">
        <v>165</v>
      </c>
      <c r="CB97" s="14"/>
      <c r="CD97" s="3" t="s">
        <v>71</v>
      </c>
      <c r="CE97" s="47"/>
      <c r="CF97" s="47"/>
      <c r="CG97" s="62"/>
    </row>
    <row r="98" spans="1:85" customFormat="1" ht="15" x14ac:dyDescent="0.25">
      <c r="A98" s="28" t="str">
        <f t="shared" si="2"/>
        <v>14.62</v>
      </c>
      <c r="B98" s="29" t="s">
        <v>175</v>
      </c>
      <c r="C98" s="84" t="s">
        <v>176</v>
      </c>
      <c r="D98" s="84"/>
      <c r="E98" s="84"/>
      <c r="F98" s="30" t="s">
        <v>81</v>
      </c>
      <c r="G98" s="48">
        <v>5</v>
      </c>
      <c r="H98" s="37"/>
      <c r="I98" s="32">
        <v>56.828499999999998</v>
      </c>
      <c r="J98" s="2">
        <f>IF(K98&lt;&gt;"",COUNTA(K$1:K98),"")</f>
        <v>62</v>
      </c>
      <c r="K98" s="33" t="s">
        <v>165</v>
      </c>
      <c r="CB98" s="14"/>
      <c r="CD98" s="3" t="s">
        <v>176</v>
      </c>
      <c r="CE98" s="47"/>
      <c r="CF98" s="47"/>
      <c r="CG98" s="62"/>
    </row>
    <row r="99" spans="1:85" customFormat="1" ht="15" x14ac:dyDescent="0.25">
      <c r="A99" s="28" t="str">
        <f t="shared" si="2"/>
        <v>14.63</v>
      </c>
      <c r="B99" s="29" t="s">
        <v>177</v>
      </c>
      <c r="C99" s="84" t="s">
        <v>178</v>
      </c>
      <c r="D99" s="84"/>
      <c r="E99" s="84"/>
      <c r="F99" s="30" t="s">
        <v>81</v>
      </c>
      <c r="G99" s="48">
        <v>32</v>
      </c>
      <c r="H99" s="37"/>
      <c r="I99" s="32">
        <v>363.70240000000001</v>
      </c>
      <c r="J99" s="2">
        <f>IF(K99&lt;&gt;"",COUNTA(K$1:K99),"")</f>
        <v>63</v>
      </c>
      <c r="K99" s="33" t="s">
        <v>165</v>
      </c>
      <c r="CB99" s="14"/>
      <c r="CD99" s="3" t="s">
        <v>178</v>
      </c>
      <c r="CE99" s="47"/>
      <c r="CF99" s="47"/>
      <c r="CG99" s="62"/>
    </row>
    <row r="100" spans="1:85" customFormat="1" ht="192" x14ac:dyDescent="0.25">
      <c r="A100" s="22" t="s">
        <v>179</v>
      </c>
      <c r="B100" s="23" t="s">
        <v>180</v>
      </c>
      <c r="C100" s="83" t="s">
        <v>181</v>
      </c>
      <c r="D100" s="83"/>
      <c r="E100" s="83"/>
      <c r="F100" s="24" t="s">
        <v>168</v>
      </c>
      <c r="G100" s="25"/>
      <c r="H100" s="26"/>
      <c r="I100" s="53">
        <v>11.3657</v>
      </c>
      <c r="CB100" s="14"/>
      <c r="CC100" s="3" t="s">
        <v>181</v>
      </c>
      <c r="CE100" s="47"/>
      <c r="CF100" s="47"/>
      <c r="CG100" s="62"/>
    </row>
    <row r="101" spans="1:85" customFormat="1" ht="15" x14ac:dyDescent="0.25">
      <c r="A101" s="28" t="str">
        <f t="shared" ref="A101:A109" si="3">_xlfn.CONCAT(K101,".",J101)</f>
        <v>15.64</v>
      </c>
      <c r="B101" s="29" t="s">
        <v>182</v>
      </c>
      <c r="C101" s="84" t="s">
        <v>183</v>
      </c>
      <c r="D101" s="84"/>
      <c r="E101" s="84"/>
      <c r="F101" s="30" t="s">
        <v>29</v>
      </c>
      <c r="G101" s="34">
        <v>2.8405</v>
      </c>
      <c r="H101" s="31">
        <v>1.1499999999999999</v>
      </c>
      <c r="I101" s="51">
        <v>32.284270900000003</v>
      </c>
      <c r="J101" s="2">
        <f>IF(K101&lt;&gt;"",COUNTA(K$1:K101),"")</f>
        <v>64</v>
      </c>
      <c r="K101" s="33" t="s">
        <v>179</v>
      </c>
      <c r="CB101" s="14"/>
      <c r="CD101" s="3" t="s">
        <v>183</v>
      </c>
      <c r="CE101" s="47"/>
      <c r="CF101" s="47"/>
      <c r="CG101" s="62"/>
    </row>
    <row r="102" spans="1:85" customFormat="1" ht="15" x14ac:dyDescent="0.25">
      <c r="A102" s="28" t="str">
        <f t="shared" si="3"/>
        <v>15.65</v>
      </c>
      <c r="B102" s="29" t="s">
        <v>30</v>
      </c>
      <c r="C102" s="84" t="s">
        <v>31</v>
      </c>
      <c r="D102" s="84"/>
      <c r="E102" s="84"/>
      <c r="F102" s="30" t="s">
        <v>29</v>
      </c>
      <c r="G102" s="36">
        <v>2.3E-2</v>
      </c>
      <c r="H102" s="31">
        <v>1.1499999999999999</v>
      </c>
      <c r="I102" s="51">
        <v>0.26141110000000001</v>
      </c>
      <c r="J102" s="2">
        <f>IF(K102&lt;&gt;"",COUNTA(K$1:K102),"")</f>
        <v>65</v>
      </c>
      <c r="K102" s="33" t="s">
        <v>179</v>
      </c>
      <c r="CB102" s="14"/>
      <c r="CD102" s="3" t="s">
        <v>31</v>
      </c>
      <c r="CE102" s="47"/>
      <c r="CF102" s="47"/>
      <c r="CG102" s="62"/>
    </row>
    <row r="103" spans="1:85" customFormat="1" ht="15" x14ac:dyDescent="0.25">
      <c r="A103" s="28" t="str">
        <f t="shared" si="3"/>
        <v>15.66</v>
      </c>
      <c r="B103" s="29" t="s">
        <v>171</v>
      </c>
      <c r="C103" s="84" t="s">
        <v>172</v>
      </c>
      <c r="D103" s="84"/>
      <c r="E103" s="84"/>
      <c r="F103" s="30" t="s">
        <v>34</v>
      </c>
      <c r="G103" s="34">
        <v>1.15E-2</v>
      </c>
      <c r="H103" s="31">
        <v>1.1499999999999999</v>
      </c>
      <c r="I103" s="51">
        <v>0.13070560000000001</v>
      </c>
      <c r="J103" s="2">
        <f>IF(K103&lt;&gt;"",COUNTA(K$1:K103),"")</f>
        <v>66</v>
      </c>
      <c r="K103" s="33" t="s">
        <v>179</v>
      </c>
      <c r="CB103" s="14"/>
      <c r="CD103" s="3" t="s">
        <v>172</v>
      </c>
      <c r="CE103" s="47"/>
      <c r="CF103" s="47"/>
      <c r="CG103" s="62"/>
    </row>
    <row r="104" spans="1:85" customFormat="1" ht="15" x14ac:dyDescent="0.25">
      <c r="A104" s="28" t="str">
        <f t="shared" si="3"/>
        <v>15.67</v>
      </c>
      <c r="B104" s="29" t="s">
        <v>173</v>
      </c>
      <c r="C104" s="84" t="s">
        <v>174</v>
      </c>
      <c r="D104" s="84"/>
      <c r="E104" s="84"/>
      <c r="F104" s="30" t="s">
        <v>34</v>
      </c>
      <c r="G104" s="34">
        <v>1.15E-2</v>
      </c>
      <c r="H104" s="31">
        <v>1.1499999999999999</v>
      </c>
      <c r="I104" s="51">
        <v>0.13070560000000001</v>
      </c>
      <c r="J104" s="2">
        <f>IF(K104&lt;&gt;"",COUNTA(K$1:K104),"")</f>
        <v>67</v>
      </c>
      <c r="K104" s="33" t="s">
        <v>179</v>
      </c>
      <c r="CB104" s="14"/>
      <c r="CD104" s="3" t="s">
        <v>174</v>
      </c>
      <c r="CE104" s="47"/>
      <c r="CF104" s="47"/>
      <c r="CG104" s="62"/>
    </row>
    <row r="105" spans="1:85" customFormat="1" ht="15" x14ac:dyDescent="0.25">
      <c r="A105" s="28" t="str">
        <f t="shared" si="3"/>
        <v>15.68</v>
      </c>
      <c r="B105" s="29" t="s">
        <v>70</v>
      </c>
      <c r="C105" s="84" t="s">
        <v>71</v>
      </c>
      <c r="D105" s="84"/>
      <c r="E105" s="84"/>
      <c r="F105" s="30" t="s">
        <v>34</v>
      </c>
      <c r="G105" s="34">
        <v>1.15E-2</v>
      </c>
      <c r="H105" s="31">
        <v>1.1499999999999999</v>
      </c>
      <c r="I105" s="51">
        <v>0.13070560000000001</v>
      </c>
      <c r="J105" s="2">
        <f>IF(K105&lt;&gt;"",COUNTA(K$1:K105),"")</f>
        <v>68</v>
      </c>
      <c r="K105" s="33" t="s">
        <v>179</v>
      </c>
      <c r="CB105" s="14"/>
      <c r="CD105" s="3" t="s">
        <v>71</v>
      </c>
      <c r="CE105" s="47"/>
      <c r="CF105" s="47"/>
      <c r="CG105" s="62"/>
    </row>
    <row r="106" spans="1:85" customFormat="1" ht="23.25" x14ac:dyDescent="0.25">
      <c r="A106" s="28" t="str">
        <f t="shared" si="3"/>
        <v>15.69</v>
      </c>
      <c r="B106" s="29" t="s">
        <v>184</v>
      </c>
      <c r="C106" s="84" t="s">
        <v>185</v>
      </c>
      <c r="D106" s="84"/>
      <c r="E106" s="84"/>
      <c r="F106" s="30" t="s">
        <v>34</v>
      </c>
      <c r="G106" s="36">
        <v>1.288</v>
      </c>
      <c r="H106" s="31">
        <v>1.1499999999999999</v>
      </c>
      <c r="I106" s="51">
        <v>14.6390216</v>
      </c>
      <c r="J106" s="2">
        <f>IF(K106&lt;&gt;"",COUNTA(K$1:K106),"")</f>
        <v>69</v>
      </c>
      <c r="K106" s="33" t="s">
        <v>179</v>
      </c>
      <c r="CB106" s="14"/>
      <c r="CD106" s="3" t="s">
        <v>185</v>
      </c>
      <c r="CE106" s="47"/>
      <c r="CF106" s="47"/>
      <c r="CG106" s="62"/>
    </row>
    <row r="107" spans="1:85" customFormat="1" ht="15" x14ac:dyDescent="0.25">
      <c r="A107" s="56" t="str">
        <f t="shared" si="3"/>
        <v>15.70</v>
      </c>
      <c r="B107" s="57" t="s">
        <v>186</v>
      </c>
      <c r="C107" s="87" t="s">
        <v>187</v>
      </c>
      <c r="D107" s="87"/>
      <c r="E107" s="87"/>
      <c r="F107" s="58" t="s">
        <v>26</v>
      </c>
      <c r="G107" s="59">
        <v>0.01</v>
      </c>
      <c r="H107" s="60"/>
      <c r="I107" s="66">
        <v>0.11365699999999999</v>
      </c>
      <c r="J107" s="2">
        <f>IF(K107&lt;&gt;"",COUNTA(K$1:K107),"")</f>
        <v>70</v>
      </c>
      <c r="K107" s="33" t="s">
        <v>179</v>
      </c>
      <c r="CB107" s="14"/>
      <c r="CE107" s="47"/>
      <c r="CF107" s="47"/>
      <c r="CG107" s="62" t="s">
        <v>187</v>
      </c>
    </row>
    <row r="108" spans="1:85" customFormat="1" ht="15" x14ac:dyDescent="0.25">
      <c r="A108" s="28" t="str">
        <f t="shared" si="3"/>
        <v>15.71</v>
      </c>
      <c r="B108" s="29" t="s">
        <v>188</v>
      </c>
      <c r="C108" s="84" t="s">
        <v>189</v>
      </c>
      <c r="D108" s="84"/>
      <c r="E108" s="84"/>
      <c r="F108" s="30" t="s">
        <v>26</v>
      </c>
      <c r="G108" s="34">
        <v>4.0000000000000002E-4</v>
      </c>
      <c r="H108" s="37"/>
      <c r="I108" s="51">
        <v>4.5462999999999996E-3</v>
      </c>
      <c r="J108" s="2">
        <f>IF(K108&lt;&gt;"",COUNTA(K$1:K108),"")</f>
        <v>71</v>
      </c>
      <c r="K108" s="33" t="s">
        <v>179</v>
      </c>
      <c r="CB108" s="14"/>
      <c r="CD108" s="3" t="s">
        <v>189</v>
      </c>
      <c r="CE108" s="47"/>
      <c r="CF108" s="47"/>
      <c r="CG108" s="62"/>
    </row>
    <row r="109" spans="1:85" customFormat="1" ht="15" x14ac:dyDescent="0.25">
      <c r="A109" s="28" t="str">
        <f t="shared" si="3"/>
        <v>15.72</v>
      </c>
      <c r="B109" s="29" t="s">
        <v>190</v>
      </c>
      <c r="C109" s="84" t="s">
        <v>191</v>
      </c>
      <c r="D109" s="84"/>
      <c r="E109" s="84"/>
      <c r="F109" s="30" t="s">
        <v>26</v>
      </c>
      <c r="G109" s="36">
        <v>2E-3</v>
      </c>
      <c r="H109" s="37"/>
      <c r="I109" s="51">
        <v>2.2731399999999999E-2</v>
      </c>
      <c r="J109" s="2">
        <f>IF(K109&lt;&gt;"",COUNTA(K$1:K109),"")</f>
        <v>72</v>
      </c>
      <c r="K109" s="33" t="s">
        <v>179</v>
      </c>
      <c r="CB109" s="14"/>
      <c r="CD109" s="3" t="s">
        <v>191</v>
      </c>
      <c r="CE109" s="47"/>
      <c r="CF109" s="47"/>
      <c r="CG109" s="62"/>
    </row>
    <row r="110" spans="1:85" customFormat="1" ht="23.25" x14ac:dyDescent="0.25">
      <c r="A110" s="22" t="s">
        <v>192</v>
      </c>
      <c r="B110" s="23" t="s">
        <v>193</v>
      </c>
      <c r="C110" s="83" t="s">
        <v>194</v>
      </c>
      <c r="D110" s="83"/>
      <c r="E110" s="83"/>
      <c r="F110" s="24" t="s">
        <v>81</v>
      </c>
      <c r="G110" s="25"/>
      <c r="H110" s="26"/>
      <c r="I110" s="55">
        <v>405.75549000000001</v>
      </c>
      <c r="CB110" s="14"/>
      <c r="CC110" s="3" t="s">
        <v>194</v>
      </c>
      <c r="CE110" s="47"/>
      <c r="CF110" s="47"/>
      <c r="CG110" s="62"/>
    </row>
    <row r="111" spans="1:85" customFormat="1" ht="192" x14ac:dyDescent="0.25">
      <c r="A111" s="22" t="s">
        <v>195</v>
      </c>
      <c r="B111" s="23" t="s">
        <v>196</v>
      </c>
      <c r="C111" s="83" t="s">
        <v>197</v>
      </c>
      <c r="D111" s="83"/>
      <c r="E111" s="83"/>
      <c r="F111" s="24" t="s">
        <v>168</v>
      </c>
      <c r="G111" s="25"/>
      <c r="H111" s="26"/>
      <c r="I111" s="53">
        <v>11.3657</v>
      </c>
      <c r="CB111" s="14"/>
      <c r="CC111" s="3" t="s">
        <v>197</v>
      </c>
      <c r="CE111" s="47"/>
      <c r="CF111" s="47"/>
      <c r="CG111" s="62"/>
    </row>
    <row r="112" spans="1:85" customFormat="1" ht="15" x14ac:dyDescent="0.25">
      <c r="A112" s="28" t="str">
        <f t="shared" ref="A112:A119" si="4">_xlfn.CONCAT(K112,".",J112)</f>
        <v>17.73</v>
      </c>
      <c r="B112" s="29" t="s">
        <v>182</v>
      </c>
      <c r="C112" s="84" t="s">
        <v>183</v>
      </c>
      <c r="D112" s="84"/>
      <c r="E112" s="84"/>
      <c r="F112" s="30" t="s">
        <v>29</v>
      </c>
      <c r="G112" s="34">
        <v>2.7945000000000002</v>
      </c>
      <c r="H112" s="31">
        <v>1.1499999999999999</v>
      </c>
      <c r="I112" s="51">
        <v>31.761448699999999</v>
      </c>
      <c r="J112" s="2">
        <f>IF(K112&lt;&gt;"",COUNTA(K$1:K112),"")</f>
        <v>73</v>
      </c>
      <c r="K112" s="33" t="s">
        <v>195</v>
      </c>
      <c r="CB112" s="14"/>
      <c r="CD112" s="3" t="s">
        <v>183</v>
      </c>
      <c r="CE112" s="47"/>
      <c r="CF112" s="47"/>
      <c r="CG112" s="62"/>
    </row>
    <row r="113" spans="1:85" customFormat="1" ht="15" x14ac:dyDescent="0.25">
      <c r="A113" s="28" t="str">
        <f t="shared" si="4"/>
        <v>17.74</v>
      </c>
      <c r="B113" s="29" t="s">
        <v>30</v>
      </c>
      <c r="C113" s="84" t="s">
        <v>31</v>
      </c>
      <c r="D113" s="84"/>
      <c r="E113" s="84"/>
      <c r="F113" s="30" t="s">
        <v>29</v>
      </c>
      <c r="G113" s="36">
        <v>2.3E-2</v>
      </c>
      <c r="H113" s="31">
        <v>1.1499999999999999</v>
      </c>
      <c r="I113" s="51">
        <v>0.26141110000000001</v>
      </c>
      <c r="J113" s="2">
        <f>IF(K113&lt;&gt;"",COUNTA(K$1:K113),"")</f>
        <v>74</v>
      </c>
      <c r="K113" s="33" t="s">
        <v>195</v>
      </c>
      <c r="CB113" s="14"/>
      <c r="CD113" s="3" t="s">
        <v>31</v>
      </c>
      <c r="CE113" s="47"/>
      <c r="CF113" s="47"/>
      <c r="CG113" s="62"/>
    </row>
    <row r="114" spans="1:85" customFormat="1" ht="15" x14ac:dyDescent="0.25">
      <c r="A114" s="28" t="str">
        <f t="shared" si="4"/>
        <v>17.75</v>
      </c>
      <c r="B114" s="29" t="s">
        <v>171</v>
      </c>
      <c r="C114" s="84" t="s">
        <v>172</v>
      </c>
      <c r="D114" s="84"/>
      <c r="E114" s="84"/>
      <c r="F114" s="30" t="s">
        <v>34</v>
      </c>
      <c r="G114" s="36">
        <v>2.3E-2</v>
      </c>
      <c r="H114" s="31">
        <v>1.1499999999999999</v>
      </c>
      <c r="I114" s="51">
        <v>0.26141110000000001</v>
      </c>
      <c r="J114" s="2">
        <f>IF(K114&lt;&gt;"",COUNTA(K$1:K114),"")</f>
        <v>75</v>
      </c>
      <c r="K114" s="33" t="s">
        <v>195</v>
      </c>
      <c r="CB114" s="14"/>
      <c r="CD114" s="3" t="s">
        <v>172</v>
      </c>
      <c r="CE114" s="47"/>
      <c r="CF114" s="47"/>
      <c r="CG114" s="62"/>
    </row>
    <row r="115" spans="1:85" customFormat="1" ht="15" x14ac:dyDescent="0.25">
      <c r="A115" s="28" t="str">
        <f t="shared" si="4"/>
        <v>17.76</v>
      </c>
      <c r="B115" s="29" t="s">
        <v>173</v>
      </c>
      <c r="C115" s="84" t="s">
        <v>174</v>
      </c>
      <c r="D115" s="84"/>
      <c r="E115" s="84"/>
      <c r="F115" s="30" t="s">
        <v>34</v>
      </c>
      <c r="G115" s="34">
        <v>1.15E-2</v>
      </c>
      <c r="H115" s="31">
        <v>1.1499999999999999</v>
      </c>
      <c r="I115" s="51">
        <v>0.13070560000000001</v>
      </c>
      <c r="J115" s="2">
        <f>IF(K115&lt;&gt;"",COUNTA(K$1:K115),"")</f>
        <v>76</v>
      </c>
      <c r="K115" s="33" t="s">
        <v>195</v>
      </c>
      <c r="CB115" s="14"/>
      <c r="CD115" s="3" t="s">
        <v>174</v>
      </c>
      <c r="CE115" s="47"/>
      <c r="CF115" s="47"/>
      <c r="CG115" s="62"/>
    </row>
    <row r="116" spans="1:85" customFormat="1" ht="15" x14ac:dyDescent="0.25">
      <c r="A116" s="28" t="str">
        <f t="shared" si="4"/>
        <v>17.77</v>
      </c>
      <c r="B116" s="29" t="s">
        <v>70</v>
      </c>
      <c r="C116" s="84" t="s">
        <v>71</v>
      </c>
      <c r="D116" s="84"/>
      <c r="E116" s="84"/>
      <c r="F116" s="30" t="s">
        <v>34</v>
      </c>
      <c r="G116" s="34">
        <v>1.15E-2</v>
      </c>
      <c r="H116" s="31">
        <v>1.1499999999999999</v>
      </c>
      <c r="I116" s="51">
        <v>0.13070560000000001</v>
      </c>
      <c r="J116" s="2">
        <f>IF(K116&lt;&gt;"",COUNTA(K$1:K116),"")</f>
        <v>77</v>
      </c>
      <c r="K116" s="33" t="s">
        <v>195</v>
      </c>
      <c r="CB116" s="14"/>
      <c r="CD116" s="3" t="s">
        <v>71</v>
      </c>
      <c r="CE116" s="47"/>
      <c r="CF116" s="47"/>
      <c r="CG116" s="62"/>
    </row>
    <row r="117" spans="1:85" customFormat="1" ht="23.25" x14ac:dyDescent="0.25">
      <c r="A117" s="28" t="str">
        <f t="shared" si="4"/>
        <v>17.78</v>
      </c>
      <c r="B117" s="29" t="s">
        <v>184</v>
      </c>
      <c r="C117" s="84" t="s">
        <v>185</v>
      </c>
      <c r="D117" s="84"/>
      <c r="E117" s="84"/>
      <c r="F117" s="30" t="s">
        <v>34</v>
      </c>
      <c r="G117" s="34">
        <v>0.97750000000000004</v>
      </c>
      <c r="H117" s="31">
        <v>1.1499999999999999</v>
      </c>
      <c r="I117" s="51">
        <v>11.1099718</v>
      </c>
      <c r="J117" s="2">
        <f>IF(K117&lt;&gt;"",COUNTA(K$1:K117),"")</f>
        <v>78</v>
      </c>
      <c r="K117" s="33" t="s">
        <v>195</v>
      </c>
      <c r="CB117" s="14"/>
      <c r="CD117" s="3" t="s">
        <v>185</v>
      </c>
      <c r="CE117" s="47"/>
      <c r="CF117" s="47"/>
      <c r="CG117" s="62"/>
    </row>
    <row r="118" spans="1:85" customFormat="1" ht="34.5" x14ac:dyDescent="0.25">
      <c r="A118" s="56" t="str">
        <f t="shared" si="4"/>
        <v>17.79</v>
      </c>
      <c r="B118" s="57" t="s">
        <v>198</v>
      </c>
      <c r="C118" s="87" t="s">
        <v>199</v>
      </c>
      <c r="D118" s="87"/>
      <c r="E118" s="87"/>
      <c r="F118" s="58" t="s">
        <v>81</v>
      </c>
      <c r="G118" s="67">
        <v>32.700000000000003</v>
      </c>
      <c r="H118" s="60"/>
      <c r="I118" s="68">
        <v>371.65839</v>
      </c>
      <c r="J118" s="2">
        <f>IF(K118&lt;&gt;"",COUNTA(K$1:K118),"")</f>
        <v>79</v>
      </c>
      <c r="K118" s="33" t="s">
        <v>195</v>
      </c>
      <c r="CB118" s="14"/>
      <c r="CE118" s="47"/>
      <c r="CF118" s="47"/>
      <c r="CG118" s="62" t="s">
        <v>199</v>
      </c>
    </row>
    <row r="119" spans="1:85" customFormat="1" ht="15" x14ac:dyDescent="0.25">
      <c r="A119" s="28" t="str">
        <f t="shared" si="4"/>
        <v>17.80</v>
      </c>
      <c r="B119" s="29" t="s">
        <v>105</v>
      </c>
      <c r="C119" s="84" t="s">
        <v>106</v>
      </c>
      <c r="D119" s="84"/>
      <c r="E119" s="84"/>
      <c r="F119" s="30" t="s">
        <v>81</v>
      </c>
      <c r="G119" s="48">
        <v>1</v>
      </c>
      <c r="H119" s="37"/>
      <c r="I119" s="32">
        <v>11.3657</v>
      </c>
      <c r="J119" s="2">
        <f>IF(K119&lt;&gt;"",COUNTA(K$1:K119),"")</f>
        <v>80</v>
      </c>
      <c r="K119" s="33" t="s">
        <v>195</v>
      </c>
      <c r="CB119" s="14"/>
      <c r="CD119" s="3" t="s">
        <v>106</v>
      </c>
      <c r="CE119" s="47"/>
      <c r="CF119" s="47"/>
      <c r="CG119" s="62"/>
    </row>
    <row r="120" spans="1:85" customFormat="1" ht="23.25" x14ac:dyDescent="0.25">
      <c r="A120" s="22" t="s">
        <v>200</v>
      </c>
      <c r="B120" s="23" t="s">
        <v>201</v>
      </c>
      <c r="C120" s="83" t="s">
        <v>202</v>
      </c>
      <c r="D120" s="83"/>
      <c r="E120" s="83"/>
      <c r="F120" s="24" t="s">
        <v>81</v>
      </c>
      <c r="G120" s="25"/>
      <c r="H120" s="26"/>
      <c r="I120" s="55">
        <v>128.43241</v>
      </c>
      <c r="CB120" s="14"/>
      <c r="CC120" s="3" t="s">
        <v>202</v>
      </c>
      <c r="CE120" s="47"/>
      <c r="CF120" s="47"/>
      <c r="CG120" s="62"/>
    </row>
    <row r="121" spans="1:85" customFormat="1" ht="26.25" customHeight="1" x14ac:dyDescent="0.25">
      <c r="A121" s="69"/>
      <c r="B121" s="69"/>
      <c r="C121" s="69"/>
      <c r="D121" s="69"/>
      <c r="E121" s="69"/>
      <c r="F121" s="69"/>
      <c r="G121" s="69"/>
      <c r="H121" s="69"/>
      <c r="I121" s="69"/>
    </row>
    <row r="122" spans="1:85" s="70" customFormat="1" ht="12.75" customHeight="1" x14ac:dyDescent="0.25">
      <c r="A122"/>
      <c r="B122" s="4" t="s">
        <v>203</v>
      </c>
      <c r="C122" s="71"/>
      <c r="D122" s="71"/>
      <c r="E122" s="71"/>
      <c r="F122" s="71"/>
      <c r="G122" s="71"/>
      <c r="H122" s="71"/>
      <c r="I122" s="71"/>
      <c r="J122"/>
      <c r="K122"/>
      <c r="L122"/>
      <c r="M122"/>
      <c r="N122"/>
      <c r="O122"/>
      <c r="P122"/>
      <c r="Q122"/>
      <c r="R12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2"/>
      <c r="BP122" s="72"/>
      <c r="BQ122" s="72"/>
      <c r="BR122" s="72"/>
      <c r="BS122" s="72"/>
      <c r="BT122" s="72"/>
      <c r="BU122" s="72"/>
      <c r="BV122" s="72"/>
      <c r="BW122" s="72"/>
      <c r="BX122" s="72"/>
      <c r="BY122" s="72"/>
      <c r="BZ122" s="72"/>
      <c r="CA122" s="72"/>
      <c r="CB122" s="72"/>
      <c r="CC122" s="72"/>
      <c r="CD122" s="72"/>
      <c r="CE122" s="72"/>
      <c r="CF122" s="72"/>
      <c r="CG122" s="72"/>
    </row>
    <row r="123" spans="1:85" s="70" customFormat="1" ht="19.5" customHeight="1" x14ac:dyDescent="0.25">
      <c r="A123" s="9"/>
      <c r="B123" s="9"/>
      <c r="C123" s="9"/>
      <c r="D123" s="9"/>
      <c r="E123" s="9"/>
      <c r="F123" s="9"/>
      <c r="G123" s="9"/>
      <c r="H123" s="9"/>
      <c r="I123" s="73"/>
      <c r="J123" s="2"/>
      <c r="K123" s="2"/>
      <c r="L123"/>
      <c r="M123"/>
      <c r="N123"/>
      <c r="O123"/>
      <c r="P123"/>
      <c r="Q123"/>
      <c r="R123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/>
      <c r="BW123" s="72"/>
      <c r="BX123" s="72"/>
      <c r="BY123" s="72"/>
      <c r="BZ123" s="72"/>
      <c r="CA123" s="72"/>
      <c r="CB123" s="72"/>
      <c r="CC123" s="72"/>
      <c r="CD123" s="72"/>
      <c r="CE123" s="72"/>
      <c r="CF123" s="72"/>
      <c r="CG123" s="72"/>
    </row>
    <row r="124" spans="1:85" s="70" customFormat="1" ht="12.75" customHeight="1" x14ac:dyDescent="0.25">
      <c r="A124"/>
      <c r="B124" s="4" t="s">
        <v>204</v>
      </c>
      <c r="C124" s="71"/>
      <c r="D124" s="71"/>
      <c r="E124" s="71"/>
      <c r="F124" s="71"/>
      <c r="G124" s="71"/>
      <c r="H124" s="71"/>
      <c r="I124" s="71"/>
      <c r="J124"/>
      <c r="K124"/>
      <c r="L124"/>
      <c r="M124"/>
      <c r="N124"/>
      <c r="O124"/>
      <c r="P124"/>
      <c r="Q124"/>
      <c r="R124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/>
      <c r="BO124" s="72"/>
      <c r="BP124" s="72"/>
      <c r="BQ124" s="72"/>
      <c r="BR124" s="72"/>
      <c r="BS124" s="72"/>
      <c r="BT124" s="72"/>
      <c r="BU124" s="72"/>
      <c r="BV124" s="72"/>
      <c r="BW124" s="72"/>
      <c r="BX124" s="72"/>
      <c r="BY124" s="72"/>
      <c r="BZ124" s="72"/>
      <c r="CA124" s="72"/>
      <c r="CB124" s="72"/>
      <c r="CC124" s="72"/>
      <c r="CD124" s="72"/>
      <c r="CE124" s="72"/>
      <c r="CF124" s="72"/>
      <c r="CG124" s="72"/>
    </row>
    <row r="125" spans="1:85" s="70" customFormat="1" ht="19.5" customHeight="1" x14ac:dyDescent="0.25">
      <c r="A125" s="9"/>
      <c r="B125" s="9"/>
      <c r="C125" s="9"/>
      <c r="D125" s="9"/>
      <c r="E125" s="9"/>
      <c r="F125" s="9"/>
      <c r="G125" s="9"/>
      <c r="H125" s="9"/>
      <c r="I125" s="73"/>
      <c r="J125" s="2"/>
      <c r="K125" s="2"/>
      <c r="L125"/>
      <c r="M125"/>
      <c r="N125"/>
      <c r="O125"/>
      <c r="P125"/>
      <c r="Q125"/>
      <c r="R125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E125" s="72"/>
      <c r="BF125" s="72"/>
      <c r="BG125" s="72"/>
      <c r="BH125" s="72"/>
      <c r="BI125" s="72"/>
      <c r="BJ125" s="72"/>
      <c r="BK125" s="72"/>
      <c r="BL125" s="72"/>
      <c r="BM125" s="72"/>
      <c r="BN125" s="72"/>
      <c r="BO125" s="72"/>
      <c r="BP125" s="72"/>
      <c r="BQ125" s="72"/>
      <c r="BR125" s="72"/>
      <c r="BS125" s="72"/>
      <c r="BT125" s="72"/>
      <c r="BU125" s="72"/>
      <c r="BV125" s="72"/>
      <c r="BW125" s="72"/>
      <c r="BX125" s="72"/>
      <c r="BY125" s="72"/>
      <c r="BZ125" s="72"/>
      <c r="CA125" s="72"/>
      <c r="CB125" s="72"/>
      <c r="CC125" s="72"/>
      <c r="CD125" s="72"/>
      <c r="CE125" s="72"/>
      <c r="CF125" s="72"/>
      <c r="CG125" s="72"/>
    </row>
    <row r="126" spans="1:85" customFormat="1" ht="15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85" customFormat="1" ht="15" x14ac:dyDescent="0.25">
      <c r="A127" s="4"/>
      <c r="B127" s="4"/>
      <c r="C127" s="4"/>
      <c r="D127" s="4"/>
      <c r="E127" s="4"/>
      <c r="F127" s="4"/>
      <c r="G127" s="4"/>
      <c r="H127" s="4"/>
      <c r="I127" s="4"/>
    </row>
  </sheetData>
  <mergeCells count="114">
    <mergeCell ref="C118:E118"/>
    <mergeCell ref="C119:E119"/>
    <mergeCell ref="C120:E120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C78:E78"/>
    <mergeCell ref="C79:E79"/>
    <mergeCell ref="C80:E80"/>
    <mergeCell ref="C81:E81"/>
    <mergeCell ref="A82:I8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48:E48"/>
    <mergeCell ref="C49:E49"/>
    <mergeCell ref="C50:E50"/>
    <mergeCell ref="C51:E51"/>
    <mergeCell ref="C52:E52"/>
    <mergeCell ref="C43:E43"/>
    <mergeCell ref="C44:E44"/>
    <mergeCell ref="C45:E45"/>
    <mergeCell ref="C46:E46"/>
    <mergeCell ref="C47:E47"/>
    <mergeCell ref="C38:E38"/>
    <mergeCell ref="C39:E39"/>
    <mergeCell ref="C40:E40"/>
    <mergeCell ref="C41:E41"/>
    <mergeCell ref="C42:E42"/>
    <mergeCell ref="C33:E33"/>
    <mergeCell ref="C34:E34"/>
    <mergeCell ref="C35:E35"/>
    <mergeCell ref="C36:E36"/>
    <mergeCell ref="C37:E37"/>
    <mergeCell ref="C28:E28"/>
    <mergeCell ref="C29:E29"/>
    <mergeCell ref="C30:E30"/>
    <mergeCell ref="C31:E31"/>
    <mergeCell ref="C32:E32"/>
    <mergeCell ref="C23:E23"/>
    <mergeCell ref="C24:E24"/>
    <mergeCell ref="C25:E25"/>
    <mergeCell ref="C26:E26"/>
    <mergeCell ref="C27:E27"/>
    <mergeCell ref="A17:I17"/>
    <mergeCell ref="C19:E19"/>
    <mergeCell ref="C20:E20"/>
    <mergeCell ref="A21:I21"/>
    <mergeCell ref="C22:E22"/>
    <mergeCell ref="A9:I9"/>
    <mergeCell ref="A11:I11"/>
    <mergeCell ref="A13:I13"/>
    <mergeCell ref="A14:I14"/>
    <mergeCell ref="A16:I16"/>
    <mergeCell ref="A4:C4"/>
    <mergeCell ref="E4:I4"/>
    <mergeCell ref="A5:C5"/>
    <mergeCell ref="E5:I5"/>
    <mergeCell ref="A6:C6"/>
    <mergeCell ref="E6:I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КМ3.ЛС - Локальная ресурсная ве</vt:lpstr>
      <vt:lpstr>'КМ3.ЛС - Локальная ресурсная ве'!Заголовки_для_печати</vt:lpstr>
      <vt:lpstr>'КМ3.ЛС - Локальная ресурсная ве'!Область_печати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2025-02-13T12:40:11Z</cp:lastPrinted>
  <dcterms:created xsi:type="dcterms:W3CDTF">2020-09-30T08:50:27Z</dcterms:created>
  <dcterms:modified xsi:type="dcterms:W3CDTF">2025-09-23T06:46:10Z</dcterms:modified>
</cp:coreProperties>
</file>