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АОВ\"/>
    </mc:Choice>
  </mc:AlternateContent>
  <xr:revisionPtr revIDLastSave="0" documentId="13_ncr:1_{68089FA5-5423-4B8A-B28F-451F6E33472F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Сводка затрат - Сводка затрат" sheetId="1" r:id="rId1"/>
  </sheets>
  <definedNames>
    <definedName name="_xlnm._FilterDatabase" localSheetId="0" hidden="1">'Сводка затрат - Сводка затрат'!$A$12:$EE$46</definedName>
    <definedName name="_xlnm.Print_Titles" localSheetId="0">'Сводка затрат - Сводка затрат'!$12:$12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1" l="1"/>
  <c r="D46" i="1" s="1"/>
  <c r="E45" i="1"/>
  <c r="E46" i="1" s="1"/>
  <c r="F45" i="1"/>
  <c r="F46" i="1" s="1"/>
  <c r="G45" i="1"/>
  <c r="G46" i="1" s="1"/>
  <c r="H45" i="1"/>
  <c r="H46" i="1" s="1"/>
  <c r="I45" i="1"/>
  <c r="I46" i="1" s="1"/>
  <c r="J45" i="1"/>
  <c r="J46" i="1" s="1"/>
  <c r="K45" i="1"/>
  <c r="K46" i="1" s="1"/>
  <c r="L45" i="1"/>
  <c r="L46" i="1" s="1"/>
  <c r="M45" i="1"/>
  <c r="M46" i="1" s="1"/>
  <c r="N45" i="1"/>
  <c r="N46" i="1" s="1"/>
  <c r="O45" i="1"/>
  <c r="O46" i="1" s="1"/>
  <c r="P45" i="1"/>
  <c r="P46" i="1" s="1"/>
  <c r="Q45" i="1"/>
  <c r="Q46" i="1" s="1"/>
  <c r="R45" i="1"/>
  <c r="R46" i="1" s="1"/>
  <c r="S45" i="1"/>
  <c r="S46" i="1" s="1"/>
  <c r="T45" i="1"/>
  <c r="T46" i="1" s="1"/>
  <c r="U45" i="1"/>
  <c r="U46" i="1" s="1"/>
  <c r="V45" i="1"/>
  <c r="V46" i="1" s="1"/>
  <c r="W45" i="1"/>
  <c r="W46" i="1" s="1"/>
  <c r="X45" i="1"/>
  <c r="X46" i="1" s="1"/>
</calcChain>
</file>

<file path=xl/sharedStrings.xml><?xml version="1.0" encoding="utf-8"?>
<sst xmlns="http://schemas.openxmlformats.org/spreadsheetml/2006/main" count="310" uniqueCount="109">
  <si>
    <t xml:space="preserve">Заказчик: </t>
  </si>
  <si>
    <t/>
  </si>
  <si>
    <t xml:space="preserve">Наименование объекта: </t>
  </si>
  <si>
    <t xml:space="preserve">СВОДКА ЗАТРАТ </t>
  </si>
  <si>
    <t>Сводка затрат</t>
  </si>
  <si>
    <t xml:space="preserve">Расчет составлен в уровне цен </t>
  </si>
  <si>
    <t>№ п.п.</t>
  </si>
  <si>
    <t>Номер сметного расчета</t>
  </si>
  <si>
    <t>Наименование работ и затрат</t>
  </si>
  <si>
    <t>Сметная стоимость</t>
  </si>
  <si>
    <t>Трудозатраты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</si>
  <si>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</si>
  <si>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</si>
  <si>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</si>
  <si>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</si>
  <si>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</si>
  <si>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</si>
  <si>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</si>
  <si>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</si>
  <si>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</si>
  <si>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Всего</t>
  </si>
  <si>
    <t>Прямые затраты</t>
  </si>
  <si>
    <t>В том числе</t>
  </si>
  <si>
    <t>оборудование</t>
  </si>
  <si>
    <t>В т.ч. поставка заказчика</t>
  </si>
  <si>
    <t>ТЗ</t>
  </si>
  <si>
    <t>ТЗМ</t>
  </si>
  <si>
    <t>основ. з.п.</t>
  </si>
  <si>
    <t>эксп. маш.</t>
  </si>
  <si>
    <t>з.п. мех.</t>
  </si>
  <si>
    <t>материалы</t>
  </si>
  <si>
    <t>перевозка</t>
  </si>
  <si>
    <t>Раздел 1. Новый Раздел</t>
  </si>
  <si>
    <t>1</t>
  </si>
  <si>
    <t>1632-2021-1.1, 1.2, 2.1.0-АОВ_07.02.010_07.02.011_07.04.030-П-00-00</t>
  </si>
  <si>
    <t>Автоматизация систем отопления,вентиляции и кондиционирования воздуха</t>
  </si>
  <si>
    <t xml:space="preserve"> </t>
  </si>
  <si>
    <t>БИМ</t>
  </si>
  <si>
    <t>2</t>
  </si>
  <si>
    <t>1632-2021-1.1,1.2,2.1.0-ОВ_07.02.010_07.02.011_07.04.030-П-01-02</t>
  </si>
  <si>
    <t>Отопление, вентиляция и кондиционирование</t>
  </si>
  <si>
    <t>3</t>
  </si>
  <si>
    <t>1632-2021-1.1-ТМ</t>
  </si>
  <si>
    <t>Индивидуальный тепловой пункт</t>
  </si>
  <si>
    <t>4</t>
  </si>
  <si>
    <t>1632-2021-2.1.11-ОВ_07.04.050-П-00-01</t>
  </si>
  <si>
    <t>5</t>
  </si>
  <si>
    <t>1632-2021-2.1.12-ОВ_07.04.051-П-00-02</t>
  </si>
  <si>
    <t>6</t>
  </si>
  <si>
    <t>1632-2021-2.1.13-ОВ_07.04.052-П-00-00</t>
  </si>
  <si>
    <t>7</t>
  </si>
  <si>
    <t>1632-2021-2.1.1-ОВ_07.04.040-П-01-02</t>
  </si>
  <si>
    <t>8</t>
  </si>
  <si>
    <t>1632-2021-2.1.2,2.1.7-АОВ_07.04.046_07.04.041-П-00-00</t>
  </si>
  <si>
    <t>9</t>
  </si>
  <si>
    <t>1632-2021-2.1.2,2.1.7-ОВ_07.04.046_07.04.041-П-00-00</t>
  </si>
  <si>
    <t>10</t>
  </si>
  <si>
    <t>1632-2021-2.1.4-ОВ_07.04.043-П-00-02</t>
  </si>
  <si>
    <t>11</t>
  </si>
  <si>
    <t>1632-2021-2.1.5-ОВ_07.04.044-П-00-02</t>
  </si>
  <si>
    <t>12</t>
  </si>
  <si>
    <t>1632-2021-2.2.1-АОВ_07.04.040-П-00-00</t>
  </si>
  <si>
    <t>13</t>
  </si>
  <si>
    <t>1632-2021-2.2.1-ОВ_07.04.020-П-00-00</t>
  </si>
  <si>
    <t>14</t>
  </si>
  <si>
    <t>1632-2021-2.2.1-ТМ</t>
  </si>
  <si>
    <t>15</t>
  </si>
  <si>
    <t>1632-2021-2.2.2-АОВ_07.04.021-П-00-02</t>
  </si>
  <si>
    <t>16</t>
  </si>
  <si>
    <t>1632-2021-2.2.2-ОВ_07.04.021-П-00-01</t>
  </si>
  <si>
    <t>17</t>
  </si>
  <si>
    <t>1632-2021-2.2.3-АОВ_07.04.022-П-00-00</t>
  </si>
  <si>
    <t>18</t>
  </si>
  <si>
    <t>1632-2021-2.2.3-ОВ_07.04.022-П-00-01</t>
  </si>
  <si>
    <t>19</t>
  </si>
  <si>
    <t>1632-2021-2.2.4,2.1.6-ОВ_07.04.023_07.04.040-П-00-00</t>
  </si>
  <si>
    <t>20</t>
  </si>
  <si>
    <t>1632-2021-2.2.5_ОВ_07.04.024-П-00-00</t>
  </si>
  <si>
    <t>21</t>
  </si>
  <si>
    <t>1632-2021-2.2.6_ОВ_07.04.025-П-00-00</t>
  </si>
  <si>
    <t>22</t>
  </si>
  <si>
    <t>1632-2021-2.2.7_ОВ_07.04.026-П-00-01</t>
  </si>
  <si>
    <t>23</t>
  </si>
  <si>
    <t>1632-2021-2.2.7-АОВ_07.04.026-П-00-00</t>
  </si>
  <si>
    <t>24</t>
  </si>
  <si>
    <t>1632-2021-3.1-ОВ_07.03.010-П-00-00</t>
  </si>
  <si>
    <t>25</t>
  </si>
  <si>
    <t>1632-2021-3.2-ОВ_07.03.010-П-00-00</t>
  </si>
  <si>
    <t>26</t>
  </si>
  <si>
    <t>1632-2021-3.3.9-ОВ_03.02.080-П-00-00</t>
  </si>
  <si>
    <t>27</t>
  </si>
  <si>
    <t>1632-2021-3.3-АОВ_07.03.012-П-00-00</t>
  </si>
  <si>
    <t>28</t>
  </si>
  <si>
    <t>1632-2021-3.3-ОВ_07.03.012-П-00-03</t>
  </si>
  <si>
    <t>29</t>
  </si>
  <si>
    <t>1632-2021-3.4-ОВ_01.05.060-П-00-01</t>
  </si>
  <si>
    <t>Система отопления, вентиляции и кондиционирования</t>
  </si>
  <si>
    <t>30</t>
  </si>
  <si>
    <t>31</t>
  </si>
  <si>
    <t>1632-2021-2.2.4-АОВ_07.04.023-П-00-01</t>
  </si>
  <si>
    <t>Автоматизация систем отопления, вентиляции и кондиционирования воздуха</t>
  </si>
  <si>
    <t>1632-2021-2.2.5_АОВ_07.04.024-П-00-01</t>
  </si>
  <si>
    <t>Итого по разделу 1 Новый Раздел</t>
  </si>
  <si>
    <t>Всего по сводке затрат</t>
  </si>
  <si>
    <t>Составил:</t>
  </si>
  <si>
    <t>должность</t>
  </si>
  <si>
    <t>подпись</t>
  </si>
  <si>
    <t>расшифровка подписи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</si>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</sst>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0"/>
      <color rgb="FF7F7F7F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i/>
      <sz val="9"/>
      <color rgb="FF7F7F7F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sz val="9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3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/>
    </xf>
    <xf numFmtId="2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49" fontId="9" fillId="0" borderId="3" xfId="0" applyNumberFormat="1" applyFont="1" applyFill="1" applyBorder="1" applyAlignment="1" applyProtection="1">
      <alignment horizontal="center" vertical="top"/>
    </xf>
    <xf numFmtId="0" fontId="9" fillId="0" borderId="3" xfId="0" applyNumberFormat="1" applyFont="1" applyFill="1" applyBorder="1" applyAlignment="1" applyProtection="1">
      <alignment horizontal="left" vertical="top" wrapText="1"/>
    </xf>
    <xf numFmtId="0" fontId="10" fillId="0" borderId="2" xfId="0" applyNumberFormat="1" applyFont="1" applyFill="1" applyBorder="1" applyAlignment="1" applyProtection="1">
      <alignment horizontal="left" vertical="top" wrapText="1"/>
    </xf>
    <xf numFmtId="4" fontId="10" fillId="0" borderId="2" xfId="0" applyNumberFormat="1" applyFont="1" applyFill="1" applyBorder="1" applyAlignment="1" applyProtection="1">
      <alignment horizontal="right" vertical="top"/>
    </xf>
    <xf numFmtId="49" fontId="8" fillId="0" borderId="2" xfId="0" applyNumberFormat="1" applyFont="1" applyFill="1" applyBorder="1" applyAlignment="1" applyProtection="1"/>
    <xf numFmtId="0" fontId="8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 applyProtection="1">
      <alignment horizontal="left" vertical="top" wrapText="1"/>
    </xf>
    <xf numFmtId="0" fontId="7" fillId="0" borderId="6" xfId="0" applyNumberFormat="1" applyFont="1" applyFill="1" applyBorder="1" applyAlignment="1" applyProtection="1">
      <alignment horizontal="left" vertical="top" wrapText="1"/>
    </xf>
    <xf numFmtId="0" fontId="7" fillId="0" borderId="7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11" fillId="0" borderId="9" xfId="0" applyNumberFormat="1" applyFont="1" applyFill="1" applyBorder="1" applyAlignment="1" applyProtection="1">
      <alignment horizontal="center" vertical="top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4" fontId="12" fillId="0" borderId="3" xfId="0" applyNumberFormat="1" applyFont="1" applyFill="1" applyBorder="1" applyAlignment="1" applyProtection="1">
      <alignment horizontal="right" vertical="top"/>
    </xf>
    <xf numFmtId="0" fontId="8" fillId="2" borderId="3" xfId="0" applyNumberFormat="1" applyFont="1" applyFill="1" applyBorder="1" applyAlignment="1" applyProtection="1">
      <alignment horizontal="left" vertical="top" wrapText="1"/>
    </xf>
    <xf numFmtId="4" fontId="8" fillId="2" borderId="3" xfId="0" applyNumberFormat="1" applyFont="1" applyFill="1" applyBorder="1" applyAlignment="1" applyProtection="1">
      <alignment horizontal="right" vertical="top"/>
    </xf>
    <xf numFmtId="4" fontId="12" fillId="2" borderId="3" xfId="0" applyNumberFormat="1" applyFont="1" applyFill="1" applyBorder="1" applyAlignment="1" applyProtection="1">
      <alignment horizontal="right" vertical="top"/>
    </xf>
    <xf numFmtId="4" fontId="12" fillId="3" borderId="3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E51"/>
  <sheetViews>
    <sheetView tabSelected="1" topLeftCell="A36" zoomScale="80" zoomScaleNormal="80" workbookViewId="0">
      <selection activeCell="X42" sqref="X42"/>
    </sheetView>
  </sheetViews>
  <sheetFormatPr defaultColWidth="9.140625" defaultRowHeight="12.75" customHeight="1" outlineLevelRow="1" outlineLevelCol="1" x14ac:dyDescent="0.2"/>
  <cols>
    <col min="1" max="1" width="5.85546875" style="1" customWidth="1"/>
    <col min="2" max="2" width="27.42578125" style="1" customWidth="1"/>
    <col min="3" max="3" width="42.42578125" style="1" customWidth="1"/>
    <col min="4" max="4" width="17.140625" style="1" customWidth="1"/>
    <col min="5" max="12" width="17.140625" style="1" hidden="1" customWidth="1" outlineLevel="1"/>
    <col min="13" max="14" width="13.5703125" style="1" hidden="1" customWidth="1" outlineLevel="1"/>
    <col min="15" max="15" width="14.140625" style="1" hidden="1" customWidth="1" outlineLevel="1"/>
    <col min="16" max="16" width="14.140625" style="1" customWidth="1" collapsed="1"/>
    <col min="17" max="17" width="14.140625" style="1" customWidth="1"/>
    <col min="18" max="18" width="18.85546875" style="1" customWidth="1"/>
    <col min="19" max="19" width="10.42578125" style="1" hidden="1" customWidth="1"/>
    <col min="20" max="20" width="14.140625" style="1" customWidth="1"/>
    <col min="21" max="21" width="14.140625" style="1" hidden="1" customWidth="1"/>
    <col min="22" max="24" width="16" style="1" customWidth="1"/>
    <col min="25" max="120" width="396" style="2" hidden="1" customWidth="1"/>
    <col min="121" max="122" width="34.28515625" style="2" hidden="1" customWidth="1"/>
    <col min="123" max="123" width="396" style="2" hidden="1" customWidth="1"/>
    <col min="124" max="125" width="59.5703125" style="2" hidden="1" customWidth="1"/>
    <col min="126" max="129" width="65" style="2" hidden="1" customWidth="1"/>
    <col min="130" max="131" width="59.5703125" style="2" hidden="1" customWidth="1"/>
    <col min="132" max="135" width="65" style="2" hidden="1" customWidth="1"/>
    <col min="136" max="16384" width="9.140625" style="1"/>
  </cols>
  <sheetData>
    <row r="1" spans="1:123" customFormat="1" ht="1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123" customFormat="1" ht="13.5" customHeight="1" outlineLevel="1" x14ac:dyDescent="0.2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4" t="s">
        <v>0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 t="s">
        <v>1</v>
      </c>
      <c r="AN2" s="4" t="s">
        <v>1</v>
      </c>
      <c r="AO2" s="4" t="s">
        <v>1</v>
      </c>
      <c r="AP2" s="4" t="s">
        <v>1</v>
      </c>
      <c r="AQ2" s="4" t="s">
        <v>1</v>
      </c>
      <c r="AR2" s="4" t="s">
        <v>1</v>
      </c>
      <c r="AS2" s="4" t="s">
        <v>1</v>
      </c>
      <c r="AT2" s="4" t="s">
        <v>1</v>
      </c>
      <c r="AU2" s="4" t="s">
        <v>1</v>
      </c>
      <c r="AV2" s="4" t="s">
        <v>1</v>
      </c>
    </row>
    <row r="3" spans="1:123" customFormat="1" ht="13.5" customHeight="1" outlineLevel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AW3" s="4" t="s">
        <v>2</v>
      </c>
      <c r="AX3" s="4" t="s">
        <v>1</v>
      </c>
      <c r="AY3" s="4" t="s">
        <v>1</v>
      </c>
      <c r="AZ3" s="4" t="s">
        <v>1</v>
      </c>
      <c r="BA3" s="4" t="s">
        <v>1</v>
      </c>
      <c r="BB3" s="4" t="s">
        <v>1</v>
      </c>
      <c r="BC3" s="4" t="s">
        <v>1</v>
      </c>
      <c r="BD3" s="4" t="s">
        <v>1</v>
      </c>
      <c r="BE3" s="4" t="s">
        <v>1</v>
      </c>
      <c r="BF3" s="4" t="s">
        <v>1</v>
      </c>
      <c r="BG3" s="4" t="s">
        <v>1</v>
      </c>
      <c r="BH3" s="4" t="s">
        <v>1</v>
      </c>
      <c r="BI3" s="4" t="s">
        <v>1</v>
      </c>
      <c r="BJ3" s="4" t="s">
        <v>1</v>
      </c>
      <c r="BK3" s="4" t="s">
        <v>1</v>
      </c>
      <c r="BL3" s="4" t="s">
        <v>1</v>
      </c>
      <c r="BM3" s="4" t="s">
        <v>1</v>
      </c>
      <c r="BN3" s="4" t="s">
        <v>1</v>
      </c>
      <c r="BO3" s="4" t="s">
        <v>1</v>
      </c>
      <c r="BP3" s="4" t="s">
        <v>1</v>
      </c>
      <c r="BQ3" s="4" t="s">
        <v>1</v>
      </c>
      <c r="BR3" s="4" t="s">
        <v>1</v>
      </c>
      <c r="BS3" s="4" t="s">
        <v>1</v>
      </c>
      <c r="BT3" s="4" t="s">
        <v>1</v>
      </c>
    </row>
    <row r="4" spans="1:123" customFormat="1" ht="18" customHeight="1" outlineLevel="1" x14ac:dyDescent="0.2">
      <c r="A4" s="5"/>
      <c r="B4" s="6"/>
      <c r="C4" s="6"/>
      <c r="D4" s="6"/>
      <c r="E4" s="6"/>
      <c r="F4" s="6"/>
      <c r="G4" s="6"/>
      <c r="H4" s="6"/>
      <c r="I4" s="6"/>
      <c r="J4" s="7"/>
      <c r="K4" s="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123" customFormat="1" ht="18" customHeight="1" outlineLevel="1" x14ac:dyDescent="0.25">
      <c r="A5" s="33" t="s">
        <v>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BU5" s="8" t="s">
        <v>3</v>
      </c>
      <c r="BV5" s="8" t="s">
        <v>1</v>
      </c>
      <c r="BW5" s="8" t="s">
        <v>1</v>
      </c>
      <c r="BX5" s="8" t="s">
        <v>1</v>
      </c>
      <c r="BY5" s="8" t="s">
        <v>1</v>
      </c>
      <c r="BZ5" s="8" t="s">
        <v>1</v>
      </c>
      <c r="CA5" s="8" t="s">
        <v>1</v>
      </c>
      <c r="CB5" s="8" t="s">
        <v>1</v>
      </c>
      <c r="CC5" s="8" t="s">
        <v>1</v>
      </c>
      <c r="CD5" s="8" t="s">
        <v>1</v>
      </c>
      <c r="CE5" s="8" t="s">
        <v>1</v>
      </c>
      <c r="CF5" s="8" t="s">
        <v>1</v>
      </c>
      <c r="CG5" s="8" t="s">
        <v>1</v>
      </c>
      <c r="CH5" s="8" t="s">
        <v>1</v>
      </c>
      <c r="CI5" s="8" t="s">
        <v>1</v>
      </c>
      <c r="CJ5" s="8" t="s">
        <v>1</v>
      </c>
      <c r="CK5" s="8" t="s">
        <v>1</v>
      </c>
      <c r="CL5" s="8" t="s">
        <v>1</v>
      </c>
      <c r="CM5" s="8" t="s">
        <v>1</v>
      </c>
      <c r="CN5" s="8" t="s">
        <v>1</v>
      </c>
      <c r="CO5" s="8" t="s">
        <v>1</v>
      </c>
      <c r="CP5" s="8" t="s">
        <v>1</v>
      </c>
      <c r="CQ5" s="8" t="s">
        <v>1</v>
      </c>
      <c r="CR5" s="8" t="s">
        <v>1</v>
      </c>
    </row>
    <row r="6" spans="1:123" customFormat="1" ht="15" customHeight="1" outlineLevel="1" x14ac:dyDescent="0.2">
      <c r="A6" s="34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CS6" s="9" t="s">
        <v>4</v>
      </c>
      <c r="CT6" s="9" t="s">
        <v>1</v>
      </c>
      <c r="CU6" s="9" t="s">
        <v>1</v>
      </c>
      <c r="CV6" s="9" t="s">
        <v>1</v>
      </c>
      <c r="CW6" s="9" t="s">
        <v>1</v>
      </c>
      <c r="CX6" s="9" t="s">
        <v>1</v>
      </c>
      <c r="CY6" s="9" t="s">
        <v>1</v>
      </c>
      <c r="CZ6" s="9" t="s">
        <v>1</v>
      </c>
      <c r="DA6" s="9" t="s">
        <v>1</v>
      </c>
      <c r="DB6" s="9" t="s">
        <v>1</v>
      </c>
      <c r="DC6" s="9" t="s">
        <v>1</v>
      </c>
      <c r="DD6" s="9" t="s">
        <v>1</v>
      </c>
      <c r="DE6" s="9" t="s">
        <v>1</v>
      </c>
      <c r="DF6" s="9" t="s">
        <v>1</v>
      </c>
      <c r="DG6" s="9" t="s">
        <v>1</v>
      </c>
      <c r="DH6" s="9" t="s">
        <v>1</v>
      </c>
      <c r="DI6" s="9" t="s">
        <v>1</v>
      </c>
      <c r="DJ6" s="9" t="s">
        <v>1</v>
      </c>
      <c r="DK6" s="9" t="s">
        <v>1</v>
      </c>
      <c r="DL6" s="9" t="s">
        <v>1</v>
      </c>
      <c r="DM6" s="9" t="s">
        <v>1</v>
      </c>
      <c r="DN6" s="9" t="s">
        <v>1</v>
      </c>
      <c r="DO6" s="9" t="s">
        <v>1</v>
      </c>
      <c r="DP6" s="9" t="s">
        <v>1</v>
      </c>
    </row>
    <row r="7" spans="1:123" customFormat="1" ht="15" outlineLevel="1" x14ac:dyDescent="0.2">
      <c r="B7" s="5"/>
      <c r="C7" s="10"/>
      <c r="D7" s="10"/>
      <c r="E7" s="10"/>
      <c r="F7" s="10"/>
      <c r="G7" s="10"/>
      <c r="H7" s="10"/>
      <c r="I7" s="10"/>
      <c r="J7" s="10"/>
      <c r="K7" s="34"/>
      <c r="L7" s="34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DQ7" s="9" t="s">
        <v>1</v>
      </c>
      <c r="DR7" s="9" t="s">
        <v>1</v>
      </c>
    </row>
    <row r="8" spans="1:123" customFormat="1" ht="18" customHeight="1" x14ac:dyDescent="0.2">
      <c r="A8" s="35" t="s">
        <v>5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</row>
    <row r="9" spans="1:123" customFormat="1" ht="23.25" customHeight="1" x14ac:dyDescent="0.2">
      <c r="A9" s="36" t="s">
        <v>6</v>
      </c>
      <c r="B9" s="36" t="s">
        <v>7</v>
      </c>
      <c r="C9" s="37" t="s">
        <v>8</v>
      </c>
      <c r="D9" s="40" t="s">
        <v>9</v>
      </c>
      <c r="E9" s="40"/>
      <c r="F9" s="40"/>
      <c r="G9" s="40"/>
      <c r="H9" s="40"/>
      <c r="I9" s="40"/>
      <c r="J9" s="40"/>
      <c r="K9" s="40"/>
      <c r="L9" s="40"/>
      <c r="M9" s="40" t="s">
        <v>10</v>
      </c>
      <c r="N9" s="40"/>
      <c r="O9" s="36" t="s">
        <v>11</v>
      </c>
      <c r="P9" s="36" t="s">
        <v>12</v>
      </c>
      <c r="Q9" s="36" t="s">
        <v>13</v>
      </c>
      <c r="R9" s="36" t="s">
        <v>14</v>
      </c>
      <c r="S9" s="36" t="s">
        <v>15</v>
      </c>
      <c r="T9" s="36" t="s">
        <v>16</v>
      </c>
      <c r="U9" s="36" t="s">
        <v>17</v>
      </c>
      <c r="V9" s="36" t="s">
        <v>18</v>
      </c>
      <c r="W9" s="36" t="s">
        <v>19</v>
      </c>
      <c r="X9" s="36" t="s">
        <v>20</v>
      </c>
    </row>
    <row r="10" spans="1:123" customFormat="1" ht="25.5" customHeight="1" x14ac:dyDescent="0.2">
      <c r="A10" s="36"/>
      <c r="B10" s="36"/>
      <c r="C10" s="38"/>
      <c r="D10" s="36" t="s">
        <v>21</v>
      </c>
      <c r="E10" s="47" t="s">
        <v>22</v>
      </c>
      <c r="F10" s="48"/>
      <c r="G10" s="48"/>
      <c r="H10" s="48"/>
      <c r="I10" s="49"/>
      <c r="J10" s="37" t="s">
        <v>23</v>
      </c>
      <c r="K10" s="36" t="s">
        <v>24</v>
      </c>
      <c r="L10" s="36"/>
      <c r="M10" s="36" t="s">
        <v>25</v>
      </c>
      <c r="N10" s="36" t="s">
        <v>26</v>
      </c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1:123" customFormat="1" ht="19.5" customHeight="1" x14ac:dyDescent="0.2">
      <c r="A11" s="36"/>
      <c r="B11" s="36"/>
      <c r="C11" s="39"/>
      <c r="D11" s="36"/>
      <c r="E11" s="11" t="s">
        <v>27</v>
      </c>
      <c r="F11" s="11" t="s">
        <v>28</v>
      </c>
      <c r="G11" s="11" t="s">
        <v>29</v>
      </c>
      <c r="H11" s="11" t="s">
        <v>30</v>
      </c>
      <c r="I11" s="11" t="s">
        <v>31</v>
      </c>
      <c r="J11" s="39"/>
      <c r="K11" s="11" t="s">
        <v>30</v>
      </c>
      <c r="L11" s="11" t="s">
        <v>23</v>
      </c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1:123" customFormat="1" ht="18" customHeight="1" x14ac:dyDescent="0.2">
      <c r="A12" s="11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1">
        <v>7</v>
      </c>
      <c r="H12" s="11">
        <v>8</v>
      </c>
      <c r="I12" s="11">
        <v>9</v>
      </c>
      <c r="J12" s="11">
        <v>10</v>
      </c>
      <c r="K12" s="11">
        <v>11</v>
      </c>
      <c r="L12" s="11">
        <v>12</v>
      </c>
      <c r="M12" s="11">
        <v>13</v>
      </c>
      <c r="N12" s="11">
        <v>14</v>
      </c>
      <c r="O12" s="11">
        <v>15</v>
      </c>
      <c r="P12" s="11">
        <v>16</v>
      </c>
      <c r="Q12" s="11">
        <v>17</v>
      </c>
      <c r="R12" s="11">
        <v>18</v>
      </c>
      <c r="S12" s="11">
        <v>19</v>
      </c>
      <c r="T12" s="11">
        <v>20</v>
      </c>
      <c r="U12" s="11">
        <v>21</v>
      </c>
      <c r="V12" s="11">
        <v>22</v>
      </c>
      <c r="W12" s="11">
        <v>23</v>
      </c>
      <c r="X12" s="11">
        <v>24</v>
      </c>
    </row>
    <row r="13" spans="1:123" s="12" customFormat="1" x14ac:dyDescent="0.2">
      <c r="A13" s="41" t="s">
        <v>32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3"/>
      <c r="DS13" s="13" t="s">
        <v>32</v>
      </c>
    </row>
    <row r="14" spans="1:123" s="12" customFormat="1" ht="60" x14ac:dyDescent="0.2">
      <c r="A14" s="14" t="s">
        <v>33</v>
      </c>
      <c r="B14" s="51" t="s">
        <v>34</v>
      </c>
      <c r="C14" s="15" t="s">
        <v>35</v>
      </c>
      <c r="D14" s="16">
        <v>1247042.8</v>
      </c>
      <c r="E14" s="16">
        <v>298355.32</v>
      </c>
      <c r="F14" s="16">
        <v>16678.21</v>
      </c>
      <c r="G14" s="17">
        <v>627.4</v>
      </c>
      <c r="H14" s="16">
        <v>811737.76</v>
      </c>
      <c r="I14" s="18" t="s">
        <v>36</v>
      </c>
      <c r="J14" s="16">
        <v>120271.51</v>
      </c>
      <c r="K14" s="18"/>
      <c r="L14" s="18"/>
      <c r="M14" s="17">
        <v>573.51</v>
      </c>
      <c r="N14" s="17">
        <v>0.93</v>
      </c>
      <c r="O14" s="16">
        <v>298982.71999999997</v>
      </c>
      <c r="P14" s="16">
        <v>290013.24</v>
      </c>
      <c r="Q14" s="16">
        <v>152481.19</v>
      </c>
      <c r="R14" s="16">
        <v>1689537.23</v>
      </c>
      <c r="S14" s="19" t="s">
        <v>37</v>
      </c>
      <c r="T14" s="16">
        <v>306475.74</v>
      </c>
      <c r="U14" s="18"/>
      <c r="V14" s="16">
        <v>1996012.97</v>
      </c>
      <c r="W14" s="16">
        <v>399202.59</v>
      </c>
      <c r="X14" s="50">
        <v>2395215.56</v>
      </c>
      <c r="DS14" s="13"/>
    </row>
    <row r="15" spans="1:123" s="12" customFormat="1" ht="60" x14ac:dyDescent="0.2">
      <c r="A15" s="14" t="s">
        <v>38</v>
      </c>
      <c r="B15" s="15" t="s">
        <v>39</v>
      </c>
      <c r="C15" s="15" t="s">
        <v>40</v>
      </c>
      <c r="D15" s="16">
        <v>66854270.630000003</v>
      </c>
      <c r="E15" s="16">
        <v>3947350.66</v>
      </c>
      <c r="F15" s="16">
        <v>342839.98</v>
      </c>
      <c r="G15" s="16">
        <v>101960.46</v>
      </c>
      <c r="H15" s="16">
        <v>32463315.93</v>
      </c>
      <c r="I15" s="18" t="s">
        <v>36</v>
      </c>
      <c r="J15" s="16">
        <v>30100764.059999999</v>
      </c>
      <c r="K15" s="18"/>
      <c r="L15" s="18"/>
      <c r="M15" s="16">
        <v>7786.29</v>
      </c>
      <c r="N15" s="17">
        <v>144.28</v>
      </c>
      <c r="O15" s="16">
        <v>4049311.12</v>
      </c>
      <c r="P15" s="16">
        <v>4689901.71</v>
      </c>
      <c r="Q15" s="16">
        <v>2760733.49</v>
      </c>
      <c r="R15" s="16">
        <v>74304905.829999998</v>
      </c>
      <c r="S15" s="19" t="s">
        <v>37</v>
      </c>
      <c r="T15" s="16">
        <v>9434402.8300000001</v>
      </c>
      <c r="U15" s="18"/>
      <c r="V15" s="16">
        <v>83739308.659999996</v>
      </c>
      <c r="W15" s="16">
        <v>16747861.73</v>
      </c>
      <c r="X15" s="50">
        <v>100487170.39</v>
      </c>
      <c r="DS15" s="13"/>
    </row>
    <row r="16" spans="1:123" s="12" customFormat="1" x14ac:dyDescent="0.2">
      <c r="A16" s="14" t="s">
        <v>41</v>
      </c>
      <c r="B16" s="15" t="s">
        <v>42</v>
      </c>
      <c r="C16" s="15" t="s">
        <v>43</v>
      </c>
      <c r="D16" s="16">
        <v>2258412</v>
      </c>
      <c r="E16" s="16">
        <v>163811</v>
      </c>
      <c r="F16" s="16">
        <v>14083</v>
      </c>
      <c r="G16" s="16">
        <v>1833</v>
      </c>
      <c r="H16" s="16">
        <v>1254587</v>
      </c>
      <c r="I16" s="18" t="s">
        <v>36</v>
      </c>
      <c r="J16" s="16">
        <v>825931</v>
      </c>
      <c r="K16" s="18"/>
      <c r="L16" s="18"/>
      <c r="M16" s="17">
        <v>313.26</v>
      </c>
      <c r="N16" s="17">
        <v>2.73</v>
      </c>
      <c r="O16" s="16">
        <v>165644</v>
      </c>
      <c r="P16" s="16">
        <v>187628</v>
      </c>
      <c r="Q16" s="16">
        <v>108814</v>
      </c>
      <c r="R16" s="16">
        <v>2554854</v>
      </c>
      <c r="S16" s="19" t="s">
        <v>37</v>
      </c>
      <c r="T16" s="16">
        <v>358460</v>
      </c>
      <c r="U16" s="18"/>
      <c r="V16" s="16">
        <v>2913314</v>
      </c>
      <c r="W16" s="16">
        <v>582662.80000000005</v>
      </c>
      <c r="X16" s="50">
        <v>3495976.8</v>
      </c>
      <c r="DS16" s="13"/>
    </row>
    <row r="17" spans="1:123" s="12" customFormat="1" ht="24" x14ac:dyDescent="0.2">
      <c r="A17" s="14" t="s">
        <v>44</v>
      </c>
      <c r="B17" s="15" t="s">
        <v>45</v>
      </c>
      <c r="C17" s="15" t="s">
        <v>40</v>
      </c>
      <c r="D17" s="16">
        <v>1576794.51</v>
      </c>
      <c r="E17" s="16">
        <v>27663.56</v>
      </c>
      <c r="F17" s="16">
        <v>1035.02</v>
      </c>
      <c r="G17" s="17">
        <v>49.58</v>
      </c>
      <c r="H17" s="16">
        <v>1548095.93</v>
      </c>
      <c r="I17" s="18" t="s">
        <v>36</v>
      </c>
      <c r="J17" s="18"/>
      <c r="K17" s="18"/>
      <c r="L17" s="18"/>
      <c r="M17" s="17">
        <v>57.07</v>
      </c>
      <c r="N17" s="17">
        <v>7.0000000000000007E-2</v>
      </c>
      <c r="O17" s="16">
        <v>27713.14</v>
      </c>
      <c r="P17" s="16">
        <v>32957.32</v>
      </c>
      <c r="Q17" s="16">
        <v>19481.22</v>
      </c>
      <c r="R17" s="16">
        <v>1629233.05</v>
      </c>
      <c r="S17" s="19" t="s">
        <v>37</v>
      </c>
      <c r="T17" s="16">
        <v>314441.26</v>
      </c>
      <c r="U17" s="18"/>
      <c r="V17" s="16">
        <v>1943674.31</v>
      </c>
      <c r="W17" s="16">
        <v>388734.86</v>
      </c>
      <c r="X17" s="50">
        <v>2332409.17</v>
      </c>
      <c r="DS17" s="13"/>
    </row>
    <row r="18" spans="1:123" s="12" customFormat="1" ht="24" x14ac:dyDescent="0.2">
      <c r="A18" s="14" t="s">
        <v>46</v>
      </c>
      <c r="B18" s="15" t="s">
        <v>47</v>
      </c>
      <c r="C18" s="15" t="s">
        <v>40</v>
      </c>
      <c r="D18" s="16">
        <v>849874.45</v>
      </c>
      <c r="E18" s="16">
        <v>21070.35</v>
      </c>
      <c r="F18" s="17">
        <v>768.82</v>
      </c>
      <c r="G18" s="17">
        <v>30.96</v>
      </c>
      <c r="H18" s="16">
        <v>828035.28</v>
      </c>
      <c r="I18" s="18" t="s">
        <v>36</v>
      </c>
      <c r="J18" s="18"/>
      <c r="K18" s="18"/>
      <c r="L18" s="18"/>
      <c r="M18" s="17">
        <v>43.52</v>
      </c>
      <c r="N18" s="17">
        <v>0.04</v>
      </c>
      <c r="O18" s="16">
        <v>21101.31</v>
      </c>
      <c r="P18" s="16">
        <v>24998.35</v>
      </c>
      <c r="Q18" s="16">
        <v>14766.12</v>
      </c>
      <c r="R18" s="16">
        <v>889638.92</v>
      </c>
      <c r="S18" s="19" t="s">
        <v>37</v>
      </c>
      <c r="T18" s="16">
        <v>171699.9</v>
      </c>
      <c r="U18" s="18"/>
      <c r="V18" s="16">
        <v>1061338.82</v>
      </c>
      <c r="W18" s="16">
        <v>212267.76</v>
      </c>
      <c r="X18" s="53">
        <v>1273606.58</v>
      </c>
      <c r="DS18" s="13"/>
    </row>
    <row r="19" spans="1:123" s="12" customFormat="1" ht="24" x14ac:dyDescent="0.2">
      <c r="A19" s="14" t="s">
        <v>48</v>
      </c>
      <c r="B19" s="15" t="s">
        <v>49</v>
      </c>
      <c r="C19" s="15" t="s">
        <v>40</v>
      </c>
      <c r="D19" s="16">
        <v>286597.77</v>
      </c>
      <c r="E19" s="16">
        <v>7158.26</v>
      </c>
      <c r="F19" s="17">
        <v>274.49</v>
      </c>
      <c r="G19" s="17">
        <v>12.37</v>
      </c>
      <c r="H19" s="16">
        <v>279165.02</v>
      </c>
      <c r="I19" s="18" t="s">
        <v>36</v>
      </c>
      <c r="J19" s="18"/>
      <c r="K19" s="18"/>
      <c r="L19" s="18"/>
      <c r="M19" s="17">
        <v>14.75</v>
      </c>
      <c r="N19" s="17">
        <v>0.02</v>
      </c>
      <c r="O19" s="16">
        <v>7170.63</v>
      </c>
      <c r="P19" s="16">
        <v>8522.49</v>
      </c>
      <c r="Q19" s="16">
        <v>5037.66</v>
      </c>
      <c r="R19" s="16">
        <v>300157.92</v>
      </c>
      <c r="S19" s="19" t="s">
        <v>37</v>
      </c>
      <c r="T19" s="16">
        <v>57930.34</v>
      </c>
      <c r="U19" s="18"/>
      <c r="V19" s="16">
        <v>358088.26</v>
      </c>
      <c r="W19" s="16">
        <v>71617.649999999994</v>
      </c>
      <c r="X19" s="50">
        <v>429705.91</v>
      </c>
      <c r="DS19" s="13"/>
    </row>
    <row r="20" spans="1:123" s="12" customFormat="1" ht="24" x14ac:dyDescent="0.2">
      <c r="A20" s="14" t="s">
        <v>50</v>
      </c>
      <c r="B20" s="15" t="s">
        <v>51</v>
      </c>
      <c r="C20" s="15" t="s">
        <v>40</v>
      </c>
      <c r="D20" s="16">
        <v>2436599.2599999998</v>
      </c>
      <c r="E20" s="16">
        <v>58081.8</v>
      </c>
      <c r="F20" s="16">
        <v>2048.9699999999998</v>
      </c>
      <c r="G20" s="17">
        <v>122.8</v>
      </c>
      <c r="H20" s="16">
        <v>2376468.4900000002</v>
      </c>
      <c r="I20" s="18" t="s">
        <v>36</v>
      </c>
      <c r="J20" s="18"/>
      <c r="K20" s="18"/>
      <c r="L20" s="18"/>
      <c r="M20" s="17">
        <v>119.86</v>
      </c>
      <c r="N20" s="17">
        <v>0.17</v>
      </c>
      <c r="O20" s="16">
        <v>58204.6</v>
      </c>
      <c r="P20" s="16">
        <v>69420.289999999994</v>
      </c>
      <c r="Q20" s="16">
        <v>41080.89</v>
      </c>
      <c r="R20" s="16">
        <v>2547100.44</v>
      </c>
      <c r="S20" s="19" t="s">
        <v>37</v>
      </c>
      <c r="T20" s="16">
        <v>491589.26</v>
      </c>
      <c r="U20" s="18"/>
      <c r="V20" s="16">
        <v>3038689.7</v>
      </c>
      <c r="W20" s="16">
        <v>607737.93999999994</v>
      </c>
      <c r="X20" s="50">
        <v>3646427.64</v>
      </c>
      <c r="DS20" s="13"/>
    </row>
    <row r="21" spans="1:123" s="12" customFormat="1" ht="36" x14ac:dyDescent="0.2">
      <c r="A21" s="14" t="s">
        <v>52</v>
      </c>
      <c r="B21" s="15" t="s">
        <v>53</v>
      </c>
      <c r="C21" s="15" t="s">
        <v>35</v>
      </c>
      <c r="D21" s="16">
        <v>655352.43999999994</v>
      </c>
      <c r="E21" s="16">
        <v>172859.38</v>
      </c>
      <c r="F21" s="16">
        <v>10927.07</v>
      </c>
      <c r="G21" s="17">
        <v>446.1</v>
      </c>
      <c r="H21" s="16">
        <v>351294.48</v>
      </c>
      <c r="I21" s="18" t="s">
        <v>36</v>
      </c>
      <c r="J21" s="16">
        <v>120271.51</v>
      </c>
      <c r="K21" s="18"/>
      <c r="L21" s="18"/>
      <c r="M21" s="17">
        <v>334.78</v>
      </c>
      <c r="N21" s="17">
        <v>0.69</v>
      </c>
      <c r="O21" s="16">
        <v>173305.48</v>
      </c>
      <c r="P21" s="16">
        <v>168106.32</v>
      </c>
      <c r="Q21" s="16">
        <v>88385.79</v>
      </c>
      <c r="R21" s="16">
        <v>911844.55</v>
      </c>
      <c r="S21" s="19" t="s">
        <v>37</v>
      </c>
      <c r="T21" s="16">
        <v>156381.4</v>
      </c>
      <c r="U21" s="18"/>
      <c r="V21" s="16">
        <v>1068225.95</v>
      </c>
      <c r="W21" s="16">
        <v>213645.19</v>
      </c>
      <c r="X21" s="50">
        <v>1281871.1399999999</v>
      </c>
      <c r="DS21" s="13"/>
    </row>
    <row r="22" spans="1:123" s="12" customFormat="1" ht="36" x14ac:dyDescent="0.2">
      <c r="A22" s="14" t="s">
        <v>54</v>
      </c>
      <c r="B22" s="15" t="s">
        <v>55</v>
      </c>
      <c r="C22" s="15" t="s">
        <v>40</v>
      </c>
      <c r="D22" s="16">
        <v>94228195.370000005</v>
      </c>
      <c r="E22" s="16">
        <v>415943.71</v>
      </c>
      <c r="F22" s="16">
        <v>25144.76</v>
      </c>
      <c r="G22" s="16">
        <v>5580.57</v>
      </c>
      <c r="H22" s="16">
        <v>11941060.800000001</v>
      </c>
      <c r="I22" s="18" t="s">
        <v>36</v>
      </c>
      <c r="J22" s="16">
        <v>81846046.099999994</v>
      </c>
      <c r="K22" s="18"/>
      <c r="L22" s="18"/>
      <c r="M22" s="17">
        <v>851.77</v>
      </c>
      <c r="N22" s="17">
        <v>8.59</v>
      </c>
      <c r="O22" s="16">
        <v>421524.28</v>
      </c>
      <c r="P22" s="16">
        <v>498092.16</v>
      </c>
      <c r="Q22" s="16">
        <v>293791.05</v>
      </c>
      <c r="R22" s="16">
        <v>95020078.579999998</v>
      </c>
      <c r="S22" s="19" t="s">
        <v>37</v>
      </c>
      <c r="T22" s="16">
        <v>4997963.8600000003</v>
      </c>
      <c r="U22" s="18"/>
      <c r="V22" s="16">
        <v>100018042.44</v>
      </c>
      <c r="W22" s="16">
        <v>20003608.489999998</v>
      </c>
      <c r="X22" s="50">
        <v>120021650.93000001</v>
      </c>
      <c r="DS22" s="13"/>
    </row>
    <row r="23" spans="1:123" s="12" customFormat="1" ht="24" x14ac:dyDescent="0.2">
      <c r="A23" s="14" t="s">
        <v>56</v>
      </c>
      <c r="B23" s="15" t="s">
        <v>57</v>
      </c>
      <c r="C23" s="15" t="s">
        <v>40</v>
      </c>
      <c r="D23" s="16">
        <v>849601.44</v>
      </c>
      <c r="E23" s="16">
        <v>20817.09</v>
      </c>
      <c r="F23" s="17">
        <v>763.62</v>
      </c>
      <c r="G23" s="17">
        <v>30.05</v>
      </c>
      <c r="H23" s="16">
        <v>828020.73</v>
      </c>
      <c r="I23" s="18" t="s">
        <v>36</v>
      </c>
      <c r="J23" s="18"/>
      <c r="K23" s="18"/>
      <c r="L23" s="18"/>
      <c r="M23" s="17">
        <v>43</v>
      </c>
      <c r="N23" s="17">
        <v>0.04</v>
      </c>
      <c r="O23" s="16">
        <v>20847.14</v>
      </c>
      <c r="P23" s="16">
        <v>24690.799999999999</v>
      </c>
      <c r="Q23" s="16">
        <v>14583.11</v>
      </c>
      <c r="R23" s="16">
        <v>888875.35</v>
      </c>
      <c r="S23" s="19" t="s">
        <v>37</v>
      </c>
      <c r="T23" s="16">
        <v>171552.55</v>
      </c>
      <c r="U23" s="18"/>
      <c r="V23" s="16">
        <v>1060427.8999999999</v>
      </c>
      <c r="W23" s="16">
        <v>212085.58</v>
      </c>
      <c r="X23" s="50">
        <v>1272513.48</v>
      </c>
      <c r="DS23" s="13"/>
    </row>
    <row r="24" spans="1:123" s="12" customFormat="1" ht="24" x14ac:dyDescent="0.2">
      <c r="A24" s="14" t="s">
        <v>58</v>
      </c>
      <c r="B24" s="15" t="s">
        <v>59</v>
      </c>
      <c r="C24" s="15" t="s">
        <v>40</v>
      </c>
      <c r="D24" s="16">
        <v>849874.45</v>
      </c>
      <c r="E24" s="16">
        <v>21070.35</v>
      </c>
      <c r="F24" s="17">
        <v>768.82</v>
      </c>
      <c r="G24" s="17">
        <v>30.96</v>
      </c>
      <c r="H24" s="16">
        <v>828035.28</v>
      </c>
      <c r="I24" s="18" t="s">
        <v>36</v>
      </c>
      <c r="J24" s="18"/>
      <c r="K24" s="18"/>
      <c r="L24" s="18"/>
      <c r="M24" s="17">
        <v>43.52</v>
      </c>
      <c r="N24" s="17">
        <v>0.04</v>
      </c>
      <c r="O24" s="16">
        <v>21101.31</v>
      </c>
      <c r="P24" s="16">
        <v>24998.35</v>
      </c>
      <c r="Q24" s="16">
        <v>14766.12</v>
      </c>
      <c r="R24" s="16">
        <v>889638.92</v>
      </c>
      <c r="S24" s="19" t="s">
        <v>37</v>
      </c>
      <c r="T24" s="16">
        <v>171699.9</v>
      </c>
      <c r="U24" s="18"/>
      <c r="V24" s="16">
        <v>1061338.82</v>
      </c>
      <c r="W24" s="16">
        <v>212267.76</v>
      </c>
      <c r="X24" s="50">
        <v>1273606.58</v>
      </c>
      <c r="DS24" s="13"/>
    </row>
    <row r="25" spans="1:123" s="12" customFormat="1" ht="24" x14ac:dyDescent="0.2">
      <c r="A25" s="14" t="s">
        <v>60</v>
      </c>
      <c r="B25" s="15" t="s">
        <v>61</v>
      </c>
      <c r="C25" s="15" t="s">
        <v>35</v>
      </c>
      <c r="D25" s="16">
        <v>745703.08</v>
      </c>
      <c r="E25" s="16">
        <v>150161.64000000001</v>
      </c>
      <c r="F25" s="16">
        <v>8682.09</v>
      </c>
      <c r="G25" s="17">
        <v>408.76</v>
      </c>
      <c r="H25" s="16">
        <v>466587.84</v>
      </c>
      <c r="I25" s="18" t="s">
        <v>36</v>
      </c>
      <c r="J25" s="16">
        <v>120271.51</v>
      </c>
      <c r="K25" s="18"/>
      <c r="L25" s="18"/>
      <c r="M25" s="17">
        <v>289.25</v>
      </c>
      <c r="N25" s="17">
        <v>0.64</v>
      </c>
      <c r="O25" s="16">
        <v>150570.4</v>
      </c>
      <c r="P25" s="16">
        <v>146053.29</v>
      </c>
      <c r="Q25" s="16">
        <v>76790.899999999994</v>
      </c>
      <c r="R25" s="16">
        <v>968547.27</v>
      </c>
      <c r="S25" s="19" t="s">
        <v>37</v>
      </c>
      <c r="T25" s="16">
        <v>167324.99</v>
      </c>
      <c r="U25" s="18"/>
      <c r="V25" s="16">
        <v>1135872.26</v>
      </c>
      <c r="W25" s="16">
        <v>227174.45</v>
      </c>
      <c r="X25" s="50">
        <v>1363046.71</v>
      </c>
      <c r="DS25" s="13"/>
    </row>
    <row r="26" spans="1:123" s="12" customFormat="1" ht="24" x14ac:dyDescent="0.2">
      <c r="A26" s="14" t="s">
        <v>62</v>
      </c>
      <c r="B26" s="15" t="s">
        <v>63</v>
      </c>
      <c r="C26" s="15" t="s">
        <v>40</v>
      </c>
      <c r="D26" s="16">
        <v>22646024</v>
      </c>
      <c r="E26" s="16">
        <v>1416975</v>
      </c>
      <c r="F26" s="16">
        <v>144489</v>
      </c>
      <c r="G26" s="16">
        <v>46289</v>
      </c>
      <c r="H26" s="16">
        <v>15628270</v>
      </c>
      <c r="I26" s="18" t="s">
        <v>36</v>
      </c>
      <c r="J26" s="16">
        <v>5456290</v>
      </c>
      <c r="K26" s="18"/>
      <c r="L26" s="18"/>
      <c r="M26" s="16">
        <v>2812.41</v>
      </c>
      <c r="N26" s="17">
        <v>65.19</v>
      </c>
      <c r="O26" s="16">
        <v>1463264</v>
      </c>
      <c r="P26" s="16">
        <v>1681549</v>
      </c>
      <c r="Q26" s="16">
        <v>989077</v>
      </c>
      <c r="R26" s="16">
        <v>25316650</v>
      </c>
      <c r="S26" s="19" t="s">
        <v>37</v>
      </c>
      <c r="T26" s="16">
        <v>3996729</v>
      </c>
      <c r="U26" s="18"/>
      <c r="V26" s="16">
        <v>29313379</v>
      </c>
      <c r="W26" s="16">
        <v>5862675.7999999998</v>
      </c>
      <c r="X26" s="50">
        <v>35176054.799999997</v>
      </c>
      <c r="DS26" s="13"/>
    </row>
    <row r="27" spans="1:123" s="12" customFormat="1" x14ac:dyDescent="0.2">
      <c r="A27" s="14" t="s">
        <v>64</v>
      </c>
      <c r="B27" s="15" t="s">
        <v>65</v>
      </c>
      <c r="C27" s="15" t="s">
        <v>43</v>
      </c>
      <c r="D27" s="16">
        <v>849947</v>
      </c>
      <c r="E27" s="16">
        <v>71230</v>
      </c>
      <c r="F27" s="16">
        <v>6971</v>
      </c>
      <c r="G27" s="17">
        <v>820</v>
      </c>
      <c r="H27" s="16">
        <v>493924</v>
      </c>
      <c r="I27" s="18" t="s">
        <v>36</v>
      </c>
      <c r="J27" s="16">
        <v>277822</v>
      </c>
      <c r="K27" s="18"/>
      <c r="L27" s="18"/>
      <c r="M27" s="17">
        <v>135.16999999999999</v>
      </c>
      <c r="N27" s="17">
        <v>1.21</v>
      </c>
      <c r="O27" s="16">
        <v>72050</v>
      </c>
      <c r="P27" s="16">
        <v>82064</v>
      </c>
      <c r="Q27" s="16">
        <v>47700</v>
      </c>
      <c r="R27" s="16">
        <v>979711</v>
      </c>
      <c r="S27" s="19" t="s">
        <v>37</v>
      </c>
      <c r="T27" s="16">
        <v>143800</v>
      </c>
      <c r="U27" s="18"/>
      <c r="V27" s="16">
        <v>1123511</v>
      </c>
      <c r="W27" s="16">
        <v>224702.2</v>
      </c>
      <c r="X27" s="50">
        <v>1348213.2</v>
      </c>
      <c r="DS27" s="13"/>
    </row>
    <row r="28" spans="1:123" s="12" customFormat="1" ht="24" x14ac:dyDescent="0.2">
      <c r="A28" s="14" t="s">
        <v>66</v>
      </c>
      <c r="B28" s="15" t="s">
        <v>67</v>
      </c>
      <c r="C28" s="15" t="s">
        <v>35</v>
      </c>
      <c r="D28" s="16">
        <v>575371</v>
      </c>
      <c r="E28" s="16">
        <v>146572</v>
      </c>
      <c r="F28" s="16">
        <v>7113</v>
      </c>
      <c r="G28" s="17">
        <v>375</v>
      </c>
      <c r="H28" s="16">
        <v>301414</v>
      </c>
      <c r="I28" s="18" t="s">
        <v>36</v>
      </c>
      <c r="J28" s="16">
        <v>120272</v>
      </c>
      <c r="K28" s="18"/>
      <c r="L28" s="18"/>
      <c r="M28" s="17">
        <v>279.26</v>
      </c>
      <c r="N28" s="17">
        <v>0.57999999999999996</v>
      </c>
      <c r="O28" s="16">
        <v>146947</v>
      </c>
      <c r="P28" s="16">
        <v>142539</v>
      </c>
      <c r="Q28" s="16">
        <v>74943</v>
      </c>
      <c r="R28" s="16">
        <v>792853</v>
      </c>
      <c r="S28" s="19" t="s">
        <v>37</v>
      </c>
      <c r="T28" s="16">
        <v>133416</v>
      </c>
      <c r="U28" s="18"/>
      <c r="V28" s="16">
        <v>926269</v>
      </c>
      <c r="W28" s="16">
        <v>185253.8</v>
      </c>
      <c r="X28" s="50">
        <v>1111522.8</v>
      </c>
      <c r="DS28" s="13"/>
    </row>
    <row r="29" spans="1:123" s="12" customFormat="1" ht="24" x14ac:dyDescent="0.2">
      <c r="A29" s="14" t="s">
        <v>68</v>
      </c>
      <c r="B29" s="15" t="s">
        <v>69</v>
      </c>
      <c r="C29" s="15" t="s">
        <v>40</v>
      </c>
      <c r="D29" s="16">
        <v>11207695</v>
      </c>
      <c r="E29" s="16">
        <v>494766</v>
      </c>
      <c r="F29" s="16">
        <v>49885</v>
      </c>
      <c r="G29" s="16">
        <v>9393</v>
      </c>
      <c r="H29" s="16">
        <v>845311</v>
      </c>
      <c r="I29" s="18" t="s">
        <v>36</v>
      </c>
      <c r="J29" s="16">
        <v>9817733</v>
      </c>
      <c r="K29" s="18"/>
      <c r="L29" s="18"/>
      <c r="M29" s="16">
        <v>1006.43</v>
      </c>
      <c r="N29" s="17">
        <v>13.39</v>
      </c>
      <c r="O29" s="16">
        <v>504159</v>
      </c>
      <c r="P29" s="16">
        <v>575424</v>
      </c>
      <c r="Q29" s="16">
        <v>338491</v>
      </c>
      <c r="R29" s="16">
        <v>12121610</v>
      </c>
      <c r="S29" s="19" t="s">
        <v>37</v>
      </c>
      <c r="T29" s="16">
        <v>739180</v>
      </c>
      <c r="U29" s="18"/>
      <c r="V29" s="16">
        <v>12860790</v>
      </c>
      <c r="W29" s="16">
        <v>2572158</v>
      </c>
      <c r="X29" s="50">
        <v>15432948</v>
      </c>
      <c r="DS29" s="13"/>
    </row>
    <row r="30" spans="1:123" s="12" customFormat="1" ht="36" x14ac:dyDescent="0.2">
      <c r="A30" s="14" t="s">
        <v>70</v>
      </c>
      <c r="B30" s="15" t="s">
        <v>71</v>
      </c>
      <c r="C30" s="15" t="s">
        <v>35</v>
      </c>
      <c r="D30" s="16">
        <v>379636.67</v>
      </c>
      <c r="E30" s="16">
        <v>96311.13</v>
      </c>
      <c r="F30" s="16">
        <v>4575.26</v>
      </c>
      <c r="G30" s="17">
        <v>300.95999999999998</v>
      </c>
      <c r="H30" s="16">
        <v>158478.76999999999</v>
      </c>
      <c r="I30" s="18" t="s">
        <v>36</v>
      </c>
      <c r="J30" s="16">
        <v>120271.51</v>
      </c>
      <c r="K30" s="18"/>
      <c r="L30" s="18"/>
      <c r="M30" s="17">
        <v>182.99</v>
      </c>
      <c r="N30" s="17">
        <v>0.48</v>
      </c>
      <c r="O30" s="16">
        <v>96612.09</v>
      </c>
      <c r="P30" s="16">
        <v>93713.73</v>
      </c>
      <c r="Q30" s="16">
        <v>49272.17</v>
      </c>
      <c r="R30" s="16">
        <v>522622.57</v>
      </c>
      <c r="S30" s="19" t="s">
        <v>37</v>
      </c>
      <c r="T30" s="16">
        <v>81261.73</v>
      </c>
      <c r="U30" s="18"/>
      <c r="V30" s="16">
        <v>603884.30000000005</v>
      </c>
      <c r="W30" s="16">
        <v>120776.86</v>
      </c>
      <c r="X30" s="52">
        <v>724661.16</v>
      </c>
      <c r="DS30" s="13"/>
    </row>
    <row r="31" spans="1:123" s="12" customFormat="1" ht="24" x14ac:dyDescent="0.2">
      <c r="A31" s="14" t="s">
        <v>72</v>
      </c>
      <c r="B31" s="15" t="s">
        <v>73</v>
      </c>
      <c r="C31" s="15" t="s">
        <v>40</v>
      </c>
      <c r="D31" s="16">
        <v>4576404</v>
      </c>
      <c r="E31" s="16">
        <v>185859</v>
      </c>
      <c r="F31" s="16">
        <v>22150</v>
      </c>
      <c r="G31" s="16">
        <v>4484</v>
      </c>
      <c r="H31" s="16">
        <v>920207</v>
      </c>
      <c r="I31" s="18" t="s">
        <v>36</v>
      </c>
      <c r="J31" s="16">
        <v>3448188</v>
      </c>
      <c r="K31" s="18"/>
      <c r="L31" s="18"/>
      <c r="M31" s="17">
        <v>369.51</v>
      </c>
      <c r="N31" s="17">
        <v>6.45</v>
      </c>
      <c r="O31" s="16">
        <v>190343</v>
      </c>
      <c r="P31" s="16">
        <v>220976</v>
      </c>
      <c r="Q31" s="16">
        <v>130282</v>
      </c>
      <c r="R31" s="16">
        <v>4927662</v>
      </c>
      <c r="S31" s="19" t="s">
        <v>37</v>
      </c>
      <c r="T31" s="16">
        <v>388984</v>
      </c>
      <c r="U31" s="18"/>
      <c r="V31" s="16">
        <v>5316646</v>
      </c>
      <c r="W31" s="16">
        <v>1063329.2</v>
      </c>
      <c r="X31" s="50">
        <v>6379975.2000000002</v>
      </c>
      <c r="DS31" s="13"/>
    </row>
    <row r="32" spans="1:123" s="12" customFormat="1" ht="36" x14ac:dyDescent="0.2">
      <c r="A32" s="14" t="s">
        <v>74</v>
      </c>
      <c r="B32" s="15" t="s">
        <v>75</v>
      </c>
      <c r="C32" s="15" t="s">
        <v>40</v>
      </c>
      <c r="D32" s="16">
        <v>1333611.6599999999</v>
      </c>
      <c r="E32" s="16">
        <v>258685.09</v>
      </c>
      <c r="F32" s="16">
        <v>14538.78</v>
      </c>
      <c r="G32" s="16">
        <v>2251.1799999999998</v>
      </c>
      <c r="H32" s="16">
        <v>1060387.79</v>
      </c>
      <c r="I32" s="18" t="s">
        <v>36</v>
      </c>
      <c r="J32" s="16">
        <v>1930323.9</v>
      </c>
      <c r="K32" s="18"/>
      <c r="L32" s="18"/>
      <c r="M32" s="17">
        <v>521</v>
      </c>
      <c r="N32" s="17">
        <v>3.21</v>
      </c>
      <c r="O32" s="16">
        <v>260936.27</v>
      </c>
      <c r="P32" s="16">
        <v>311656.28000000003</v>
      </c>
      <c r="Q32" s="16">
        <v>184493.14</v>
      </c>
      <c r="R32" s="16">
        <v>3760084.98</v>
      </c>
      <c r="S32" s="19" t="s">
        <v>37</v>
      </c>
      <c r="T32" s="16">
        <v>411052.79999999999</v>
      </c>
      <c r="U32" s="18"/>
      <c r="V32" s="16">
        <v>4171137.78</v>
      </c>
      <c r="W32" s="16">
        <v>834227.56</v>
      </c>
      <c r="X32" s="53">
        <v>5005365.34</v>
      </c>
      <c r="DS32" s="13"/>
    </row>
    <row r="33" spans="1:129" s="12" customFormat="1" ht="24" x14ac:dyDescent="0.2">
      <c r="A33" s="14" t="s">
        <v>76</v>
      </c>
      <c r="B33" s="15" t="s">
        <v>77</v>
      </c>
      <c r="C33" s="15" t="s">
        <v>40</v>
      </c>
      <c r="D33" s="16">
        <v>4549768.84</v>
      </c>
      <c r="E33" s="16">
        <v>206254.02</v>
      </c>
      <c r="F33" s="16">
        <v>20844.650000000001</v>
      </c>
      <c r="G33" s="16">
        <v>4066.38</v>
      </c>
      <c r="H33" s="16">
        <v>2057882.93</v>
      </c>
      <c r="I33" s="18" t="s">
        <v>36</v>
      </c>
      <c r="J33" s="16">
        <v>2264787.2400000002</v>
      </c>
      <c r="K33" s="18"/>
      <c r="L33" s="18"/>
      <c r="M33" s="17">
        <v>414.79</v>
      </c>
      <c r="N33" s="17">
        <v>5.76</v>
      </c>
      <c r="O33" s="16">
        <v>210320.4</v>
      </c>
      <c r="P33" s="16">
        <v>248052.32</v>
      </c>
      <c r="Q33" s="16">
        <v>146974.06</v>
      </c>
      <c r="R33" s="16">
        <v>4944795.22</v>
      </c>
      <c r="S33" s="19" t="s">
        <v>37</v>
      </c>
      <c r="T33" s="16">
        <v>585183.98</v>
      </c>
      <c r="U33" s="18"/>
      <c r="V33" s="16">
        <v>5529979.2000000002</v>
      </c>
      <c r="W33" s="16">
        <v>1105995.8400000001</v>
      </c>
      <c r="X33" s="50">
        <v>6635975.04</v>
      </c>
      <c r="DS33" s="13"/>
    </row>
    <row r="34" spans="1:129" s="12" customFormat="1" ht="24" x14ac:dyDescent="0.2">
      <c r="A34" s="14" t="s">
        <v>78</v>
      </c>
      <c r="B34" s="15" t="s">
        <v>79</v>
      </c>
      <c r="C34" s="15" t="s">
        <v>40</v>
      </c>
      <c r="D34" s="16">
        <v>551489.61</v>
      </c>
      <c r="E34" s="16">
        <v>29054.639999999999</v>
      </c>
      <c r="F34" s="16">
        <v>6135.89</v>
      </c>
      <c r="G34" s="16">
        <v>1141.21</v>
      </c>
      <c r="H34" s="16">
        <v>329570.49</v>
      </c>
      <c r="I34" s="18" t="s">
        <v>36</v>
      </c>
      <c r="J34" s="16">
        <v>186728.59</v>
      </c>
      <c r="K34" s="18"/>
      <c r="L34" s="18"/>
      <c r="M34" s="17">
        <v>56.43</v>
      </c>
      <c r="N34" s="17">
        <v>1.61</v>
      </c>
      <c r="O34" s="16">
        <v>30195.85</v>
      </c>
      <c r="P34" s="16">
        <v>34599.050000000003</v>
      </c>
      <c r="Q34" s="16">
        <v>20528.990000000002</v>
      </c>
      <c r="R34" s="16">
        <v>606617.65</v>
      </c>
      <c r="S34" s="19" t="s">
        <v>37</v>
      </c>
      <c r="T34" s="16">
        <v>86640.27</v>
      </c>
      <c r="U34" s="18"/>
      <c r="V34" s="16">
        <v>693257.92</v>
      </c>
      <c r="W34" s="16">
        <v>138651.57999999999</v>
      </c>
      <c r="X34" s="50">
        <v>831909.5</v>
      </c>
      <c r="DS34" s="13"/>
    </row>
    <row r="35" spans="1:129" s="12" customFormat="1" ht="24" x14ac:dyDescent="0.2">
      <c r="A35" s="14" t="s">
        <v>80</v>
      </c>
      <c r="B35" s="15" t="s">
        <v>81</v>
      </c>
      <c r="C35" s="15" t="s">
        <v>40</v>
      </c>
      <c r="D35" s="16">
        <v>2176293.98</v>
      </c>
      <c r="E35" s="16">
        <v>188680.09</v>
      </c>
      <c r="F35" s="16">
        <v>17756.89</v>
      </c>
      <c r="G35" s="16">
        <v>3336.51</v>
      </c>
      <c r="H35" s="16">
        <v>310585.03999999998</v>
      </c>
      <c r="I35" s="18" t="s">
        <v>36</v>
      </c>
      <c r="J35" s="16">
        <v>1659271.96</v>
      </c>
      <c r="K35" s="18"/>
      <c r="L35" s="18"/>
      <c r="M35" s="17">
        <v>375.88</v>
      </c>
      <c r="N35" s="17">
        <v>4.78</v>
      </c>
      <c r="O35" s="16">
        <v>192016.6</v>
      </c>
      <c r="P35" s="16">
        <v>227610.43</v>
      </c>
      <c r="Q35" s="16">
        <v>134627.29</v>
      </c>
      <c r="R35" s="16">
        <v>2538531.7000000002</v>
      </c>
      <c r="S35" s="19" t="s">
        <v>37</v>
      </c>
      <c r="T35" s="16">
        <v>219474.91</v>
      </c>
      <c r="U35" s="18"/>
      <c r="V35" s="16">
        <v>2758006.61</v>
      </c>
      <c r="W35" s="16">
        <v>551601.31999999995</v>
      </c>
      <c r="X35" s="50">
        <v>3309607.93</v>
      </c>
      <c r="DS35" s="13"/>
    </row>
    <row r="36" spans="1:129" s="12" customFormat="1" ht="24" x14ac:dyDescent="0.2">
      <c r="A36" s="14" t="s">
        <v>82</v>
      </c>
      <c r="B36" s="15" t="s">
        <v>83</v>
      </c>
      <c r="C36" s="15" t="s">
        <v>35</v>
      </c>
      <c r="D36" s="16">
        <v>348038.43</v>
      </c>
      <c r="E36" s="16">
        <v>66490.45</v>
      </c>
      <c r="F36" s="16">
        <v>3739.12</v>
      </c>
      <c r="G36" s="17">
        <v>276.94</v>
      </c>
      <c r="H36" s="16">
        <v>157537.35</v>
      </c>
      <c r="I36" s="18" t="s">
        <v>36</v>
      </c>
      <c r="J36" s="16">
        <v>120271.51</v>
      </c>
      <c r="K36" s="18"/>
      <c r="L36" s="18"/>
      <c r="M36" s="17">
        <v>126.93</v>
      </c>
      <c r="N36" s="17">
        <v>0.45</v>
      </c>
      <c r="O36" s="16">
        <v>66767.39</v>
      </c>
      <c r="P36" s="16">
        <v>64764.37</v>
      </c>
      <c r="Q36" s="16">
        <v>34051.370000000003</v>
      </c>
      <c r="R36" s="16">
        <v>446854.17</v>
      </c>
      <c r="S36" s="19" t="s">
        <v>37</v>
      </c>
      <c r="T36" s="16">
        <v>66638.45</v>
      </c>
      <c r="U36" s="18"/>
      <c r="V36" s="16">
        <v>513492.62</v>
      </c>
      <c r="W36" s="16">
        <v>102698.52</v>
      </c>
      <c r="X36" s="54">
        <v>616191.14</v>
      </c>
      <c r="DS36" s="13"/>
    </row>
    <row r="37" spans="1:129" s="12" customFormat="1" ht="24" x14ac:dyDescent="0.2">
      <c r="A37" s="14" t="s">
        <v>84</v>
      </c>
      <c r="B37" s="15" t="s">
        <v>85</v>
      </c>
      <c r="C37" s="15" t="s">
        <v>40</v>
      </c>
      <c r="D37" s="16">
        <v>2546819.09</v>
      </c>
      <c r="E37" s="16">
        <v>321796.84000000003</v>
      </c>
      <c r="F37" s="16">
        <v>9072.61</v>
      </c>
      <c r="G37" s="17">
        <v>762.51</v>
      </c>
      <c r="H37" s="16">
        <v>1981817.36</v>
      </c>
      <c r="I37" s="18" t="s">
        <v>36</v>
      </c>
      <c r="J37" s="16">
        <v>234132.28</v>
      </c>
      <c r="K37" s="18"/>
      <c r="L37" s="18"/>
      <c r="M37" s="17">
        <v>671.19</v>
      </c>
      <c r="N37" s="17">
        <v>1.07</v>
      </c>
      <c r="O37" s="16">
        <v>322559.34999999998</v>
      </c>
      <c r="P37" s="16">
        <v>388858.69</v>
      </c>
      <c r="Q37" s="16">
        <v>231049.22</v>
      </c>
      <c r="R37" s="16">
        <v>3166727</v>
      </c>
      <c r="S37" s="19" t="s">
        <v>37</v>
      </c>
      <c r="T37" s="16">
        <v>573013.46</v>
      </c>
      <c r="U37" s="18"/>
      <c r="V37" s="16">
        <v>3739740.46</v>
      </c>
      <c r="W37" s="16">
        <v>747948.09</v>
      </c>
      <c r="X37" s="50">
        <v>4487688.55</v>
      </c>
      <c r="DS37" s="13"/>
    </row>
    <row r="38" spans="1:129" s="12" customFormat="1" ht="24" x14ac:dyDescent="0.2">
      <c r="A38" s="14" t="s">
        <v>86</v>
      </c>
      <c r="B38" s="15" t="s">
        <v>87</v>
      </c>
      <c r="C38" s="15" t="s">
        <v>40</v>
      </c>
      <c r="D38" s="16">
        <v>2861081.65</v>
      </c>
      <c r="E38" s="16">
        <v>355890.32</v>
      </c>
      <c r="F38" s="16">
        <v>9949.4599999999991</v>
      </c>
      <c r="G38" s="17">
        <v>828.11</v>
      </c>
      <c r="H38" s="16">
        <v>2260886</v>
      </c>
      <c r="I38" s="18" t="s">
        <v>36</v>
      </c>
      <c r="J38" s="16">
        <v>234355.87</v>
      </c>
      <c r="K38" s="18"/>
      <c r="L38" s="18"/>
      <c r="M38" s="17">
        <v>743.64</v>
      </c>
      <c r="N38" s="17">
        <v>1.1599999999999999</v>
      </c>
      <c r="O38" s="16">
        <v>356718.43</v>
      </c>
      <c r="P38" s="16">
        <v>430191.18</v>
      </c>
      <c r="Q38" s="16">
        <v>255643.76</v>
      </c>
      <c r="R38" s="16">
        <v>3546916.59</v>
      </c>
      <c r="S38" s="19" t="s">
        <v>37</v>
      </c>
      <c r="T38" s="16">
        <v>646353.44999999995</v>
      </c>
      <c r="U38" s="18"/>
      <c r="V38" s="16">
        <v>4193270.04</v>
      </c>
      <c r="W38" s="16">
        <v>838654.01</v>
      </c>
      <c r="X38" s="50">
        <v>5031924.05</v>
      </c>
      <c r="DS38" s="13"/>
    </row>
    <row r="39" spans="1:129" s="12" customFormat="1" ht="24" x14ac:dyDescent="0.2">
      <c r="A39" s="14" t="s">
        <v>88</v>
      </c>
      <c r="B39" s="15" t="s">
        <v>89</v>
      </c>
      <c r="C39" s="15" t="s">
        <v>40</v>
      </c>
      <c r="D39" s="16">
        <v>2604756.31</v>
      </c>
      <c r="E39" s="16">
        <v>170590.48</v>
      </c>
      <c r="F39" s="16">
        <v>8521.86</v>
      </c>
      <c r="G39" s="17">
        <v>353.03</v>
      </c>
      <c r="H39" s="16">
        <v>163027.51</v>
      </c>
      <c r="I39" s="18" t="s">
        <v>36</v>
      </c>
      <c r="J39" s="16">
        <v>2262616.46</v>
      </c>
      <c r="K39" s="18"/>
      <c r="L39" s="18"/>
      <c r="M39" s="17">
        <v>342.12</v>
      </c>
      <c r="N39" s="17">
        <v>1.79</v>
      </c>
      <c r="O39" s="16">
        <v>170943.51</v>
      </c>
      <c r="P39" s="16">
        <v>198058.7</v>
      </c>
      <c r="Q39" s="16">
        <v>116342.28</v>
      </c>
      <c r="R39" s="16">
        <v>2919157.29</v>
      </c>
      <c r="S39" s="19" t="s">
        <v>37</v>
      </c>
      <c r="T39" s="16">
        <v>194590.58</v>
      </c>
      <c r="U39" s="18"/>
      <c r="V39" s="16">
        <v>3113747.87</v>
      </c>
      <c r="W39" s="16">
        <v>622749.56999999995</v>
      </c>
      <c r="X39" s="50">
        <v>3736497.44</v>
      </c>
      <c r="DS39" s="13"/>
    </row>
    <row r="40" spans="1:129" s="12" customFormat="1" ht="24" x14ac:dyDescent="0.2">
      <c r="A40" s="14" t="s">
        <v>90</v>
      </c>
      <c r="B40" s="15" t="s">
        <v>91</v>
      </c>
      <c r="C40" s="15" t="s">
        <v>35</v>
      </c>
      <c r="D40" s="16">
        <v>1953744.86</v>
      </c>
      <c r="E40" s="16">
        <v>301504.19</v>
      </c>
      <c r="F40" s="16">
        <v>21507.29</v>
      </c>
      <c r="G40" s="17">
        <v>330.82</v>
      </c>
      <c r="H40" s="16">
        <v>1630733.38</v>
      </c>
      <c r="I40" s="18" t="s">
        <v>36</v>
      </c>
      <c r="J40" s="18"/>
      <c r="K40" s="18"/>
      <c r="L40" s="18"/>
      <c r="M40" s="17">
        <v>588.23</v>
      </c>
      <c r="N40" s="17">
        <v>0.46</v>
      </c>
      <c r="O40" s="16">
        <v>301835.01</v>
      </c>
      <c r="P40" s="16">
        <v>292779.96000000002</v>
      </c>
      <c r="Q40" s="16">
        <v>153935.85999999999</v>
      </c>
      <c r="R40" s="16">
        <v>2400460.6800000002</v>
      </c>
      <c r="S40" s="19" t="s">
        <v>37</v>
      </c>
      <c r="T40" s="16">
        <v>463287.86</v>
      </c>
      <c r="U40" s="18"/>
      <c r="V40" s="16">
        <v>2863748.54</v>
      </c>
      <c r="W40" s="16">
        <v>572749.71</v>
      </c>
      <c r="X40" s="50">
        <v>3436498.25</v>
      </c>
      <c r="DS40" s="13"/>
    </row>
    <row r="41" spans="1:129" s="12" customFormat="1" ht="24" x14ac:dyDescent="0.2">
      <c r="A41" s="14" t="s">
        <v>92</v>
      </c>
      <c r="B41" s="15" t="s">
        <v>93</v>
      </c>
      <c r="C41" s="15" t="s">
        <v>40</v>
      </c>
      <c r="D41" s="16">
        <v>46930999.789999999</v>
      </c>
      <c r="E41" s="16">
        <v>901461.96</v>
      </c>
      <c r="F41" s="16">
        <v>45950.17</v>
      </c>
      <c r="G41" s="16">
        <v>12470.91</v>
      </c>
      <c r="H41" s="16">
        <v>37202939.950000003</v>
      </c>
      <c r="I41" s="18" t="s">
        <v>36</v>
      </c>
      <c r="J41" s="16">
        <v>8780647.7100000009</v>
      </c>
      <c r="K41" s="18"/>
      <c r="L41" s="18"/>
      <c r="M41" s="16">
        <v>1850.35</v>
      </c>
      <c r="N41" s="17">
        <v>18.239999999999998</v>
      </c>
      <c r="O41" s="16">
        <v>913932.87</v>
      </c>
      <c r="P41" s="16">
        <v>1096600.77</v>
      </c>
      <c r="Q41" s="16">
        <v>650260.98</v>
      </c>
      <c r="R41" s="16">
        <v>48677861.539999999</v>
      </c>
      <c r="S41" s="19" t="s">
        <v>37</v>
      </c>
      <c r="T41" s="16">
        <v>7963564.1399999997</v>
      </c>
      <c r="U41" s="18"/>
      <c r="V41" s="16">
        <v>56641425.68</v>
      </c>
      <c r="W41" s="16">
        <v>11328285.140000001</v>
      </c>
      <c r="X41" s="50">
        <v>67969710.819999993</v>
      </c>
      <c r="DS41" s="13"/>
    </row>
    <row r="42" spans="1:129" s="12" customFormat="1" ht="24" x14ac:dyDescent="0.2">
      <c r="A42" s="14" t="s">
        <v>94</v>
      </c>
      <c r="B42" s="15" t="s">
        <v>95</v>
      </c>
      <c r="C42" s="15" t="s">
        <v>96</v>
      </c>
      <c r="D42" s="16">
        <v>1476886.9</v>
      </c>
      <c r="E42" s="16">
        <v>116398.61</v>
      </c>
      <c r="F42" s="16">
        <v>5002.3999999999996</v>
      </c>
      <c r="G42" s="16">
        <v>1074.6400000000001</v>
      </c>
      <c r="H42" s="16">
        <v>517744.72</v>
      </c>
      <c r="I42" s="18" t="s">
        <v>36</v>
      </c>
      <c r="J42" s="16">
        <v>837741.17</v>
      </c>
      <c r="K42" s="18"/>
      <c r="L42" s="18"/>
      <c r="M42" s="17">
        <v>246.62</v>
      </c>
      <c r="N42" s="17">
        <v>2.33</v>
      </c>
      <c r="O42" s="16">
        <v>117473.25</v>
      </c>
      <c r="P42" s="16">
        <v>140960.06</v>
      </c>
      <c r="Q42" s="16">
        <v>83545.990000000005</v>
      </c>
      <c r="R42" s="16">
        <v>1701392.95</v>
      </c>
      <c r="S42" s="19" t="s">
        <v>37</v>
      </c>
      <c r="T42" s="16">
        <v>191816.65</v>
      </c>
      <c r="U42" s="18"/>
      <c r="V42" s="16">
        <v>1893209.6</v>
      </c>
      <c r="W42" s="16">
        <v>378641.91999999998</v>
      </c>
      <c r="X42" s="50">
        <v>2271851.52</v>
      </c>
      <c r="DS42" s="13"/>
    </row>
    <row r="43" spans="1:129" s="12" customFormat="1" ht="24" x14ac:dyDescent="0.2">
      <c r="A43" s="14" t="s">
        <v>97</v>
      </c>
      <c r="B43" s="15" t="s">
        <v>99</v>
      </c>
      <c r="C43" s="15" t="s">
        <v>100</v>
      </c>
      <c r="D43" s="16">
        <v>170054.14</v>
      </c>
      <c r="E43" s="16">
        <v>49191.91</v>
      </c>
      <c r="F43" s="16">
        <v>2347.92</v>
      </c>
      <c r="G43" s="17">
        <v>61.48</v>
      </c>
      <c r="H43" s="16">
        <v>118514.31</v>
      </c>
      <c r="I43" s="18" t="s">
        <v>36</v>
      </c>
      <c r="J43" s="18"/>
      <c r="K43" s="18"/>
      <c r="L43" s="18"/>
      <c r="M43" s="17">
        <v>93.92</v>
      </c>
      <c r="N43" s="17">
        <v>0.08</v>
      </c>
      <c r="O43" s="16">
        <v>49253.39</v>
      </c>
      <c r="P43" s="16">
        <v>47775.79</v>
      </c>
      <c r="Q43" s="16">
        <v>25119.23</v>
      </c>
      <c r="R43" s="16">
        <v>242949.16</v>
      </c>
      <c r="S43" s="19" t="s">
        <v>37</v>
      </c>
      <c r="T43" s="16">
        <v>46889.08</v>
      </c>
      <c r="U43" s="18"/>
      <c r="V43" s="16">
        <v>289838.24</v>
      </c>
      <c r="W43" s="16">
        <v>57967.65</v>
      </c>
      <c r="X43" s="50">
        <v>347805.89</v>
      </c>
      <c r="DS43" s="13"/>
    </row>
    <row r="44" spans="1:129" s="12" customFormat="1" ht="24" x14ac:dyDescent="0.2">
      <c r="A44" s="14" t="s">
        <v>98</v>
      </c>
      <c r="B44" s="15" t="s">
        <v>101</v>
      </c>
      <c r="C44" s="15" t="s">
        <v>35</v>
      </c>
      <c r="D44" s="16">
        <v>140585.28</v>
      </c>
      <c r="E44" s="16">
        <v>38720.69</v>
      </c>
      <c r="F44" s="16">
        <v>1744.19</v>
      </c>
      <c r="G44" s="17">
        <v>49.4</v>
      </c>
      <c r="H44" s="16">
        <v>100120.4</v>
      </c>
      <c r="I44" s="18" t="s">
        <v>36</v>
      </c>
      <c r="J44" s="18"/>
      <c r="K44" s="18"/>
      <c r="L44" s="18"/>
      <c r="M44" s="17">
        <v>73.77</v>
      </c>
      <c r="N44" s="17">
        <v>0.06</v>
      </c>
      <c r="O44" s="16">
        <v>38770.089999999997</v>
      </c>
      <c r="P44" s="16">
        <v>37606.99</v>
      </c>
      <c r="Q44" s="16">
        <v>19772.75</v>
      </c>
      <c r="R44" s="16">
        <v>197965.02</v>
      </c>
      <c r="S44" s="19" t="s">
        <v>37</v>
      </c>
      <c r="T44" s="16">
        <v>38207.15</v>
      </c>
      <c r="U44" s="18"/>
      <c r="V44" s="16">
        <v>236172.17</v>
      </c>
      <c r="W44" s="16">
        <v>47234.43</v>
      </c>
      <c r="X44" s="50">
        <v>283406.59999999998</v>
      </c>
      <c r="DS44" s="13"/>
    </row>
    <row r="45" spans="1:129" s="12" customFormat="1" x14ac:dyDescent="0.2">
      <c r="A45" s="20"/>
      <c r="B45" s="21"/>
      <c r="C45" s="22" t="s">
        <v>102</v>
      </c>
      <c r="D45" s="23">
        <f t="shared" ref="D45:V45" si="0">SUM(D14:D44)</f>
        <v>280717526.40999997</v>
      </c>
      <c r="E45" s="23">
        <f t="shared" si="0"/>
        <v>10720775.539999997</v>
      </c>
      <c r="F45" s="23">
        <f t="shared" si="0"/>
        <v>826309.3400000002</v>
      </c>
      <c r="G45" s="23">
        <f t="shared" si="0"/>
        <v>199798.09000000003</v>
      </c>
      <c r="H45" s="23">
        <f t="shared" si="0"/>
        <v>120215756.54000001</v>
      </c>
      <c r="I45" s="23">
        <f t="shared" si="0"/>
        <v>0</v>
      </c>
      <c r="J45" s="23">
        <f t="shared" si="0"/>
        <v>150885008.89000002</v>
      </c>
      <c r="K45" s="23">
        <f t="shared" si="0"/>
        <v>0</v>
      </c>
      <c r="L45" s="23">
        <f t="shared" si="0"/>
        <v>0</v>
      </c>
      <c r="M45" s="23">
        <f t="shared" si="0"/>
        <v>21361.219999999998</v>
      </c>
      <c r="N45" s="23">
        <f t="shared" si="0"/>
        <v>286.53999999999991</v>
      </c>
      <c r="O45" s="23">
        <f t="shared" si="0"/>
        <v>10920573.629999997</v>
      </c>
      <c r="P45" s="23">
        <f t="shared" si="0"/>
        <v>12481162.639999999</v>
      </c>
      <c r="Q45" s="23">
        <f t="shared" si="0"/>
        <v>7276821.6300000008</v>
      </c>
      <c r="R45" s="23">
        <f t="shared" si="0"/>
        <v>302405834.57999992</v>
      </c>
      <c r="S45" s="23">
        <f t="shared" si="0"/>
        <v>0</v>
      </c>
      <c r="T45" s="23">
        <f t="shared" si="0"/>
        <v>33770005.539999999</v>
      </c>
      <c r="U45" s="23">
        <f t="shared" si="0"/>
        <v>0</v>
      </c>
      <c r="V45" s="23">
        <f t="shared" si="0"/>
        <v>336175840.12000012</v>
      </c>
      <c r="W45" s="23">
        <f>SUM(W14:W44)</f>
        <v>67235168.00000003</v>
      </c>
      <c r="X45" s="23">
        <f>SUM(X14:X44)</f>
        <v>403411008.12</v>
      </c>
      <c r="DS45" s="13"/>
    </row>
    <row r="46" spans="1:129" customFormat="1" x14ac:dyDescent="0.2">
      <c r="A46" s="24"/>
      <c r="B46" s="25"/>
      <c r="C46" s="22" t="s">
        <v>103</v>
      </c>
      <c r="D46" s="23">
        <f t="shared" ref="D46:V46" si="1">D45</f>
        <v>280717526.40999997</v>
      </c>
      <c r="E46" s="23">
        <f t="shared" si="1"/>
        <v>10720775.539999997</v>
      </c>
      <c r="F46" s="23">
        <f t="shared" si="1"/>
        <v>826309.3400000002</v>
      </c>
      <c r="G46" s="23">
        <f t="shared" si="1"/>
        <v>199798.09000000003</v>
      </c>
      <c r="H46" s="23">
        <f t="shared" si="1"/>
        <v>120215756.54000001</v>
      </c>
      <c r="I46" s="23">
        <f t="shared" si="1"/>
        <v>0</v>
      </c>
      <c r="J46" s="23">
        <f t="shared" si="1"/>
        <v>150885008.89000002</v>
      </c>
      <c r="K46" s="23">
        <f t="shared" si="1"/>
        <v>0</v>
      </c>
      <c r="L46" s="23">
        <f t="shared" si="1"/>
        <v>0</v>
      </c>
      <c r="M46" s="23">
        <f t="shared" si="1"/>
        <v>21361.219999999998</v>
      </c>
      <c r="N46" s="23">
        <f t="shared" si="1"/>
        <v>286.53999999999991</v>
      </c>
      <c r="O46" s="23">
        <f t="shared" si="1"/>
        <v>10920573.629999997</v>
      </c>
      <c r="P46" s="23">
        <f t="shared" si="1"/>
        <v>12481162.639999999</v>
      </c>
      <c r="Q46" s="23">
        <f t="shared" si="1"/>
        <v>7276821.6300000008</v>
      </c>
      <c r="R46" s="23">
        <f t="shared" si="1"/>
        <v>302405834.57999992</v>
      </c>
      <c r="S46" s="23">
        <f t="shared" si="1"/>
        <v>0</v>
      </c>
      <c r="T46" s="23">
        <f t="shared" si="1"/>
        <v>33770005.539999999</v>
      </c>
      <c r="U46" s="23">
        <f t="shared" si="1"/>
        <v>0</v>
      </c>
      <c r="V46" s="23">
        <f t="shared" si="1"/>
        <v>336175840.12000012</v>
      </c>
      <c r="W46" s="23">
        <f>W45</f>
        <v>67235168.00000003</v>
      </c>
      <c r="X46" s="23">
        <f>X45</f>
        <v>403411008.12</v>
      </c>
    </row>
    <row r="48" spans="1:129" customFormat="1" x14ac:dyDescent="0.2">
      <c r="B48" s="26" t="s">
        <v>104</v>
      </c>
      <c r="C48" s="44"/>
      <c r="D48" s="44"/>
      <c r="F48" s="27"/>
      <c r="G48" s="27"/>
      <c r="J48" s="45"/>
      <c r="K48" s="45"/>
      <c r="L48" s="45"/>
      <c r="M48" s="45"/>
      <c r="DT48" s="2" t="s">
        <v>1</v>
      </c>
      <c r="DU48" s="2" t="s">
        <v>1</v>
      </c>
      <c r="DV48" s="2" t="s">
        <v>1</v>
      </c>
      <c r="DW48" s="2" t="s">
        <v>1</v>
      </c>
      <c r="DX48" s="2" t="s">
        <v>1</v>
      </c>
      <c r="DY48" s="2" t="s">
        <v>1</v>
      </c>
    </row>
    <row r="49" spans="2:135" customFormat="1" ht="21.75" customHeight="1" x14ac:dyDescent="0.2">
      <c r="B49" s="28"/>
      <c r="C49" s="46" t="s">
        <v>105</v>
      </c>
      <c r="D49" s="46"/>
      <c r="E49" s="29"/>
      <c r="F49" s="46" t="s">
        <v>106</v>
      </c>
      <c r="G49" s="46"/>
      <c r="H49" s="30"/>
      <c r="I49" s="29"/>
      <c r="J49" s="46" t="s">
        <v>107</v>
      </c>
      <c r="K49" s="46"/>
      <c r="L49" s="46"/>
      <c r="M49" s="46"/>
    </row>
    <row r="50" spans="2:135" customFormat="1" x14ac:dyDescent="0.2">
      <c r="B50" s="26" t="s">
        <v>108</v>
      </c>
      <c r="C50" s="44"/>
      <c r="D50" s="44"/>
      <c r="F50" s="27"/>
      <c r="G50" s="27"/>
      <c r="J50" s="45"/>
      <c r="K50" s="45"/>
      <c r="L50" s="45"/>
      <c r="M50" s="45"/>
      <c r="DZ50" s="2" t="s">
        <v>1</v>
      </c>
      <c r="EA50" s="2" t="s">
        <v>1</v>
      </c>
      <c r="EB50" s="2" t="s">
        <v>1</v>
      </c>
      <c r="EC50" s="2" t="s">
        <v>1</v>
      </c>
      <c r="ED50" s="2" t="s">
        <v>1</v>
      </c>
      <c r="EE50" s="2" t="s">
        <v>1</v>
      </c>
    </row>
    <row r="51" spans="2:135" customFormat="1" ht="17.25" customHeight="1" x14ac:dyDescent="0.2">
      <c r="B51" s="31"/>
      <c r="C51" s="46" t="s">
        <v>105</v>
      </c>
      <c r="D51" s="46"/>
      <c r="E51" s="29"/>
      <c r="F51" s="46" t="s">
        <v>106</v>
      </c>
      <c r="G51" s="46"/>
      <c r="H51" s="30"/>
      <c r="I51" s="29"/>
      <c r="J51" s="46" t="s">
        <v>107</v>
      </c>
      <c r="K51" s="46"/>
      <c r="L51" s="46"/>
      <c r="M51" s="46"/>
    </row>
  </sheetData>
  <autoFilter ref="A12:EE46" xr:uid="{00000000-0001-0000-0000-000000000000}"/>
  <mergeCells count="38">
    <mergeCell ref="C50:D50"/>
    <mergeCell ref="J50:M50"/>
    <mergeCell ref="C51:D51"/>
    <mergeCell ref="F51:G51"/>
    <mergeCell ref="J51:M51"/>
    <mergeCell ref="N10:N11"/>
    <mergeCell ref="A13:X13"/>
    <mergeCell ref="C48:D48"/>
    <mergeCell ref="J48:M48"/>
    <mergeCell ref="C49:D49"/>
    <mergeCell ref="F49:G49"/>
    <mergeCell ref="J49:M49"/>
    <mergeCell ref="D10:D11"/>
    <mergeCell ref="E10:I10"/>
    <mergeCell ref="J10:J11"/>
    <mergeCell ref="K10:L10"/>
    <mergeCell ref="M10:M11"/>
    <mergeCell ref="A8:X8"/>
    <mergeCell ref="A9:A11"/>
    <mergeCell ref="B9:B11"/>
    <mergeCell ref="C9:C11"/>
    <mergeCell ref="D9:L9"/>
    <mergeCell ref="M9:N9"/>
    <mergeCell ref="O9:O11"/>
    <mergeCell ref="P9:P11"/>
    <mergeCell ref="Q9:Q11"/>
    <mergeCell ref="R9:R11"/>
    <mergeCell ref="S9:S11"/>
    <mergeCell ref="T9:T11"/>
    <mergeCell ref="U9:U11"/>
    <mergeCell ref="V9:V11"/>
    <mergeCell ref="W9:W11"/>
    <mergeCell ref="X9:X11"/>
    <mergeCell ref="A2:X2"/>
    <mergeCell ref="A3:X3"/>
    <mergeCell ref="A5:X5"/>
    <mergeCell ref="A6:X6"/>
    <mergeCell ref="K7:L7"/>
  </mergeCells>
  <pageMargins left="0.31496062874794001" right="0.31496062874794001" top="0.78740155696868896" bottom="0.31496062874794001" header="0.19685038924217199" footer="0.19685038924217199"/>
  <pageSetup paperSize="9" scale="74" fitToHeight="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Сводка затрат - Сводка затрат</vt:lpstr>
      <vt:lpstr>'Сводка затрат - Сводка затрат'!Заголовки_для_печати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2023-02-02T08:45:30Z</cp:lastPrinted>
  <dcterms:created xsi:type="dcterms:W3CDTF">2002-08-29T05:21:43Z</dcterms:created>
  <dcterms:modified xsi:type="dcterms:W3CDTF">2025-07-01T11:20:19Z</dcterms:modified>
</cp:coreProperties>
</file>