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Поликарбонат+сендвич\"/>
    </mc:Choice>
  </mc:AlternateContent>
  <bookViews>
    <workbookView xWindow="0" yWindow="0" windowWidth="28800" windowHeight="11100"/>
  </bookViews>
  <sheets>
    <sheet name="Сводка затрат - Сводка затрат" sheetId="1" r:id="rId1"/>
  </sheets>
  <definedNames>
    <definedName name="_xlnm.Print_Titles" localSheetId="0">'Сводка затрат - Сводка затрат'!$12:$12</definedName>
    <definedName name="_xlnm.Print_Area" localSheetId="0">'Сводка затрат - Сводка затрат'!$A$2:$X$39</definedName>
  </definedNames>
  <calcPr calcId="162913"/>
</workbook>
</file>

<file path=xl/calcChain.xml><?xml version="1.0" encoding="utf-8"?>
<calcChain xmlns="http://schemas.openxmlformats.org/spreadsheetml/2006/main">
  <c r="T34" i="1" l="1"/>
  <c r="T33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14" i="1"/>
  <c r="R34" i="1"/>
  <c r="R33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14" i="1"/>
</calcChain>
</file>

<file path=xl/sharedStrings.xml><?xml version="1.0" encoding="utf-8"?>
<sst xmlns="http://schemas.openxmlformats.org/spreadsheetml/2006/main" count="250" uniqueCount="87">
  <si>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</si>
  <si>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</si>
  <si>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</si>
  <si>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</si>
  <si>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</si>
  <si>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</si>
  <si>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</si>
  <si>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</si>
  <si>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</si>
  <si>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</si>
  <si>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</si>
  <si>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</si>
  <si>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</si>
  <si>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</si>
  <si>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</si>
  <si>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</si>
  <si>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</si>
  <si>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</si>
  <si>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</si>
  <si>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</si>
  <si>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</si>
  <si>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</si>
  <si>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</si>
  <si>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</si>
  <si>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</si>
  <si>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</si>
  <si>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</si>
  <si>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</si>
  <si>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</si>
  <si>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</si>
  <si>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</si>
  <si>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</si>
  <si>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</si>
  <si>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1632-2021-1.1,1.2,2.1.0-АР_07.02.010_07.04.030-П-00-00</t>
  </si>
  <si>
    <t>Архитектурные решения</t>
  </si>
  <si>
    <t xml:space="preserve"> </t>
  </si>
  <si>
    <t>БИМ</t>
  </si>
  <si>
    <t>2</t>
  </si>
  <si>
    <t>1632-2021-2.1.11-АР_07.04.050-П-00-00</t>
  </si>
  <si>
    <t>3</t>
  </si>
  <si>
    <t>1632-2021-2.1.12-АР_07.04.051-П-00-00</t>
  </si>
  <si>
    <t>4</t>
  </si>
  <si>
    <t>1632-2021-2.1.1-АР_07.04.040-П-00-00</t>
  </si>
  <si>
    <t>5</t>
  </si>
  <si>
    <t>1632-2021-2.1.2, 2.1.7-АР2-07.04.041-П-00-00</t>
  </si>
  <si>
    <t>6</t>
  </si>
  <si>
    <t>1632-2021-2.1.3-АР_07.04.043-П-01-01</t>
  </si>
  <si>
    <t>7</t>
  </si>
  <si>
    <t>1632-2021-2.1.4-АР_07.04.043-П-01-01</t>
  </si>
  <si>
    <t>8</t>
  </si>
  <si>
    <t>1632-2021-2.1.5-АР_07.04.044-П-00-00</t>
  </si>
  <si>
    <t>9</t>
  </si>
  <si>
    <t>1632-2021-2.2.1-АР_07.04.020-П-00-00</t>
  </si>
  <si>
    <t>10</t>
  </si>
  <si>
    <t>1632-2021-2.2.2 -АР_07.04.021-П-00-01</t>
  </si>
  <si>
    <t>11</t>
  </si>
  <si>
    <t>1632-2021-2.2.3-АР_07.04.022-П-00-00</t>
  </si>
  <si>
    <t>12</t>
  </si>
  <si>
    <t>1632-2021-2.2.4, 2.1.6-АР_07.04.045-П-00-00</t>
  </si>
  <si>
    <t>13</t>
  </si>
  <si>
    <t>1632-2021-2.2.5,2.2-13-АР_07.04.024_07.04.052-П-00-00</t>
  </si>
  <si>
    <t>14</t>
  </si>
  <si>
    <t>1632-2021-2.2.6-АР_07.04.025-П-00-00</t>
  </si>
  <si>
    <t>15</t>
  </si>
  <si>
    <t>1632-2021-2.2.7- АР_07.04.026-П-00-02</t>
  </si>
  <si>
    <t>16</t>
  </si>
  <si>
    <t>1632-2021-3.1-АР_07.03.010-П-00-00</t>
  </si>
  <si>
    <t>Архитектурно-строительные решения</t>
  </si>
  <si>
    <t>17</t>
  </si>
  <si>
    <t>1632-2021-3.3-КМ1.СУБ_07.03.012-П-01-02</t>
  </si>
  <si>
    <t>Конструкции металлические.Навесы.</t>
  </si>
  <si>
    <t>18</t>
  </si>
  <si>
    <t>1632-2021-3.3-КМ2.СУБ_07.03.012-П-01-02</t>
  </si>
  <si>
    <t>Конструкции металлические.Надкупольная галерея</t>
  </si>
  <si>
    <t>19</t>
  </si>
  <si>
    <t>1632-2021-3.3-КМ3.СУБ_07.03.012-П-01-02</t>
  </si>
  <si>
    <t>Конструкции металлические. Наклонные галереи с опорами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</si>
  <si>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</si>
  <si>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</si>
  <si>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</si>
  <si>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</si>
  <si>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</si>
  <si>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</si>
  <si>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</si>
  <si>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Наименование объекта: Терминал по перевалке минеральных удобрений в морском торговом порту Усть-Луга. Береговые объекты терминала</t>
  </si>
  <si>
    <t>Заказчик: ООО "ЕТУ"</t>
  </si>
  <si>
    <t>Расчет составлен в уровне цен 2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</si>
</sst>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b/>
      <sz val="12"/>
      <name val="Arial"/>
      <charset val="204"/>
    </font>
    <font>
      <b/>
      <sz val="14"/>
      <name val="Arial"/>
      <charset val="204"/>
    </font>
    <font>
      <i/>
      <sz val="10"/>
      <color rgb="FF7F7F7F"/>
      <name val="Arial"/>
      <charset val="204"/>
    </font>
    <font>
      <b/>
      <sz val="10"/>
      <name val="Arial"/>
      <charset val="204"/>
    </font>
    <font>
      <sz val="9"/>
      <name val="Arial"/>
      <charset val="204"/>
    </font>
    <font>
      <i/>
      <sz val="9"/>
      <color rgb="FF7F7F7F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2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49" fontId="9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10" fillId="0" borderId="2" xfId="0" applyNumberFormat="1" applyFont="1" applyFill="1" applyBorder="1" applyAlignment="1" applyProtection="1">
      <alignment horizontal="left" vertical="top" wrapText="1"/>
    </xf>
    <xf numFmtId="4" fontId="10" fillId="0" borderId="2" xfId="0" applyNumberFormat="1" applyFont="1" applyFill="1" applyBorder="1" applyAlignment="1" applyProtection="1">
      <alignment horizontal="right" vertical="top"/>
    </xf>
    <xf numFmtId="0" fontId="10" fillId="0" borderId="2" xfId="0" applyNumberFormat="1" applyFont="1" applyFill="1" applyBorder="1" applyAlignment="1" applyProtection="1">
      <alignment horizontal="right" vertical="top"/>
    </xf>
    <xf numFmtId="49" fontId="8" fillId="0" borderId="2" xfId="0" applyNumberFormat="1" applyFont="1" applyFill="1" applyBorder="1" applyAlignment="1" applyProtection="1"/>
    <xf numFmtId="0" fontId="8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left" vertical="top" wrapText="1"/>
    </xf>
    <xf numFmtId="0" fontId="7" fillId="0" borderId="6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1" fillId="0" borderId="9" xfId="0" applyNumberFormat="1" applyFont="1" applyFill="1" applyBorder="1" applyAlignment="1" applyProtection="1">
      <alignment horizontal="center" vertical="top"/>
    </xf>
    <xf numFmtId="4" fontId="6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39"/>
  <sheetViews>
    <sheetView tabSelected="1" zoomScale="60" zoomScaleNormal="60" workbookViewId="0">
      <selection activeCell="M24" sqref="M24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46.140625" style="1" customWidth="1"/>
    <col min="3" max="3" width="33.5703125" style="1" customWidth="1"/>
    <col min="4" max="8" width="17.140625" style="1" customWidth="1"/>
    <col min="9" max="9" width="13.140625" style="1" customWidth="1"/>
    <col min="10" max="10" width="13.28515625" style="1" customWidth="1"/>
    <col min="11" max="12" width="17.140625" style="1" customWidth="1"/>
    <col min="13" max="14" width="13.5703125" style="1" customWidth="1"/>
    <col min="15" max="17" width="14.140625" style="1" customWidth="1"/>
    <col min="18" max="18" width="15.28515625" style="1" customWidth="1"/>
    <col min="19" max="19" width="10.42578125" style="1" customWidth="1"/>
    <col min="20" max="20" width="14.140625" style="1" customWidth="1"/>
    <col min="21" max="21" width="9.85546875" style="1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37" width="9.140625" style="1"/>
    <col min="138" max="138" width="17.42578125" style="1" customWidth="1"/>
    <col min="139" max="16384" width="9.140625" style="1"/>
  </cols>
  <sheetData>
    <row r="1" spans="1:138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138" customFormat="1" ht="13.5" customHeight="1" outlineLevel="1" x14ac:dyDescent="0.2">
      <c r="A2" s="33" t="s">
        <v>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" t="s">
        <v>0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4" t="s">
        <v>1</v>
      </c>
      <c r="AQ2" s="4" t="s">
        <v>1</v>
      </c>
      <c r="AR2" s="4" t="s">
        <v>1</v>
      </c>
      <c r="AS2" s="4" t="s">
        <v>1</v>
      </c>
      <c r="AT2" s="4" t="s">
        <v>1</v>
      </c>
      <c r="AU2" s="4" t="s">
        <v>1</v>
      </c>
      <c r="AV2" s="4" t="s">
        <v>1</v>
      </c>
    </row>
    <row r="3" spans="1:138" customFormat="1" ht="13.5" customHeight="1" outlineLevel="1" x14ac:dyDescent="0.2">
      <c r="A3" s="33" t="s">
        <v>84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AW3" s="4" t="s">
        <v>2</v>
      </c>
      <c r="AX3" s="4" t="s">
        <v>1</v>
      </c>
      <c r="AY3" s="4" t="s">
        <v>1</v>
      </c>
      <c r="AZ3" s="4" t="s">
        <v>1</v>
      </c>
      <c r="BA3" s="4" t="s">
        <v>1</v>
      </c>
      <c r="BB3" s="4" t="s">
        <v>1</v>
      </c>
      <c r="BC3" s="4" t="s">
        <v>1</v>
      </c>
      <c r="BD3" s="4" t="s">
        <v>1</v>
      </c>
      <c r="BE3" s="4" t="s">
        <v>1</v>
      </c>
      <c r="BF3" s="4" t="s">
        <v>1</v>
      </c>
      <c r="BG3" s="4" t="s">
        <v>1</v>
      </c>
      <c r="BH3" s="4" t="s">
        <v>1</v>
      </c>
      <c r="BI3" s="4" t="s">
        <v>1</v>
      </c>
      <c r="BJ3" s="4" t="s">
        <v>1</v>
      </c>
      <c r="BK3" s="4" t="s">
        <v>1</v>
      </c>
      <c r="BL3" s="4" t="s">
        <v>1</v>
      </c>
      <c r="BM3" s="4" t="s">
        <v>1</v>
      </c>
      <c r="BN3" s="4" t="s">
        <v>1</v>
      </c>
      <c r="BO3" s="4" t="s">
        <v>1</v>
      </c>
      <c r="BP3" s="4" t="s">
        <v>1</v>
      </c>
      <c r="BQ3" s="4" t="s">
        <v>1</v>
      </c>
      <c r="BR3" s="4" t="s">
        <v>1</v>
      </c>
      <c r="BS3" s="4" t="s">
        <v>1</v>
      </c>
      <c r="BT3" s="4" t="s">
        <v>1</v>
      </c>
    </row>
    <row r="4" spans="1:138" customFormat="1" ht="18" customHeight="1" outlineLevel="1" x14ac:dyDescent="0.2">
      <c r="A4" s="5"/>
      <c r="B4" s="6"/>
      <c r="C4" s="6"/>
      <c r="D4" s="6"/>
      <c r="E4" s="6"/>
      <c r="F4" s="6"/>
      <c r="G4" s="6"/>
      <c r="H4" s="6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138" customFormat="1" ht="18" customHeight="1" outlineLevel="1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BU5" s="8" t="s">
        <v>3</v>
      </c>
      <c r="BV5" s="8" t="s">
        <v>1</v>
      </c>
      <c r="BW5" s="8" t="s">
        <v>1</v>
      </c>
      <c r="BX5" s="8" t="s">
        <v>1</v>
      </c>
      <c r="BY5" s="8" t="s">
        <v>1</v>
      </c>
      <c r="BZ5" s="8" t="s">
        <v>1</v>
      </c>
      <c r="CA5" s="8" t="s">
        <v>1</v>
      </c>
      <c r="CB5" s="8" t="s">
        <v>1</v>
      </c>
      <c r="CC5" s="8" t="s">
        <v>1</v>
      </c>
      <c r="CD5" s="8" t="s">
        <v>1</v>
      </c>
      <c r="CE5" s="8" t="s">
        <v>1</v>
      </c>
      <c r="CF5" s="8" t="s">
        <v>1</v>
      </c>
      <c r="CG5" s="8" t="s">
        <v>1</v>
      </c>
      <c r="CH5" s="8" t="s">
        <v>1</v>
      </c>
      <c r="CI5" s="8" t="s">
        <v>1</v>
      </c>
      <c r="CJ5" s="8" t="s">
        <v>1</v>
      </c>
      <c r="CK5" s="8" t="s">
        <v>1</v>
      </c>
      <c r="CL5" s="8" t="s">
        <v>1</v>
      </c>
      <c r="CM5" s="8" t="s">
        <v>1</v>
      </c>
      <c r="CN5" s="8" t="s">
        <v>1</v>
      </c>
      <c r="CO5" s="8" t="s">
        <v>1</v>
      </c>
      <c r="CP5" s="8" t="s">
        <v>1</v>
      </c>
      <c r="CQ5" s="8" t="s">
        <v>1</v>
      </c>
      <c r="CR5" s="8" t="s">
        <v>1</v>
      </c>
    </row>
    <row r="6" spans="1:138" customFormat="1" ht="15" customHeight="1" outlineLevel="1" x14ac:dyDescent="0.2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CS6" s="9" t="s">
        <v>4</v>
      </c>
      <c r="CT6" s="9" t="s">
        <v>1</v>
      </c>
      <c r="CU6" s="9" t="s">
        <v>1</v>
      </c>
      <c r="CV6" s="9" t="s">
        <v>1</v>
      </c>
      <c r="CW6" s="9" t="s">
        <v>1</v>
      </c>
      <c r="CX6" s="9" t="s">
        <v>1</v>
      </c>
      <c r="CY6" s="9" t="s">
        <v>1</v>
      </c>
      <c r="CZ6" s="9" t="s">
        <v>1</v>
      </c>
      <c r="DA6" s="9" t="s">
        <v>1</v>
      </c>
      <c r="DB6" s="9" t="s">
        <v>1</v>
      </c>
      <c r="DC6" s="9" t="s">
        <v>1</v>
      </c>
      <c r="DD6" s="9" t="s">
        <v>1</v>
      </c>
      <c r="DE6" s="9" t="s">
        <v>1</v>
      </c>
      <c r="DF6" s="9" t="s">
        <v>1</v>
      </c>
      <c r="DG6" s="9" t="s">
        <v>1</v>
      </c>
      <c r="DH6" s="9" t="s">
        <v>1</v>
      </c>
      <c r="DI6" s="9" t="s">
        <v>1</v>
      </c>
      <c r="DJ6" s="9" t="s">
        <v>1</v>
      </c>
      <c r="DK6" s="9" t="s">
        <v>1</v>
      </c>
      <c r="DL6" s="9" t="s">
        <v>1</v>
      </c>
      <c r="DM6" s="9" t="s">
        <v>1</v>
      </c>
      <c r="DN6" s="9" t="s">
        <v>1</v>
      </c>
      <c r="DO6" s="9" t="s">
        <v>1</v>
      </c>
      <c r="DP6" s="9" t="s">
        <v>1</v>
      </c>
    </row>
    <row r="7" spans="1:138" customFormat="1" ht="15" outlineLevel="1" x14ac:dyDescent="0.2">
      <c r="B7" s="5"/>
      <c r="C7" s="10"/>
      <c r="D7" s="10"/>
      <c r="E7" s="10"/>
      <c r="F7" s="10"/>
      <c r="G7" s="10"/>
      <c r="H7" s="10"/>
      <c r="I7" s="10"/>
      <c r="J7" s="10"/>
      <c r="K7" s="35"/>
      <c r="L7" s="35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DQ7" s="9" t="s">
        <v>1</v>
      </c>
      <c r="DR7" s="9" t="s">
        <v>1</v>
      </c>
    </row>
    <row r="8" spans="1:138" customFormat="1" ht="18" customHeight="1" x14ac:dyDescent="0.2">
      <c r="A8" s="36" t="s">
        <v>86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138" customFormat="1" ht="23.25" customHeight="1" x14ac:dyDescent="0.2">
      <c r="A9" s="37" t="s">
        <v>5</v>
      </c>
      <c r="B9" s="37" t="s">
        <v>6</v>
      </c>
      <c r="C9" s="38" t="s">
        <v>7</v>
      </c>
      <c r="D9" s="41" t="s">
        <v>8</v>
      </c>
      <c r="E9" s="41"/>
      <c r="F9" s="41"/>
      <c r="G9" s="41"/>
      <c r="H9" s="41"/>
      <c r="I9" s="41"/>
      <c r="J9" s="41"/>
      <c r="K9" s="41"/>
      <c r="L9" s="41"/>
      <c r="M9" s="41" t="s">
        <v>9</v>
      </c>
      <c r="N9" s="41"/>
      <c r="O9" s="37" t="s">
        <v>10</v>
      </c>
      <c r="P9" s="37" t="s">
        <v>11</v>
      </c>
      <c r="Q9" s="37" t="s">
        <v>12</v>
      </c>
      <c r="R9" s="37" t="s">
        <v>13</v>
      </c>
      <c r="S9" s="37" t="s">
        <v>14</v>
      </c>
      <c r="T9" s="37" t="s">
        <v>15</v>
      </c>
      <c r="U9" s="37" t="s">
        <v>16</v>
      </c>
      <c r="V9" s="37" t="s">
        <v>17</v>
      </c>
      <c r="W9" s="37" t="s">
        <v>18</v>
      </c>
      <c r="X9" s="37" t="s">
        <v>19</v>
      </c>
    </row>
    <row r="10" spans="1:138" customFormat="1" ht="25.5" customHeight="1" x14ac:dyDescent="0.2">
      <c r="A10" s="37"/>
      <c r="B10" s="37"/>
      <c r="C10" s="39"/>
      <c r="D10" s="37" t="s">
        <v>20</v>
      </c>
      <c r="E10" s="42" t="s">
        <v>21</v>
      </c>
      <c r="F10" s="43"/>
      <c r="G10" s="43"/>
      <c r="H10" s="43"/>
      <c r="I10" s="44"/>
      <c r="J10" s="38" t="s">
        <v>22</v>
      </c>
      <c r="K10" s="37" t="s">
        <v>23</v>
      </c>
      <c r="L10" s="37"/>
      <c r="M10" s="37" t="s">
        <v>24</v>
      </c>
      <c r="N10" s="37" t="s">
        <v>25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138" customFormat="1" ht="19.5" customHeight="1" x14ac:dyDescent="0.2">
      <c r="A11" s="37"/>
      <c r="B11" s="37"/>
      <c r="C11" s="40"/>
      <c r="D11" s="37"/>
      <c r="E11" s="11" t="s">
        <v>26</v>
      </c>
      <c r="F11" s="11" t="s">
        <v>27</v>
      </c>
      <c r="G11" s="11" t="s">
        <v>28</v>
      </c>
      <c r="H11" s="11" t="s">
        <v>29</v>
      </c>
      <c r="I11" s="11" t="s">
        <v>30</v>
      </c>
      <c r="J11" s="40"/>
      <c r="K11" s="11" t="s">
        <v>29</v>
      </c>
      <c r="L11" s="11" t="s">
        <v>22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138" customFormat="1" ht="18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1">
        <v>18</v>
      </c>
      <c r="S12" s="11">
        <v>19</v>
      </c>
      <c r="T12" s="11">
        <v>20</v>
      </c>
      <c r="U12" s="11">
        <v>21</v>
      </c>
      <c r="V12" s="11">
        <v>22</v>
      </c>
      <c r="W12" s="11">
        <v>23</v>
      </c>
      <c r="X12" s="11">
        <v>24</v>
      </c>
    </row>
    <row r="13" spans="1:138" s="12" customFormat="1" x14ac:dyDescent="0.2">
      <c r="A13" s="45" t="s">
        <v>31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DS13" s="13" t="s">
        <v>31</v>
      </c>
    </row>
    <row r="14" spans="1:138" s="12" customFormat="1" ht="30" customHeight="1" x14ac:dyDescent="0.2">
      <c r="A14" s="14" t="s">
        <v>32</v>
      </c>
      <c r="B14" s="15" t="s">
        <v>33</v>
      </c>
      <c r="C14" s="15" t="s">
        <v>34</v>
      </c>
      <c r="D14" s="16">
        <v>6611684</v>
      </c>
      <c r="E14" s="16">
        <v>1679603</v>
      </c>
      <c r="F14" s="16">
        <v>1166684</v>
      </c>
      <c r="G14" s="16">
        <v>423471</v>
      </c>
      <c r="H14" s="16">
        <v>3765397</v>
      </c>
      <c r="I14" s="17" t="s">
        <v>35</v>
      </c>
      <c r="J14" s="17"/>
      <c r="K14" s="16">
        <v>2671590</v>
      </c>
      <c r="L14" s="17"/>
      <c r="M14" s="16">
        <v>3237.15</v>
      </c>
      <c r="N14" s="18">
        <v>630.19000000000005</v>
      </c>
      <c r="O14" s="16">
        <v>2103074</v>
      </c>
      <c r="P14" s="16">
        <v>1955859</v>
      </c>
      <c r="Q14" s="16">
        <v>1303906</v>
      </c>
      <c r="R14" s="16">
        <f>D14+P14+Q14-K14</f>
        <v>7199859</v>
      </c>
      <c r="S14" s="19" t="s">
        <v>36</v>
      </c>
      <c r="T14" s="16">
        <f>V14-R14</f>
        <v>1825037</v>
      </c>
      <c r="U14" s="17"/>
      <c r="V14" s="16">
        <v>9024896</v>
      </c>
      <c r="W14" s="16">
        <v>1804979.2</v>
      </c>
      <c r="X14" s="16">
        <v>10829875.199999999</v>
      </c>
      <c r="DS14" s="13"/>
      <c r="EH14" s="51"/>
    </row>
    <row r="15" spans="1:138" s="12" customFormat="1" ht="30" customHeight="1" x14ac:dyDescent="0.2">
      <c r="A15" s="14" t="s">
        <v>37</v>
      </c>
      <c r="B15" s="15" t="s">
        <v>38</v>
      </c>
      <c r="C15" s="15" t="s">
        <v>34</v>
      </c>
      <c r="D15" s="16">
        <v>272130.90999999997</v>
      </c>
      <c r="E15" s="16">
        <v>72752.03</v>
      </c>
      <c r="F15" s="16">
        <v>41111.9</v>
      </c>
      <c r="G15" s="16">
        <v>16802.12</v>
      </c>
      <c r="H15" s="16">
        <v>158266.98000000001</v>
      </c>
      <c r="I15" s="17" t="s">
        <v>35</v>
      </c>
      <c r="J15" s="17"/>
      <c r="K15" s="16">
        <v>67494.14</v>
      </c>
      <c r="L15" s="17"/>
      <c r="M15" s="18">
        <v>140.22</v>
      </c>
      <c r="N15" s="18">
        <v>24.15</v>
      </c>
      <c r="O15" s="16">
        <v>89554.15</v>
      </c>
      <c r="P15" s="16">
        <v>83285.36</v>
      </c>
      <c r="Q15" s="16">
        <v>55523.57</v>
      </c>
      <c r="R15" s="16">
        <f t="shared" ref="R15:R32" si="0">D15+P15+Q15-K15</f>
        <v>343445.69999999995</v>
      </c>
      <c r="S15" s="19" t="s">
        <v>36</v>
      </c>
      <c r="T15" s="16">
        <f t="shared" ref="T15:T32" si="1">V15-R15</f>
        <v>77286.370000000054</v>
      </c>
      <c r="U15" s="17"/>
      <c r="V15" s="16">
        <v>420732.07</v>
      </c>
      <c r="W15" s="16">
        <v>84146.41</v>
      </c>
      <c r="X15" s="16">
        <v>504878.48</v>
      </c>
      <c r="DS15" s="13"/>
      <c r="EH15" s="51"/>
    </row>
    <row r="16" spans="1:138" s="12" customFormat="1" ht="30" customHeight="1" x14ac:dyDescent="0.2">
      <c r="A16" s="14" t="s">
        <v>39</v>
      </c>
      <c r="B16" s="15" t="s">
        <v>40</v>
      </c>
      <c r="C16" s="15" t="s">
        <v>34</v>
      </c>
      <c r="D16" s="16">
        <v>585594.71</v>
      </c>
      <c r="E16" s="16">
        <v>143149.71</v>
      </c>
      <c r="F16" s="16">
        <v>91609.27</v>
      </c>
      <c r="G16" s="16">
        <v>34812.410000000003</v>
      </c>
      <c r="H16" s="16">
        <v>350835.73</v>
      </c>
      <c r="I16" s="17" t="s">
        <v>35</v>
      </c>
      <c r="J16" s="17"/>
      <c r="K16" s="16">
        <v>222507.45</v>
      </c>
      <c r="L16" s="17"/>
      <c r="M16" s="18">
        <v>275.89999999999998</v>
      </c>
      <c r="N16" s="18">
        <v>51.09</v>
      </c>
      <c r="O16" s="16">
        <v>177962.12</v>
      </c>
      <c r="P16" s="16">
        <v>165504.76999999999</v>
      </c>
      <c r="Q16" s="16">
        <v>110336.51</v>
      </c>
      <c r="R16" s="16">
        <f t="shared" si="0"/>
        <v>638928.54</v>
      </c>
      <c r="S16" s="19" t="s">
        <v>36</v>
      </c>
      <c r="T16" s="16">
        <f t="shared" si="1"/>
        <v>159581.53999999992</v>
      </c>
      <c r="U16" s="16"/>
      <c r="V16" s="16">
        <v>798510.07999999996</v>
      </c>
      <c r="W16" s="16">
        <v>159702.01999999999</v>
      </c>
      <c r="X16" s="16">
        <v>958212.1</v>
      </c>
      <c r="DS16" s="13"/>
      <c r="EH16" s="51"/>
    </row>
    <row r="17" spans="1:138" s="12" customFormat="1" ht="30" customHeight="1" x14ac:dyDescent="0.2">
      <c r="A17" s="14" t="s">
        <v>41</v>
      </c>
      <c r="B17" s="15" t="s">
        <v>42</v>
      </c>
      <c r="C17" s="15" t="s">
        <v>34</v>
      </c>
      <c r="D17" s="16">
        <v>687596.39</v>
      </c>
      <c r="E17" s="16">
        <v>141072.22</v>
      </c>
      <c r="F17" s="16">
        <v>98098.39</v>
      </c>
      <c r="G17" s="16">
        <v>35585.43</v>
      </c>
      <c r="H17" s="16">
        <v>448425.78</v>
      </c>
      <c r="I17" s="17" t="s">
        <v>35</v>
      </c>
      <c r="J17" s="17"/>
      <c r="K17" s="16">
        <v>356435.34</v>
      </c>
      <c r="L17" s="17"/>
      <c r="M17" s="18">
        <v>271.89999999999998</v>
      </c>
      <c r="N17" s="18">
        <v>52.97</v>
      </c>
      <c r="O17" s="16">
        <v>176657.65</v>
      </c>
      <c r="P17" s="16">
        <v>164291.60999999999</v>
      </c>
      <c r="Q17" s="16">
        <v>109527.74</v>
      </c>
      <c r="R17" s="16">
        <f t="shared" si="0"/>
        <v>604980.39999999991</v>
      </c>
      <c r="S17" s="19" t="s">
        <v>36</v>
      </c>
      <c r="T17" s="16">
        <f t="shared" si="1"/>
        <v>174859.76000000013</v>
      </c>
      <c r="U17" s="17"/>
      <c r="V17" s="16">
        <v>779840.16</v>
      </c>
      <c r="W17" s="16">
        <v>155968.03</v>
      </c>
      <c r="X17" s="16">
        <v>935808.19</v>
      </c>
      <c r="DS17" s="13"/>
      <c r="EH17" s="51"/>
    </row>
    <row r="18" spans="1:138" s="12" customFormat="1" ht="30" customHeight="1" x14ac:dyDescent="0.2">
      <c r="A18" s="14" t="s">
        <v>43</v>
      </c>
      <c r="B18" s="15" t="s">
        <v>44</v>
      </c>
      <c r="C18" s="15" t="s">
        <v>34</v>
      </c>
      <c r="D18" s="16">
        <v>9911988.0099999998</v>
      </c>
      <c r="E18" s="16">
        <v>2020215.09</v>
      </c>
      <c r="F18" s="16">
        <v>1462046.59</v>
      </c>
      <c r="G18" s="16">
        <v>518955.91</v>
      </c>
      <c r="H18" s="16">
        <v>6429726.3300000001</v>
      </c>
      <c r="I18" s="17" t="s">
        <v>35</v>
      </c>
      <c r="J18" s="17"/>
      <c r="K18" s="16">
        <v>5380034.4900000002</v>
      </c>
      <c r="L18" s="17"/>
      <c r="M18" s="16">
        <v>3893.61</v>
      </c>
      <c r="N18" s="18">
        <v>777.64</v>
      </c>
      <c r="O18" s="16">
        <v>2539171</v>
      </c>
      <c r="P18" s="16">
        <v>2361429.0299999998</v>
      </c>
      <c r="Q18" s="16">
        <v>1574286.02</v>
      </c>
      <c r="R18" s="16">
        <f t="shared" si="0"/>
        <v>8467668.5699999984</v>
      </c>
      <c r="S18" s="19" t="s">
        <v>36</v>
      </c>
      <c r="T18" s="16">
        <f t="shared" si="1"/>
        <v>2511199.5700000022</v>
      </c>
      <c r="U18" s="17"/>
      <c r="V18" s="16">
        <v>10978868.140000001</v>
      </c>
      <c r="W18" s="16">
        <v>2195773.63</v>
      </c>
      <c r="X18" s="16">
        <v>13174641.77</v>
      </c>
      <c r="DS18" s="13"/>
      <c r="EH18" s="51"/>
    </row>
    <row r="19" spans="1:138" s="12" customFormat="1" ht="30" customHeight="1" x14ac:dyDescent="0.2">
      <c r="A19" s="14" t="s">
        <v>45</v>
      </c>
      <c r="B19" s="15" t="s">
        <v>46</v>
      </c>
      <c r="C19" s="15" t="s">
        <v>34</v>
      </c>
      <c r="D19" s="16">
        <v>703452</v>
      </c>
      <c r="E19" s="16">
        <v>222555.92</v>
      </c>
      <c r="F19" s="16">
        <v>108180.79</v>
      </c>
      <c r="G19" s="16">
        <v>48524.54</v>
      </c>
      <c r="H19" s="16">
        <v>372715.29</v>
      </c>
      <c r="I19" s="17" t="s">
        <v>35</v>
      </c>
      <c r="J19" s="17"/>
      <c r="K19" s="17"/>
      <c r="L19" s="17"/>
      <c r="M19" s="18">
        <v>428.94</v>
      </c>
      <c r="N19" s="18">
        <v>67.98</v>
      </c>
      <c r="O19" s="16">
        <v>271080.46000000002</v>
      </c>
      <c r="P19" s="16">
        <v>252104.83</v>
      </c>
      <c r="Q19" s="16">
        <v>168069.89</v>
      </c>
      <c r="R19" s="16">
        <f t="shared" si="0"/>
        <v>1123626.72</v>
      </c>
      <c r="S19" s="19" t="s">
        <v>36</v>
      </c>
      <c r="T19" s="16">
        <f t="shared" si="1"/>
        <v>216859.46999999997</v>
      </c>
      <c r="U19" s="17"/>
      <c r="V19" s="16">
        <v>1340486.19</v>
      </c>
      <c r="W19" s="16">
        <v>268097.24</v>
      </c>
      <c r="X19" s="16">
        <v>1608583.43</v>
      </c>
      <c r="DS19" s="13"/>
      <c r="EH19" s="51"/>
    </row>
    <row r="20" spans="1:138" s="12" customFormat="1" ht="30" customHeight="1" x14ac:dyDescent="0.2">
      <c r="A20" s="14" t="s">
        <v>47</v>
      </c>
      <c r="B20" s="15" t="s">
        <v>48</v>
      </c>
      <c r="C20" s="15" t="s">
        <v>34</v>
      </c>
      <c r="D20" s="16">
        <v>252680.17</v>
      </c>
      <c r="E20" s="16">
        <v>65090.41</v>
      </c>
      <c r="F20" s="16">
        <v>37910.28</v>
      </c>
      <c r="G20" s="16">
        <v>15217.07</v>
      </c>
      <c r="H20" s="16">
        <v>149679.48000000001</v>
      </c>
      <c r="I20" s="17" t="s">
        <v>35</v>
      </c>
      <c r="J20" s="17"/>
      <c r="K20" s="16">
        <v>73629.97</v>
      </c>
      <c r="L20" s="17"/>
      <c r="M20" s="18">
        <v>125.45</v>
      </c>
      <c r="N20" s="18">
        <v>21.98</v>
      </c>
      <c r="O20" s="16">
        <v>80307.48</v>
      </c>
      <c r="P20" s="16">
        <v>74685.960000000006</v>
      </c>
      <c r="Q20" s="16">
        <v>49790.64</v>
      </c>
      <c r="R20" s="16">
        <f t="shared" si="0"/>
        <v>303526.80000000005</v>
      </c>
      <c r="S20" s="19" t="s">
        <v>36</v>
      </c>
      <c r="T20" s="16">
        <f t="shared" si="1"/>
        <v>70582.189999999944</v>
      </c>
      <c r="U20" s="17"/>
      <c r="V20" s="16">
        <v>374108.99</v>
      </c>
      <c r="W20" s="16">
        <v>74821.8</v>
      </c>
      <c r="X20" s="16">
        <v>448930.79</v>
      </c>
      <c r="DS20" s="13"/>
      <c r="EH20" s="51"/>
    </row>
    <row r="21" spans="1:138" s="12" customFormat="1" ht="30" customHeight="1" x14ac:dyDescent="0.2">
      <c r="A21" s="14" t="s">
        <v>49</v>
      </c>
      <c r="B21" s="15" t="s">
        <v>50</v>
      </c>
      <c r="C21" s="15" t="s">
        <v>34</v>
      </c>
      <c r="D21" s="16">
        <v>301421.96000000002</v>
      </c>
      <c r="E21" s="16">
        <v>75155.37</v>
      </c>
      <c r="F21" s="16">
        <v>44892.99</v>
      </c>
      <c r="G21" s="16">
        <v>17753.3</v>
      </c>
      <c r="H21" s="16">
        <v>181373.6</v>
      </c>
      <c r="I21" s="17" t="s">
        <v>35</v>
      </c>
      <c r="J21" s="17"/>
      <c r="K21" s="16">
        <v>98691.58</v>
      </c>
      <c r="L21" s="17"/>
      <c r="M21" s="18">
        <v>144.85</v>
      </c>
      <c r="N21" s="18">
        <v>25.76</v>
      </c>
      <c r="O21" s="16">
        <v>92908.67</v>
      </c>
      <c r="P21" s="16">
        <v>86405.06</v>
      </c>
      <c r="Q21" s="16">
        <v>57603.38</v>
      </c>
      <c r="R21" s="16">
        <f t="shared" si="0"/>
        <v>346738.82</v>
      </c>
      <c r="S21" s="19" t="s">
        <v>36</v>
      </c>
      <c r="T21" s="16">
        <f t="shared" si="1"/>
        <v>83007.13</v>
      </c>
      <c r="U21" s="17"/>
      <c r="V21" s="16">
        <v>429745.95</v>
      </c>
      <c r="W21" s="16">
        <v>85949.19</v>
      </c>
      <c r="X21" s="16">
        <v>515695.14</v>
      </c>
      <c r="DS21" s="13"/>
      <c r="EH21" s="51"/>
    </row>
    <row r="22" spans="1:138" s="12" customFormat="1" ht="30" customHeight="1" x14ac:dyDescent="0.2">
      <c r="A22" s="14" t="s">
        <v>51</v>
      </c>
      <c r="B22" s="15" t="s">
        <v>52</v>
      </c>
      <c r="C22" s="15" t="s">
        <v>34</v>
      </c>
      <c r="D22" s="16">
        <v>1223423</v>
      </c>
      <c r="E22" s="16">
        <v>293338</v>
      </c>
      <c r="F22" s="16">
        <v>204512</v>
      </c>
      <c r="G22" s="16">
        <v>74082</v>
      </c>
      <c r="H22" s="16">
        <v>725573</v>
      </c>
      <c r="I22" s="17" t="s">
        <v>35</v>
      </c>
      <c r="J22" s="17"/>
      <c r="K22" s="16">
        <v>537933</v>
      </c>
      <c r="L22" s="17"/>
      <c r="M22" s="18">
        <v>565.36</v>
      </c>
      <c r="N22" s="18">
        <v>110.32</v>
      </c>
      <c r="O22" s="16">
        <v>367420</v>
      </c>
      <c r="P22" s="16">
        <v>341701</v>
      </c>
      <c r="Q22" s="16">
        <v>227800</v>
      </c>
      <c r="R22" s="16">
        <f t="shared" si="0"/>
        <v>1254991</v>
      </c>
      <c r="S22" s="19" t="s">
        <v>36</v>
      </c>
      <c r="T22" s="16">
        <f t="shared" si="1"/>
        <v>329895</v>
      </c>
      <c r="U22" s="17"/>
      <c r="V22" s="16">
        <v>1584886</v>
      </c>
      <c r="W22" s="16">
        <v>316977.2</v>
      </c>
      <c r="X22" s="16">
        <v>1901863.2</v>
      </c>
      <c r="DS22" s="13"/>
      <c r="EH22" s="51"/>
    </row>
    <row r="23" spans="1:138" s="12" customFormat="1" ht="30" customHeight="1" x14ac:dyDescent="0.2">
      <c r="A23" s="14" t="s">
        <v>53</v>
      </c>
      <c r="B23" s="15" t="s">
        <v>54</v>
      </c>
      <c r="C23" s="15" t="s">
        <v>34</v>
      </c>
      <c r="D23" s="16">
        <v>26586576.859999999</v>
      </c>
      <c r="E23" s="16">
        <v>5003381</v>
      </c>
      <c r="F23" s="16">
        <v>3678763.94</v>
      </c>
      <c r="G23" s="16">
        <v>1296980.1200000001</v>
      </c>
      <c r="H23" s="16">
        <v>17904431.920000002</v>
      </c>
      <c r="I23" s="17" t="s">
        <v>35</v>
      </c>
      <c r="J23" s="17"/>
      <c r="K23" s="16">
        <v>15548505.34</v>
      </c>
      <c r="L23" s="17"/>
      <c r="M23" s="16">
        <v>9649.7900000000009</v>
      </c>
      <c r="N23" s="16">
        <v>1945.64</v>
      </c>
      <c r="O23" s="16">
        <v>6300361.1200000001</v>
      </c>
      <c r="P23" s="16">
        <v>5859335.8399999999</v>
      </c>
      <c r="Q23" s="16">
        <v>3906223.89</v>
      </c>
      <c r="R23" s="16">
        <f t="shared" si="0"/>
        <v>20803631.249999996</v>
      </c>
      <c r="S23" s="19" t="s">
        <v>36</v>
      </c>
      <c r="T23" s="16">
        <f t="shared" si="1"/>
        <v>6549491.200000003</v>
      </c>
      <c r="U23" s="16"/>
      <c r="V23" s="16">
        <v>27353122.449999999</v>
      </c>
      <c r="W23" s="16">
        <v>5470624.4900000002</v>
      </c>
      <c r="X23" s="16">
        <v>32823746.940000001</v>
      </c>
      <c r="DS23" s="13"/>
      <c r="EH23" s="51"/>
    </row>
    <row r="24" spans="1:138" s="12" customFormat="1" ht="30" customHeight="1" x14ac:dyDescent="0.2">
      <c r="A24" s="14" t="s">
        <v>55</v>
      </c>
      <c r="B24" s="15" t="s">
        <v>56</v>
      </c>
      <c r="C24" s="15" t="s">
        <v>34</v>
      </c>
      <c r="D24" s="16">
        <v>8405124.5</v>
      </c>
      <c r="E24" s="16">
        <v>1629518.77</v>
      </c>
      <c r="F24" s="16">
        <v>1199376.06</v>
      </c>
      <c r="G24" s="16">
        <v>422720.62</v>
      </c>
      <c r="H24" s="16">
        <v>5576229.6699999999</v>
      </c>
      <c r="I24" s="17" t="s">
        <v>35</v>
      </c>
      <c r="J24" s="17"/>
      <c r="K24" s="16">
        <v>4814235.37</v>
      </c>
      <c r="L24" s="17"/>
      <c r="M24" s="16">
        <v>3143.1</v>
      </c>
      <c r="N24" s="18">
        <v>634.1</v>
      </c>
      <c r="O24" s="16">
        <v>2052239.39</v>
      </c>
      <c r="P24" s="16">
        <v>1908582.63</v>
      </c>
      <c r="Q24" s="16">
        <v>1272388.42</v>
      </c>
      <c r="R24" s="16">
        <f t="shared" si="0"/>
        <v>6771860.1799999988</v>
      </c>
      <c r="S24" s="19" t="s">
        <v>36</v>
      </c>
      <c r="T24" s="16">
        <f t="shared" si="1"/>
        <v>2091684.2800000021</v>
      </c>
      <c r="U24" s="17"/>
      <c r="V24" s="16">
        <v>8863544.4600000009</v>
      </c>
      <c r="W24" s="16">
        <v>1772708.89</v>
      </c>
      <c r="X24" s="16">
        <v>10636253.35</v>
      </c>
      <c r="DS24" s="13"/>
      <c r="EH24" s="51"/>
    </row>
    <row r="25" spans="1:138" s="12" customFormat="1" ht="30" customHeight="1" x14ac:dyDescent="0.2">
      <c r="A25" s="14" t="s">
        <v>57</v>
      </c>
      <c r="B25" s="15" t="s">
        <v>58</v>
      </c>
      <c r="C25" s="15" t="s">
        <v>34</v>
      </c>
      <c r="D25" s="16">
        <v>8436331.6400000006</v>
      </c>
      <c r="E25" s="16">
        <v>1677956.37</v>
      </c>
      <c r="F25" s="16">
        <v>1229323.6599999999</v>
      </c>
      <c r="G25" s="16">
        <v>433483.79</v>
      </c>
      <c r="H25" s="16">
        <v>5529051.6100000003</v>
      </c>
      <c r="I25" s="17" t="s">
        <v>35</v>
      </c>
      <c r="J25" s="17"/>
      <c r="K25" s="16">
        <v>4729091.32</v>
      </c>
      <c r="L25" s="17"/>
      <c r="M25" s="16">
        <v>3233.97</v>
      </c>
      <c r="N25" s="18">
        <v>650.91</v>
      </c>
      <c r="O25" s="16">
        <v>2111440.16</v>
      </c>
      <c r="P25" s="16">
        <v>1963639.35</v>
      </c>
      <c r="Q25" s="16">
        <v>1309092.8999999999</v>
      </c>
      <c r="R25" s="16">
        <f t="shared" si="0"/>
        <v>6979972.5700000003</v>
      </c>
      <c r="S25" s="19" t="s">
        <v>36</v>
      </c>
      <c r="T25" s="16">
        <f t="shared" si="1"/>
        <v>2117971.4299999997</v>
      </c>
      <c r="U25" s="17"/>
      <c r="V25" s="16">
        <v>9097944</v>
      </c>
      <c r="W25" s="16">
        <v>1819588.8</v>
      </c>
      <c r="X25" s="16">
        <v>10917532.800000001</v>
      </c>
      <c r="DS25" s="13"/>
      <c r="EH25" s="51"/>
    </row>
    <row r="26" spans="1:138" s="12" customFormat="1" ht="30" customHeight="1" x14ac:dyDescent="0.2">
      <c r="A26" s="14" t="s">
        <v>59</v>
      </c>
      <c r="B26" s="15" t="s">
        <v>60</v>
      </c>
      <c r="C26" s="15" t="s">
        <v>34</v>
      </c>
      <c r="D26" s="16">
        <v>10522700.16</v>
      </c>
      <c r="E26" s="16">
        <v>2088151.32</v>
      </c>
      <c r="F26" s="16">
        <v>1530991.62</v>
      </c>
      <c r="G26" s="16">
        <v>540013.96</v>
      </c>
      <c r="H26" s="16">
        <v>6903557.2199999997</v>
      </c>
      <c r="I26" s="17" t="s">
        <v>35</v>
      </c>
      <c r="J26" s="17"/>
      <c r="K26" s="16">
        <v>5903225.5700000003</v>
      </c>
      <c r="L26" s="17"/>
      <c r="M26" s="16">
        <v>4025.65</v>
      </c>
      <c r="N26" s="18">
        <v>810.47</v>
      </c>
      <c r="O26" s="16">
        <v>2628165.2799999998</v>
      </c>
      <c r="P26" s="16">
        <v>2444193.71</v>
      </c>
      <c r="Q26" s="16">
        <v>1629462.47</v>
      </c>
      <c r="R26" s="16">
        <f t="shared" si="0"/>
        <v>8693130.7700000014</v>
      </c>
      <c r="S26" s="19" t="s">
        <v>36</v>
      </c>
      <c r="T26" s="16">
        <f t="shared" si="1"/>
        <v>2639993.5799999982</v>
      </c>
      <c r="U26" s="17"/>
      <c r="V26" s="16">
        <v>11333124.35</v>
      </c>
      <c r="W26" s="16">
        <v>2266624.87</v>
      </c>
      <c r="X26" s="16">
        <v>13599749.220000001</v>
      </c>
      <c r="DS26" s="13"/>
      <c r="EH26" s="51"/>
    </row>
    <row r="27" spans="1:138" s="12" customFormat="1" ht="30" customHeight="1" x14ac:dyDescent="0.2">
      <c r="A27" s="14" t="s">
        <v>61</v>
      </c>
      <c r="B27" s="15" t="s">
        <v>62</v>
      </c>
      <c r="C27" s="15" t="s">
        <v>34</v>
      </c>
      <c r="D27" s="16">
        <v>7182620</v>
      </c>
      <c r="E27" s="16">
        <v>1372741</v>
      </c>
      <c r="F27" s="16">
        <v>1012428</v>
      </c>
      <c r="G27" s="16">
        <v>355733</v>
      </c>
      <c r="H27" s="16">
        <v>4797451</v>
      </c>
      <c r="I27" s="17" t="s">
        <v>35</v>
      </c>
      <c r="J27" s="17"/>
      <c r="K27" s="16">
        <v>4166824</v>
      </c>
      <c r="L27" s="17"/>
      <c r="M27" s="16">
        <v>2645.72</v>
      </c>
      <c r="N27" s="18">
        <v>534.75</v>
      </c>
      <c r="O27" s="16">
        <v>1728474</v>
      </c>
      <c r="P27" s="16">
        <v>1607481</v>
      </c>
      <c r="Q27" s="16">
        <v>1071654</v>
      </c>
      <c r="R27" s="16">
        <f t="shared" si="0"/>
        <v>5694931</v>
      </c>
      <c r="S27" s="19" t="s">
        <v>36</v>
      </c>
      <c r="T27" s="16">
        <f t="shared" si="1"/>
        <v>1778309</v>
      </c>
      <c r="U27" s="17"/>
      <c r="V27" s="16">
        <v>7473240</v>
      </c>
      <c r="W27" s="16">
        <v>1494648</v>
      </c>
      <c r="X27" s="16">
        <v>8967888</v>
      </c>
      <c r="DS27" s="13"/>
      <c r="EH27" s="51"/>
    </row>
    <row r="28" spans="1:138" s="12" customFormat="1" ht="30" customHeight="1" x14ac:dyDescent="0.2">
      <c r="A28" s="14" t="s">
        <v>63</v>
      </c>
      <c r="B28" s="15" t="s">
        <v>64</v>
      </c>
      <c r="C28" s="15" t="s">
        <v>34</v>
      </c>
      <c r="D28" s="16">
        <v>1409033.7</v>
      </c>
      <c r="E28" s="16">
        <v>254096.82</v>
      </c>
      <c r="F28" s="16">
        <v>185428.6</v>
      </c>
      <c r="G28" s="16">
        <v>65931.91</v>
      </c>
      <c r="H28" s="16">
        <v>969508.28</v>
      </c>
      <c r="I28" s="17" t="s">
        <v>35</v>
      </c>
      <c r="J28" s="17"/>
      <c r="K28" s="16">
        <v>842355.3</v>
      </c>
      <c r="L28" s="17"/>
      <c r="M28" s="18">
        <v>490.93</v>
      </c>
      <c r="N28" s="18">
        <v>98.38</v>
      </c>
      <c r="O28" s="16">
        <v>320028.73</v>
      </c>
      <c r="P28" s="16">
        <v>297626.71999999997</v>
      </c>
      <c r="Q28" s="16">
        <v>198417.81</v>
      </c>
      <c r="R28" s="16">
        <f t="shared" si="0"/>
        <v>1062722.93</v>
      </c>
      <c r="S28" s="19" t="s">
        <v>36</v>
      </c>
      <c r="T28" s="16">
        <f t="shared" si="1"/>
        <v>342408.6100000001</v>
      </c>
      <c r="U28" s="17"/>
      <c r="V28" s="16">
        <v>1405131.54</v>
      </c>
      <c r="W28" s="16">
        <v>281026.31</v>
      </c>
      <c r="X28" s="16">
        <v>1686157.85</v>
      </c>
      <c r="DS28" s="13"/>
      <c r="EH28" s="51"/>
    </row>
    <row r="29" spans="1:138" s="12" customFormat="1" ht="30" customHeight="1" x14ac:dyDescent="0.2">
      <c r="A29" s="14" t="s">
        <v>65</v>
      </c>
      <c r="B29" s="15" t="s">
        <v>66</v>
      </c>
      <c r="C29" s="15" t="s">
        <v>67</v>
      </c>
      <c r="D29" s="16">
        <v>3292190</v>
      </c>
      <c r="E29" s="16">
        <v>603176</v>
      </c>
      <c r="F29" s="16">
        <v>448347</v>
      </c>
      <c r="G29" s="16">
        <v>156878</v>
      </c>
      <c r="H29" s="16">
        <v>2240667</v>
      </c>
      <c r="I29" s="17" t="s">
        <v>35</v>
      </c>
      <c r="J29" s="17"/>
      <c r="K29" s="16">
        <v>1979532</v>
      </c>
      <c r="L29" s="17"/>
      <c r="M29" s="16">
        <v>1162.52</v>
      </c>
      <c r="N29" s="18">
        <v>236.14</v>
      </c>
      <c r="O29" s="16">
        <v>760054</v>
      </c>
      <c r="P29" s="16">
        <v>706850</v>
      </c>
      <c r="Q29" s="16">
        <v>471233</v>
      </c>
      <c r="R29" s="16">
        <f t="shared" si="0"/>
        <v>2490741</v>
      </c>
      <c r="S29" s="19" t="s">
        <v>36</v>
      </c>
      <c r="T29" s="16">
        <f t="shared" si="1"/>
        <v>803374</v>
      </c>
      <c r="U29" s="17"/>
      <c r="V29" s="16">
        <v>3294115</v>
      </c>
      <c r="W29" s="16">
        <v>658823</v>
      </c>
      <c r="X29" s="16">
        <v>3952938</v>
      </c>
      <c r="DS29" s="13"/>
      <c r="EH29" s="51"/>
    </row>
    <row r="30" spans="1:138" s="12" customFormat="1" ht="30" customHeight="1" x14ac:dyDescent="0.2">
      <c r="A30" s="14" t="s">
        <v>68</v>
      </c>
      <c r="B30" s="15" t="s">
        <v>69</v>
      </c>
      <c r="C30" s="15" t="s">
        <v>70</v>
      </c>
      <c r="D30" s="16">
        <v>154481.63</v>
      </c>
      <c r="E30" s="16">
        <v>44976.46</v>
      </c>
      <c r="F30" s="16">
        <v>21862.32</v>
      </c>
      <c r="G30" s="16">
        <v>9806.35</v>
      </c>
      <c r="H30" s="16">
        <v>87642.85</v>
      </c>
      <c r="I30" s="17" t="s">
        <v>35</v>
      </c>
      <c r="J30" s="17"/>
      <c r="K30" s="17"/>
      <c r="L30" s="17"/>
      <c r="M30" s="18">
        <v>86.68</v>
      </c>
      <c r="N30" s="18">
        <v>13.74</v>
      </c>
      <c r="O30" s="16">
        <v>54782.81</v>
      </c>
      <c r="P30" s="16">
        <v>50948.01</v>
      </c>
      <c r="Q30" s="16">
        <v>33965.339999999997</v>
      </c>
      <c r="R30" s="16">
        <f t="shared" si="0"/>
        <v>239394.98</v>
      </c>
      <c r="S30" s="19" t="s">
        <v>36</v>
      </c>
      <c r="T30" s="16">
        <f t="shared" si="1"/>
        <v>46203.119999999966</v>
      </c>
      <c r="U30" s="17"/>
      <c r="V30" s="16">
        <v>285598.09999999998</v>
      </c>
      <c r="W30" s="16">
        <v>57119.62</v>
      </c>
      <c r="X30" s="16">
        <v>342717.72</v>
      </c>
      <c r="DS30" s="13"/>
      <c r="EH30" s="51"/>
    </row>
    <row r="31" spans="1:138" s="12" customFormat="1" ht="30" customHeight="1" x14ac:dyDescent="0.2">
      <c r="A31" s="14" t="s">
        <v>71</v>
      </c>
      <c r="B31" s="15" t="s">
        <v>72</v>
      </c>
      <c r="C31" s="15" t="s">
        <v>73</v>
      </c>
      <c r="D31" s="16">
        <v>2602217.77</v>
      </c>
      <c r="E31" s="16">
        <v>757620.68</v>
      </c>
      <c r="F31" s="16">
        <v>368267.02</v>
      </c>
      <c r="G31" s="16">
        <v>165186.32999999999</v>
      </c>
      <c r="H31" s="16">
        <v>1476330.07</v>
      </c>
      <c r="I31" s="17" t="s">
        <v>35</v>
      </c>
      <c r="J31" s="17"/>
      <c r="K31" s="17"/>
      <c r="L31" s="17"/>
      <c r="M31" s="16">
        <v>1460.18</v>
      </c>
      <c r="N31" s="18">
        <v>231.41</v>
      </c>
      <c r="O31" s="16">
        <v>922807.01</v>
      </c>
      <c r="P31" s="16">
        <v>858210.52</v>
      </c>
      <c r="Q31" s="16">
        <v>572140.35</v>
      </c>
      <c r="R31" s="16">
        <f t="shared" si="0"/>
        <v>4032568.64</v>
      </c>
      <c r="S31" s="19" t="s">
        <v>36</v>
      </c>
      <c r="T31" s="16">
        <f t="shared" si="1"/>
        <v>778283.98</v>
      </c>
      <c r="U31" s="17"/>
      <c r="V31" s="16">
        <v>4810852.62</v>
      </c>
      <c r="W31" s="16">
        <v>962170.52</v>
      </c>
      <c r="X31" s="16">
        <v>5773023.1399999997</v>
      </c>
      <c r="DS31" s="13"/>
      <c r="EH31" s="51"/>
    </row>
    <row r="32" spans="1:138" s="12" customFormat="1" ht="30" customHeight="1" x14ac:dyDescent="0.2">
      <c r="A32" s="14" t="s">
        <v>74</v>
      </c>
      <c r="B32" s="15" t="s">
        <v>75</v>
      </c>
      <c r="C32" s="15" t="s">
        <v>76</v>
      </c>
      <c r="D32" s="16">
        <v>266880.52</v>
      </c>
      <c r="E32" s="16">
        <v>77700.710000000006</v>
      </c>
      <c r="F32" s="16">
        <v>37769.040000000001</v>
      </c>
      <c r="G32" s="16">
        <v>16941.32</v>
      </c>
      <c r="H32" s="16">
        <v>151410.76999999999</v>
      </c>
      <c r="I32" s="17" t="s">
        <v>35</v>
      </c>
      <c r="J32" s="17"/>
      <c r="K32" s="17"/>
      <c r="L32" s="17"/>
      <c r="M32" s="18">
        <v>149.75</v>
      </c>
      <c r="N32" s="18">
        <v>23.73</v>
      </c>
      <c r="O32" s="16">
        <v>94642.03</v>
      </c>
      <c r="P32" s="16">
        <v>88017.09</v>
      </c>
      <c r="Q32" s="16">
        <v>58678.06</v>
      </c>
      <c r="R32" s="16">
        <f t="shared" si="0"/>
        <v>413575.67</v>
      </c>
      <c r="S32" s="19" t="s">
        <v>36</v>
      </c>
      <c r="T32" s="16">
        <f t="shared" si="1"/>
        <v>79819.920000000042</v>
      </c>
      <c r="U32" s="17"/>
      <c r="V32" s="16">
        <v>493395.59</v>
      </c>
      <c r="W32" s="16">
        <v>98679.12</v>
      </c>
      <c r="X32" s="16">
        <v>592074.71</v>
      </c>
      <c r="DS32" s="13"/>
      <c r="EH32" s="51"/>
    </row>
    <row r="33" spans="1:135" s="12" customFormat="1" ht="30" customHeight="1" x14ac:dyDescent="0.2">
      <c r="A33" s="20"/>
      <c r="B33" s="21"/>
      <c r="C33" s="22" t="s">
        <v>77</v>
      </c>
      <c r="D33" s="23">
        <v>89408127.930000007</v>
      </c>
      <c r="E33" s="23">
        <v>18222250.879999999</v>
      </c>
      <c r="F33" s="23">
        <v>12967603.470000001</v>
      </c>
      <c r="G33" s="23">
        <v>4648879.18</v>
      </c>
      <c r="H33" s="23">
        <v>58218273.579999998</v>
      </c>
      <c r="I33" s="24"/>
      <c r="J33" s="24"/>
      <c r="K33" s="23">
        <v>47392084.869999997</v>
      </c>
      <c r="L33" s="24"/>
      <c r="M33" s="23">
        <v>35131.67</v>
      </c>
      <c r="N33" s="23">
        <v>6941.35</v>
      </c>
      <c r="O33" s="23">
        <v>22871130.059999999</v>
      </c>
      <c r="P33" s="23">
        <v>21270151.489999998</v>
      </c>
      <c r="Q33" s="23">
        <v>14180099.99</v>
      </c>
      <c r="R33" s="23">
        <f>SUM(R14:R32)</f>
        <v>77466294.540000007</v>
      </c>
      <c r="S33" s="24"/>
      <c r="T33" s="23">
        <f>SUM(T14:T32)</f>
        <v>22675847.150000006</v>
      </c>
      <c r="U33" s="23"/>
      <c r="V33" s="23">
        <v>100142141.69</v>
      </c>
      <c r="W33" s="23">
        <v>20028428.34</v>
      </c>
      <c r="X33" s="23">
        <v>120170570.03</v>
      </c>
      <c r="DS33" s="13"/>
    </row>
    <row r="34" spans="1:135" customFormat="1" ht="30" customHeight="1" x14ac:dyDescent="0.2">
      <c r="A34" s="25"/>
      <c r="B34" s="26"/>
      <c r="C34" s="22" t="s">
        <v>78</v>
      </c>
      <c r="D34" s="23">
        <v>89408127.930000007</v>
      </c>
      <c r="E34" s="23">
        <v>18222250.879999999</v>
      </c>
      <c r="F34" s="23">
        <v>12967603.470000001</v>
      </c>
      <c r="G34" s="23">
        <v>4648879.18</v>
      </c>
      <c r="H34" s="23">
        <v>58218273.579999998</v>
      </c>
      <c r="I34" s="24"/>
      <c r="J34" s="24"/>
      <c r="K34" s="23">
        <v>47392084.869999997</v>
      </c>
      <c r="L34" s="24"/>
      <c r="M34" s="23">
        <v>35131.67</v>
      </c>
      <c r="N34" s="23">
        <v>6941.35</v>
      </c>
      <c r="O34" s="23">
        <v>22871130.059999999</v>
      </c>
      <c r="P34" s="23">
        <v>21270151.489999998</v>
      </c>
      <c r="Q34" s="23">
        <v>14180099.99</v>
      </c>
      <c r="R34" s="23">
        <f>R33</f>
        <v>77466294.540000007</v>
      </c>
      <c r="S34" s="24"/>
      <c r="T34" s="23">
        <f>T33</f>
        <v>22675847.150000006</v>
      </c>
      <c r="U34" s="23"/>
      <c r="V34" s="23">
        <v>100142141.69</v>
      </c>
      <c r="W34" s="23">
        <v>20028428.34</v>
      </c>
      <c r="X34" s="23">
        <v>120170570.03</v>
      </c>
    </row>
    <row r="36" spans="1:135" customFormat="1" x14ac:dyDescent="0.2">
      <c r="B36" s="27" t="s">
        <v>79</v>
      </c>
      <c r="C36" s="48"/>
      <c r="D36" s="48"/>
      <c r="F36" s="28"/>
      <c r="G36" s="28"/>
      <c r="J36" s="49"/>
      <c r="K36" s="49"/>
      <c r="L36" s="49"/>
      <c r="M36" s="49"/>
      <c r="DT36" s="2" t="s">
        <v>1</v>
      </c>
      <c r="DU36" s="2" t="s">
        <v>1</v>
      </c>
      <c r="DV36" s="2" t="s">
        <v>1</v>
      </c>
      <c r="DW36" s="2" t="s">
        <v>1</v>
      </c>
      <c r="DX36" s="2" t="s">
        <v>1</v>
      </c>
      <c r="DY36" s="2" t="s">
        <v>1</v>
      </c>
    </row>
    <row r="37" spans="1:135" customFormat="1" ht="21.75" customHeight="1" x14ac:dyDescent="0.2">
      <c r="B37" s="29"/>
      <c r="C37" s="50" t="s">
        <v>80</v>
      </c>
      <c r="D37" s="50"/>
      <c r="E37" s="30"/>
      <c r="F37" s="50" t="s">
        <v>81</v>
      </c>
      <c r="G37" s="50"/>
      <c r="H37" s="31"/>
      <c r="I37" s="30"/>
      <c r="J37" s="50" t="s">
        <v>82</v>
      </c>
      <c r="K37" s="50"/>
      <c r="L37" s="50"/>
      <c r="M37" s="50"/>
    </row>
    <row r="38" spans="1:135" customFormat="1" x14ac:dyDescent="0.2">
      <c r="B38" s="27" t="s">
        <v>83</v>
      </c>
      <c r="C38" s="48"/>
      <c r="D38" s="48"/>
      <c r="F38" s="28"/>
      <c r="G38" s="28"/>
      <c r="J38" s="49"/>
      <c r="K38" s="49"/>
      <c r="L38" s="49"/>
      <c r="M38" s="49"/>
      <c r="DZ38" s="2" t="s">
        <v>1</v>
      </c>
      <c r="EA38" s="2" t="s">
        <v>1</v>
      </c>
      <c r="EB38" s="2" t="s">
        <v>1</v>
      </c>
      <c r="EC38" s="2" t="s">
        <v>1</v>
      </c>
      <c r="ED38" s="2" t="s">
        <v>1</v>
      </c>
      <c r="EE38" s="2" t="s">
        <v>1</v>
      </c>
    </row>
    <row r="39" spans="1:135" customFormat="1" ht="17.25" customHeight="1" x14ac:dyDescent="0.2">
      <c r="B39" s="32"/>
      <c r="C39" s="50" t="s">
        <v>80</v>
      </c>
      <c r="D39" s="50"/>
      <c r="E39" s="30"/>
      <c r="F39" s="50" t="s">
        <v>81</v>
      </c>
      <c r="G39" s="50"/>
      <c r="H39" s="31"/>
      <c r="I39" s="30"/>
      <c r="J39" s="50" t="s">
        <v>82</v>
      </c>
      <c r="K39" s="50"/>
      <c r="L39" s="50"/>
      <c r="M39" s="50"/>
    </row>
  </sheetData>
  <mergeCells count="38">
    <mergeCell ref="C38:D38"/>
    <mergeCell ref="J38:M38"/>
    <mergeCell ref="C39:D39"/>
    <mergeCell ref="F39:G39"/>
    <mergeCell ref="J39:M39"/>
    <mergeCell ref="N10:N11"/>
    <mergeCell ref="A13:X13"/>
    <mergeCell ref="C36:D36"/>
    <mergeCell ref="J36:M36"/>
    <mergeCell ref="C37:D37"/>
    <mergeCell ref="F37:G37"/>
    <mergeCell ref="J37:M37"/>
    <mergeCell ref="D10:D11"/>
    <mergeCell ref="E10:I10"/>
    <mergeCell ref="J10:J11"/>
    <mergeCell ref="K10:L10"/>
    <mergeCell ref="M10:M11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A2:X2"/>
    <mergeCell ref="A3:X3"/>
    <mergeCell ref="A5:X5"/>
    <mergeCell ref="A6:X6"/>
    <mergeCell ref="K7:L7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Сводка затрат - Сводка затрат</vt:lpstr>
      <vt:lpstr>'Сводка затрат - Сводка затрат'!Заголовки_для_печати</vt:lpstr>
      <vt:lpstr>'Сводка затрат - Сводка затрат'!Область_печати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2023-02-02T08:45:30Z</cp:lastPrinted>
  <dcterms:created xsi:type="dcterms:W3CDTF">2002-08-29T05:21:43Z</dcterms:created>
  <dcterms:modified xsi:type="dcterms:W3CDTF">2025-07-16T10:38:11Z</dcterms:modified>
</cp:coreProperties>
</file>