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877C6423-B077-466B-ABBA-FCEB5FB1C42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реестр " sheetId="3" r:id="rId1"/>
    <sheet name="ЛСР №2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 localSheetId="0">#REF!</definedName>
    <definedName name="Excel_BuiltIn_Print_Area_13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" localSheetId="0">#REF!</definedName>
    <definedName name="Excel_BuiltIn_Print_Titles">#REF!</definedName>
    <definedName name="Fuck" localSheetId="0">#REF!</definedName>
    <definedName name="Fuck">#REF!</definedName>
    <definedName name="k">'[1]Текущие показатели'!$A$2</definedName>
    <definedName name="VES" localSheetId="0">#REF!</definedName>
    <definedName name="VES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0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>#REF!</definedName>
    <definedName name="доставка_андромеда" localSheetId="0">#REF!</definedName>
    <definedName name="доставка_андромеда">#REF!</definedName>
    <definedName name="доставка_ВИМкабель" localSheetId="0">#REF!</definedName>
    <definedName name="доставка_ВИМкабель">#REF!</definedName>
    <definedName name="Доставка_Дилявер" localSheetId="0">#REF!</definedName>
    <definedName name="Доставка_Дилявер">#REF!</definedName>
    <definedName name="доставка_кавказ" localSheetId="0">#REF!</definedName>
    <definedName name="доставка_кавказ">#REF!</definedName>
    <definedName name="_xlnm.Print_Titles" localSheetId="1">'ЛСР №2'!$38:$38</definedName>
    <definedName name="заказчики">[3]база!$A$1:$A$65536</definedName>
    <definedName name="Заключение">[6]Списки!$I$2:$I$4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0">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>#REF!</definedName>
    <definedName name="левон_розн" localSheetId="0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>#REF!,#REF!,#REF!,#REF!,#REF!,#REF!</definedName>
    <definedName name="лист3_txt" localSheetId="0">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 localSheetId="0">#REF!,#REF!,#REF!,#REF!</definedName>
    <definedName name="лист4_txt">#REF!,#REF!,#REF!,#REF!</definedName>
    <definedName name="лист8" localSheetId="0">#REF!,#REF!</definedName>
    <definedName name="лист8">#REF!,#REF!</definedName>
    <definedName name="ЛУКИ" localSheetId="0">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>#REF!</definedName>
    <definedName name="НАЦ_НЕГОРЮЧ" localSheetId="0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>#REF!</definedName>
    <definedName name="НАЦ_ТУРЦ_РОЗН" localSheetId="0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'ЛСР №2'!$A$1:$N$112</definedName>
    <definedName name="_xlnm.Print_Area" localSheetId="0">'реестр '!$A$1:$J$15</definedName>
    <definedName name="ООС" localSheetId="0">#REF!,#REF!</definedName>
    <definedName name="ООС">#REF!,#REF!</definedName>
    <definedName name="от_БИРЖЕВОГО" localSheetId="0">'[2]исх дан'!#REF!</definedName>
    <definedName name="от_БИРЖЕВОГО">'[2]исх дан'!#REF!</definedName>
    <definedName name="ПВ" localSheetId="0">'[2]исх дан'!#REF!</definedName>
    <definedName name="ПВ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0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>#REF!,#REF!</definedName>
    <definedName name="текст11" localSheetId="0">#REF!,#REF!</definedName>
    <definedName name="текст11">#REF!,#REF!</definedName>
    <definedName name="текст12" localSheetId="0">#REF!,#REF!</definedName>
    <definedName name="текст12">#REF!,#REF!</definedName>
    <definedName name="текст2" localSheetId="0">[5]Кабель!$A$137:$A$419,#REF!</definedName>
    <definedName name="текст2">[5]Кабель!$A$137:$A$419,#REF!</definedName>
    <definedName name="текст3" localSheetId="0">#REF!,#REF!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>#REF!,#REF!</definedName>
    <definedName name="текст8" localSheetId="0">#REF!,#REF!</definedName>
    <definedName name="текст8">#REF!,#REF!</definedName>
    <definedName name="текст9" localSheetId="0">#REF!,#REF!</definedName>
    <definedName name="текст9">#REF!,#REF!</definedName>
    <definedName name="Титул00" localSheetId="0">#REF!</definedName>
    <definedName name="Титул00">#REF!</definedName>
    <definedName name="Титул01" localSheetId="0">#REF!,#REF!</definedName>
    <definedName name="Титул01">#REF!,#REF!</definedName>
    <definedName name="Титул02" localSheetId="0">#REF!,#REF!</definedName>
    <definedName name="Титул02">#REF!,#REF!</definedName>
    <definedName name="Титул03" localSheetId="0">#REF!,#REF!</definedName>
    <definedName name="Титул03">#REF!,#REF!</definedName>
    <definedName name="Титул04" localSheetId="0">#REF!,#REF!</definedName>
    <definedName name="Титул04">#REF!,#REF!</definedName>
    <definedName name="Титул05" localSheetId="0">#REF!,#REF!</definedName>
    <definedName name="Титул05">#REF!,#REF!</definedName>
    <definedName name="Титул06" localSheetId="0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3" l="1"/>
  <c r="H11" i="3"/>
  <c r="G11" i="3"/>
  <c r="D11" i="3"/>
  <c r="E11" i="3"/>
  <c r="F11" i="3"/>
  <c r="J11" i="3"/>
  <c r="D31" i="3"/>
  <c r="G31" i="3"/>
  <c r="H31" i="3"/>
  <c r="J31" i="3"/>
  <c r="G12" i="3" l="1"/>
  <c r="G32" i="3" s="1"/>
  <c r="H12" i="3"/>
  <c r="H32" i="3" s="1"/>
  <c r="D12" i="3"/>
  <c r="D32" i="3" s="1"/>
  <c r="J12" i="3" l="1"/>
  <c r="J32" i="3" l="1"/>
  <c r="L12" i="3"/>
</calcChain>
</file>

<file path=xl/sharedStrings.xml><?xml version="1.0" encoding="utf-8"?>
<sst xmlns="http://schemas.openxmlformats.org/spreadsheetml/2006/main" count="276" uniqueCount="145">
  <si>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</si>
  <si>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</si>
  <si>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</si>
  <si>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</si>
  <si>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</si>
  <si>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</si>
  <si>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</si>
  <si>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</si>
  <si>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</si>
  <si>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</si>
  <si>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</si>
  <si>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</si>
  <si>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</si>
  <si>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</si>
  <si>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</si>
  <si>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</si>
  <si>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</si>
  <si>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</si>
  <si>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2</t>
  </si>
  <si>
    <t>Пслеосадочный ремонт.Верхнее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</si>
  <si>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</si>
  <si>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</si>
  <si>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</si>
  <si>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</si>
  <si>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</si>
  <si>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</si>
  <si>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</si>
  <si>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</si>
  <si>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</si>
  <si>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(186,16)</t>
  </si>
  <si>
    <t>тыс.руб.</t>
  </si>
  <si>
    <t>в том числе:</t>
  </si>
  <si>
    <t>строительных работ</t>
  </si>
  <si>
    <t>(133,17)</t>
  </si>
  <si>
    <t>Средства на оплату труда рабочих</t>
  </si>
  <si>
    <t>(3,8)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</si>
  <si>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</si>
  <si>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</si>
  <si>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</si>
  <si>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</si>
  <si>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</si>
  <si>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</si>
  <si>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</si>
  <si>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</si>
  <si>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</si>
  <si>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</si>
  <si>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</si>
  <si>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</si>
  <si>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</si>
  <si>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</si>
  <si>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</si>
  <si>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</si>
  <si>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</si>
  <si>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</si>
  <si>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</si>
  <si>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</si>
  <si>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верхнего строения пути</t>
  </si>
  <si>
    <t>1</t>
  </si>
  <si>
    <t>ФЕР28-01-031-01</t>
  </si>
  <si>
    <t>Выправочно-отделочные работы и окончательная выправка пути на деревянных шпалах, балласт щебеночный/применит. послеосадочный ремонт</t>
  </si>
  <si>
    <t>км пути</t>
  </si>
  <si>
    <t>Объем=1336,87/1000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</si>
  <si>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</si>
  <si>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</si>
  <si>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</si>
  <si>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</si>
  <si>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</si>
  <si>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</si>
  <si>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</si>
  <si>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</si>
  <si>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</si>
  <si>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</si>
  <si>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</si>
  <si>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</si>
  <si>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</si>
  <si>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</si>
  <si>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</si>
  <si>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</si>
  <si>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</si>
  <si>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</si>
  <si>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</si>
  <si>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</si>
  <si>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Цена Поставщика ООО “Генпоставка”</t>
  </si>
  <si>
    <t>Щебень фр.25-60 (балластного 2 кат.) ГОСТ 7392 для ЖД пути</t>
  </si>
  <si>
    <t>м3</t>
  </si>
  <si>
    <t>Объем=1336,87*0,086</t>
  </si>
  <si>
    <t>Цена=4829/1,2/8,16</t>
  </si>
  <si>
    <t>ЗГСР МАТ=1,012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</si>
  <si>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</si>
  <si>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послеосадочный ремонт</t>
  </si>
  <si>
    <t>Объем=778,15/1000</t>
  </si>
  <si>
    <t>4</t>
  </si>
  <si>
    <t>Объем=778,15*0,086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</si>
  <si>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</si>
  <si>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</si>
  <si>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</si>
  <si>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</si>
  <si>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</si>
  <si>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</si>
  <si>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</si>
  <si>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</si>
  <si>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</si>
  <si>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</si>
  <si>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</si>
  <si>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</si>
  <si>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</si>
  <si>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</si>
  <si>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</si>
  <si>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</si>
  <si>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</si>
  <si>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</si>
  <si>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</si>
  <si>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</si>
  <si>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</si>
  <si>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</si>
  <si>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</si>
  <si>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</si>
  <si>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</si>
  <si>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</si>
  <si>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</si>
  <si>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ВОР</t>
  </si>
  <si>
    <t>Повторная выправка железнодорожных путей №30,31,32,34,36,1,2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</si>
  <si>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</si>
  <si>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</si>
  <si>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</si>
  <si>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</si>
  <si>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</si>
  <si>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</si>
  <si>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</si>
  <si>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</si>
  <si>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</si>
  <si>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</si>
  <si>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</si>
  <si>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</si>
  <si>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</si>
  <si>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</si>
  <si>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</si>
  <si>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</si>
  <si>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</si>
  <si>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</si>
  <si>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</si>
  <si>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проверка</t>
  </si>
  <si>
    <t>Реестр  (Договор  №МВМ/03-07 от 03 июля 2023г)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</si>
  <si>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1,0514</t>
    </r>
  </si>
  <si>
    <t>без НДС!!!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</si>
</sst>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00"/>
    <numFmt numFmtId="165" formatCode="0.0000"/>
    <numFmt numFmtId="166" formatCode="0.0000000"/>
    <numFmt numFmtId="167" formatCode="0.000"/>
    <numFmt numFmtId="168" formatCode="0.0"/>
    <numFmt numFmtId="169" formatCode="#,##0.0"/>
    <numFmt numFmtId="170" formatCode="_-* #,##0.00\ _₽_-;\-* #,##0.00\ _₽_-;_-* &quot;-&quot;??\ _₽_-;_-@_-"/>
    <numFmt numFmtId="171" formatCode="_-* #,##0.00_р_._-;\-* #,##0.00_р_._-;_-* &quot;-&quot;??_р_._-;_-@_-"/>
  </numFmts>
  <fonts count="2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11"/>
      <color rgb="FF000000"/>
      <name val="Calibri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9"/>
      <name val="Verdana"/>
      <family val="2"/>
      <charset val="204"/>
    </font>
    <font>
      <b/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3" fillId="0" borderId="0"/>
    <xf numFmtId="0" fontId="14" fillId="0" borderId="0"/>
    <xf numFmtId="0" fontId="14" fillId="0" borderId="0"/>
    <xf numFmtId="43" fontId="13" fillId="0" borderId="0" applyFont="0" applyFill="0" applyBorder="0" applyAlignment="0" applyProtection="0"/>
    <xf numFmtId="170" fontId="21" fillId="0" borderId="0" applyFont="0" applyFill="0" applyBorder="0" applyAlignment="0" applyProtection="0"/>
  </cellStyleXfs>
  <cellXfs count="172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12" fillId="0" borderId="0" xfId="1" applyFont="1"/>
    <xf numFmtId="0" fontId="15" fillId="0" borderId="0" xfId="3" applyFont="1" applyAlignment="1">
      <alignment vertical="center"/>
    </xf>
    <xf numFmtId="0" fontId="16" fillId="0" borderId="0" xfId="3" applyFont="1" applyAlignment="1">
      <alignment vertical="top"/>
    </xf>
    <xf numFmtId="0" fontId="15" fillId="0" borderId="0" xfId="3" applyFont="1" applyAlignment="1">
      <alignment vertical="center" wrapText="1"/>
    </xf>
    <xf numFmtId="0" fontId="12" fillId="0" borderId="0" xfId="4" applyFont="1"/>
    <xf numFmtId="0" fontId="12" fillId="0" borderId="0" xfId="4" applyFont="1" applyAlignment="1">
      <alignment horizontal="center"/>
    </xf>
    <xf numFmtId="0" fontId="12" fillId="0" borderId="4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169" fontId="16" fillId="0" borderId="4" xfId="1" applyNumberFormat="1" applyFont="1" applyBorder="1" applyAlignment="1">
      <alignment horizontal="center" vertical="center"/>
    </xf>
    <xf numFmtId="0" fontId="18" fillId="0" borderId="0" xfId="1" applyFont="1"/>
    <xf numFmtId="0" fontId="19" fillId="0" borderId="0" xfId="1" applyFont="1" applyAlignment="1">
      <alignment horizontal="center" vertical="center"/>
    </xf>
    <xf numFmtId="171" fontId="12" fillId="0" borderId="0" xfId="1" applyNumberFormat="1" applyFont="1"/>
    <xf numFmtId="4" fontId="12" fillId="0" borderId="0" xfId="1" applyNumberFormat="1" applyFont="1"/>
    <xf numFmtId="4" fontId="20" fillId="0" borderId="0" xfId="1" applyNumberFormat="1" applyFont="1" applyAlignment="1">
      <alignment horizontal="center" vertical="center"/>
    </xf>
    <xf numFmtId="2" fontId="12" fillId="0" borderId="0" xfId="1" applyNumberFormat="1" applyFont="1"/>
    <xf numFmtId="4" fontId="19" fillId="0" borderId="0" xfId="1" applyNumberFormat="1" applyFont="1" applyAlignment="1">
      <alignment horizontal="center" vertical="center"/>
    </xf>
    <xf numFmtId="4" fontId="17" fillId="0" borderId="0" xfId="1" applyNumberFormat="1" applyFont="1" applyAlignment="1">
      <alignment horizontal="center" vertical="center"/>
    </xf>
    <xf numFmtId="170" fontId="12" fillId="0" borderId="0" xfId="1" applyNumberFormat="1" applyFont="1"/>
    <xf numFmtId="0" fontId="17" fillId="0" borderId="0" xfId="1" applyFont="1" applyAlignment="1">
      <alignment horizontal="center" vertical="center"/>
    </xf>
    <xf numFmtId="4" fontId="17" fillId="0" borderId="11" xfId="1" applyNumberFormat="1" applyFont="1" applyBorder="1" applyAlignment="1">
      <alignment horizontal="center" vertical="center"/>
    </xf>
    <xf numFmtId="170" fontId="12" fillId="0" borderId="11" xfId="1" applyNumberFormat="1" applyFont="1" applyBorder="1"/>
    <xf numFmtId="0" fontId="12" fillId="0" borderId="11" xfId="1" applyFont="1" applyBorder="1"/>
    <xf numFmtId="0" fontId="17" fillId="0" borderId="11" xfId="1" applyFont="1" applyBorder="1" applyAlignment="1">
      <alignment horizontal="center" vertical="center"/>
    </xf>
    <xf numFmtId="4" fontId="15" fillId="0" borderId="4" xfId="1" applyNumberFormat="1" applyFont="1" applyBorder="1" applyAlignment="1">
      <alignment horizontal="center" vertical="center"/>
    </xf>
    <xf numFmtId="170" fontId="16" fillId="0" borderId="4" xfId="6" applyFont="1" applyFill="1" applyBorder="1" applyAlignment="1">
      <alignment horizontal="center" vertical="center"/>
    </xf>
    <xf numFmtId="0" fontId="16" fillId="0" borderId="4" xfId="1" applyFont="1" applyBorder="1" applyAlignment="1">
      <alignment horizontal="left" vertical="center" wrapText="1"/>
    </xf>
    <xf numFmtId="0" fontId="17" fillId="0" borderId="4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23" fillId="0" borderId="0" xfId="3" applyFont="1" applyAlignment="1">
      <alignment horizontal="center" vertical="center"/>
    </xf>
    <xf numFmtId="0" fontId="19" fillId="0" borderId="0" xfId="3" applyFont="1" applyAlignment="1">
      <alignment horizontal="center" vertical="center" wrapText="1"/>
    </xf>
    <xf numFmtId="0" fontId="24" fillId="0" borderId="0" xfId="0" applyFont="1"/>
    <xf numFmtId="0" fontId="15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left" wrapText="1"/>
    </xf>
    <xf numFmtId="0" fontId="16" fillId="0" borderId="3" xfId="3" applyFont="1" applyBorder="1" applyAlignment="1">
      <alignment horizontal="center" vertical="top"/>
    </xf>
    <xf numFmtId="0" fontId="12" fillId="0" borderId="1" xfId="3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Alignment="1" applyProtection="1">
      <alignment horizontal="left" vertical="top" wrapText="1"/>
    </xf>
  </cellXfs>
  <cellStyles count="7">
    <cellStyle name="Обычный" xfId="0" builtinId="0"/>
    <cellStyle name="Обычный 2 2" xfId="3" xr:uid="{73EF4779-E0A2-4E26-B565-210380D476E6}"/>
    <cellStyle name="Обычный 2 4" xfId="2" xr:uid="{E7F70E12-06B7-4856-BFDD-077C1004E089}"/>
    <cellStyle name="Обычный 3 2" xfId="4" xr:uid="{ABC2BF05-FDFD-4CB8-B8D2-74BE0CA610CB}"/>
    <cellStyle name="Обычный 3 3 3" xfId="1" xr:uid="{482CA853-4A88-4EA3-A5DB-BD9EE4138436}"/>
    <cellStyle name="Финансовый 2" xfId="6" xr:uid="{DB5A88A7-16F6-4383-8E08-99D20C8621F8}"/>
    <cellStyle name="Финансовый 2 2 2" xfId="5" xr:uid="{DFC06AE6-BE15-4367-8857-B31577C846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57;&#1056;1,2+&#1051;&#1057;&#1056;%20&#8470;2%20&#1082;%20&#1044;&#1057;&#8470;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"/>
      <sheetName val="ССР1 без коэфф."/>
      <sheetName val="ССР1 с 1,0514 "/>
      <sheetName val="ССР2 без коэфф"/>
      <sheetName val="ССР2_с 1,0514"/>
      <sheetName val="ЛСР №2-выправка"/>
      <sheetName val="реестры кс-2 ССР1"/>
      <sheetName val="реестр кс-2 ССР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0D81-1743-4D32-8C82-E9376AC3332D}">
  <sheetPr>
    <tabColor rgb="FFFFFF00"/>
  </sheetPr>
  <dimension ref="A1:L53"/>
  <sheetViews>
    <sheetView view="pageBreakPreview" zoomScaleNormal="80" zoomScaleSheetLayoutView="100" workbookViewId="0">
      <selection activeCell="G20" sqref="G20"/>
    </sheetView>
  </sheetViews>
  <sheetFormatPr defaultColWidth="9.140625" defaultRowHeight="15" x14ac:dyDescent="0.25"/>
  <cols>
    <col min="1" max="1" width="16.5703125" style="108" customWidth="1"/>
    <col min="2" max="2" width="20.85546875" style="108" customWidth="1"/>
    <col min="3" max="3" width="52.42578125" style="108" customWidth="1"/>
    <col min="4" max="4" width="20.5703125" style="108" hidden="1" customWidth="1"/>
    <col min="5" max="5" width="18.85546875" style="108" hidden="1" customWidth="1"/>
    <col min="6" max="6" width="17.5703125" style="108" hidden="1" customWidth="1"/>
    <col min="7" max="7" width="20.7109375" style="108" customWidth="1"/>
    <col min="8" max="8" width="28.28515625" style="108" customWidth="1"/>
    <col min="9" max="9" width="17.5703125" style="108" customWidth="1"/>
    <col min="10" max="10" width="27.85546875" style="108" customWidth="1"/>
    <col min="11" max="11" width="20.42578125" style="118" customWidth="1"/>
    <col min="12" max="12" width="12.5703125" style="118" customWidth="1"/>
    <col min="13" max="16384" width="9.140625" style="117"/>
  </cols>
  <sheetData>
    <row r="1" spans="1:12" ht="9.75" customHeight="1" x14ac:dyDescent="0.25"/>
    <row r="2" spans="1:12" x14ac:dyDescent="0.25">
      <c r="A2" s="109" t="s">
        <v>123</v>
      </c>
      <c r="B2" s="140" t="s">
        <v>124</v>
      </c>
      <c r="C2" s="140"/>
      <c r="D2" s="140"/>
      <c r="E2" s="140"/>
      <c r="F2" s="140"/>
      <c r="G2" s="140"/>
      <c r="H2" s="140"/>
      <c r="I2" s="140"/>
      <c r="J2" s="140"/>
    </row>
    <row r="3" spans="1:12" x14ac:dyDescent="0.2">
      <c r="A3" s="110"/>
      <c r="B3" s="141" t="s">
        <v>125</v>
      </c>
      <c r="C3" s="141"/>
      <c r="D3" s="141"/>
      <c r="E3" s="141"/>
      <c r="F3" s="141"/>
      <c r="G3" s="141"/>
      <c r="H3" s="141"/>
      <c r="I3" s="141"/>
      <c r="J3" s="141"/>
    </row>
    <row r="4" spans="1:12" x14ac:dyDescent="0.2">
      <c r="A4" s="111" t="s">
        <v>126</v>
      </c>
      <c r="B4" s="142" t="s">
        <v>127</v>
      </c>
      <c r="C4" s="142"/>
      <c r="D4" s="142"/>
      <c r="E4" s="142"/>
      <c r="F4" s="142"/>
      <c r="G4" s="142"/>
      <c r="H4" s="142"/>
      <c r="I4" s="142"/>
      <c r="J4" s="142"/>
    </row>
    <row r="5" spans="1:12" x14ac:dyDescent="0.25">
      <c r="A5" s="112"/>
      <c r="B5" s="141" t="s">
        <v>125</v>
      </c>
      <c r="C5" s="141"/>
      <c r="D5" s="141"/>
      <c r="E5" s="141"/>
      <c r="F5" s="141"/>
      <c r="G5" s="141"/>
      <c r="H5" s="141"/>
      <c r="I5" s="141"/>
      <c r="J5" s="141"/>
    </row>
    <row r="6" spans="1:12" x14ac:dyDescent="0.2">
      <c r="A6" s="111" t="s">
        <v>128</v>
      </c>
      <c r="B6" s="142" t="s">
        <v>129</v>
      </c>
      <c r="C6" s="142"/>
      <c r="D6" s="142"/>
      <c r="E6" s="142"/>
      <c r="F6" s="142"/>
      <c r="G6" s="142"/>
      <c r="H6" s="142"/>
      <c r="I6" s="142"/>
      <c r="J6" s="142"/>
      <c r="K6" s="137"/>
      <c r="L6" s="137"/>
    </row>
    <row r="7" spans="1:12" ht="18" customHeight="1" x14ac:dyDescent="0.25">
      <c r="A7" s="112"/>
      <c r="B7" s="141" t="s">
        <v>130</v>
      </c>
      <c r="C7" s="141"/>
      <c r="D7" s="141"/>
      <c r="E7" s="141"/>
      <c r="F7" s="141"/>
      <c r="G7" s="141"/>
      <c r="H7" s="141"/>
      <c r="I7" s="141"/>
      <c r="J7" s="141"/>
    </row>
    <row r="8" spans="1:12" ht="26.25" customHeight="1" x14ac:dyDescent="0.2">
      <c r="A8" s="139" t="s">
        <v>142</v>
      </c>
      <c r="B8" s="139"/>
      <c r="C8" s="139"/>
      <c r="D8" s="139"/>
      <c r="E8" s="139"/>
      <c r="F8" s="139"/>
      <c r="G8" s="139"/>
      <c r="H8" s="139"/>
      <c r="I8" s="139"/>
      <c r="J8" s="139"/>
      <c r="K8" s="136"/>
      <c r="L8" s="136"/>
    </row>
    <row r="9" spans="1:12" ht="5.25" customHeight="1" x14ac:dyDescent="0.25">
      <c r="A9" s="113"/>
      <c r="B9" s="113"/>
      <c r="C9" s="113"/>
      <c r="D9" s="113"/>
      <c r="E9" s="113"/>
      <c r="F9" s="113"/>
      <c r="G9" s="113"/>
      <c r="H9" s="113"/>
      <c r="I9" s="112"/>
      <c r="J9" s="113"/>
    </row>
    <row r="10" spans="1:12" ht="59.25" customHeight="1" x14ac:dyDescent="0.2">
      <c r="A10" s="114" t="s">
        <v>131</v>
      </c>
      <c r="B10" s="114" t="s">
        <v>132</v>
      </c>
      <c r="C10" s="114" t="s">
        <v>133</v>
      </c>
      <c r="D10" s="114" t="s">
        <v>134</v>
      </c>
      <c r="E10" s="114" t="s">
        <v>135</v>
      </c>
      <c r="F10" s="114" t="s">
        <v>136</v>
      </c>
      <c r="G10" s="114" t="s">
        <v>137</v>
      </c>
      <c r="H10" s="135" t="s">
        <v>143</v>
      </c>
      <c r="I10" s="114" t="s">
        <v>138</v>
      </c>
      <c r="J10" s="135" t="s">
        <v>139</v>
      </c>
      <c r="K10" s="118" t="s">
        <v>141</v>
      </c>
    </row>
    <row r="11" spans="1:12" ht="35.1" customHeight="1" x14ac:dyDescent="0.2">
      <c r="A11" s="115">
        <v>1</v>
      </c>
      <c r="B11" s="134">
        <v>2</v>
      </c>
      <c r="C11" s="133" t="s">
        <v>121</v>
      </c>
      <c r="D11" s="132" t="e">
        <f>#REF!</f>
        <v>#REF!</v>
      </c>
      <c r="E11" s="132" t="e">
        <f>#REF!</f>
        <v>#REF!</v>
      </c>
      <c r="F11" s="132" t="e">
        <f>#REF!</f>
        <v>#REF!</v>
      </c>
      <c r="G11" s="132">
        <f>'ЛСР №2'!N101</f>
        <v>1889618.62</v>
      </c>
      <c r="H11" s="132">
        <f>'ЛСР №2'!N103</f>
        <v>1986745.02</v>
      </c>
      <c r="I11" s="116">
        <v>1.2</v>
      </c>
      <c r="J11" s="131">
        <f>ROUND(H11*I11,2)</f>
        <v>2384094.02</v>
      </c>
      <c r="K11" s="123"/>
      <c r="L11" s="123"/>
    </row>
    <row r="12" spans="1:12" ht="54.95" customHeight="1" x14ac:dyDescent="0.25">
      <c r="A12" s="129"/>
      <c r="B12" s="130" t="s">
        <v>140</v>
      </c>
      <c r="C12" s="129"/>
      <c r="D12" s="127" t="e">
        <f>SUM(D11:D11)</f>
        <v>#REF!</v>
      </c>
      <c r="E12" s="129"/>
      <c r="F12" s="128"/>
      <c r="G12" s="127">
        <f>SUM(G11:G11)</f>
        <v>1889618.62</v>
      </c>
      <c r="H12" s="127">
        <f>SUM(H11:H11)</f>
        <v>1986745.02</v>
      </c>
      <c r="I12" s="127"/>
      <c r="J12" s="127">
        <f>SUM(J11:J11)</f>
        <v>2384094.02</v>
      </c>
      <c r="K12" s="121">
        <f>'ЛСР №2'!N105</f>
        <v>2384094.02</v>
      </c>
      <c r="L12" s="123">
        <f>J12-K12</f>
        <v>0</v>
      </c>
    </row>
    <row r="30" spans="2:11" ht="54.95" customHeight="1" x14ac:dyDescent="0.25">
      <c r="B30" s="126"/>
      <c r="D30" s="124"/>
      <c r="F30" s="125"/>
      <c r="G30" s="124"/>
      <c r="H30" s="124"/>
      <c r="I30" s="124"/>
      <c r="J30" s="124"/>
      <c r="K30" s="121"/>
    </row>
    <row r="31" spans="2:11" x14ac:dyDescent="0.25">
      <c r="D31" s="120" t="e">
        <f>#REF!</f>
        <v>#REF!</v>
      </c>
      <c r="F31" s="120"/>
      <c r="G31" s="120" t="e">
        <f>#REF!</f>
        <v>#REF!</v>
      </c>
      <c r="H31" s="120" t="e">
        <f>#REF!</f>
        <v>#REF!</v>
      </c>
      <c r="J31" s="120" t="e">
        <f>#REF!</f>
        <v>#REF!</v>
      </c>
      <c r="K31" s="123"/>
    </row>
    <row r="32" spans="2:11" x14ac:dyDescent="0.25">
      <c r="D32" s="120" t="e">
        <f>D12/1000</f>
        <v>#REF!</v>
      </c>
      <c r="F32" s="119"/>
      <c r="G32" s="122">
        <f>G12/1000</f>
        <v>1889.6186200000002</v>
      </c>
      <c r="H32" s="122">
        <f>H12/1000</f>
        <v>1986.7450200000001</v>
      </c>
      <c r="J32" s="120">
        <f>J12/1000</f>
        <v>2384.09402</v>
      </c>
      <c r="K32" s="121"/>
    </row>
    <row r="33" spans="4:6" x14ac:dyDescent="0.25">
      <c r="D33" s="120"/>
      <c r="E33" s="120"/>
      <c r="F33" s="119"/>
    </row>
    <row r="53" spans="1:12" s="108" customFormat="1" x14ac:dyDescent="0.25">
      <c r="A53" s="108">
        <v>7</v>
      </c>
      <c r="K53" s="118"/>
      <c r="L53" s="118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1" manualBreakCount="1">
    <brk id="1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13"/>
  <sheetViews>
    <sheetView tabSelected="1" topLeftCell="A77" workbookViewId="0">
      <selection activeCell="R103" sqref="R10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46" t="s">
        <v>3</v>
      </c>
      <c r="H5" s="146"/>
      <c r="I5" s="146"/>
      <c r="J5" s="146"/>
      <c r="K5" s="146"/>
      <c r="L5" s="146"/>
      <c r="M5" s="146"/>
      <c r="N5" s="146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44" t="s">
        <v>5</v>
      </c>
      <c r="H6" s="144"/>
      <c r="I6" s="144"/>
      <c r="J6" s="144"/>
      <c r="K6" s="144"/>
      <c r="L6" s="144"/>
      <c r="M6" s="144"/>
      <c r="N6" s="144"/>
      <c r="Y6" s="9" t="s">
        <v>5</v>
      </c>
    </row>
    <row r="7" spans="1:32" customFormat="1" ht="45" customHeight="1" x14ac:dyDescent="0.25">
      <c r="A7" s="143" t="s">
        <v>6</v>
      </c>
      <c r="B7" s="143"/>
      <c r="C7" s="143"/>
      <c r="D7" s="143"/>
      <c r="E7" s="143"/>
      <c r="F7" s="143"/>
      <c r="G7" s="144" t="s">
        <v>7</v>
      </c>
      <c r="H7" s="144"/>
      <c r="I7" s="144"/>
      <c r="J7" s="144"/>
      <c r="K7" s="144"/>
      <c r="L7" s="144"/>
      <c r="M7" s="144"/>
      <c r="N7" s="144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47" t="s">
        <v>8</v>
      </c>
      <c r="B8" s="147"/>
      <c r="C8" s="147"/>
      <c r="D8" s="147"/>
      <c r="E8" s="147"/>
      <c r="F8" s="147"/>
      <c r="G8" s="144"/>
      <c r="H8" s="144"/>
      <c r="I8" s="144"/>
      <c r="J8" s="144"/>
      <c r="K8" s="144"/>
      <c r="L8" s="144"/>
      <c r="M8" s="144"/>
      <c r="N8" s="144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43" t="s">
        <v>10</v>
      </c>
      <c r="B9" s="143"/>
      <c r="C9" s="143"/>
      <c r="D9" s="143"/>
      <c r="E9" s="143"/>
      <c r="F9" s="143"/>
      <c r="G9" s="144"/>
      <c r="H9" s="144"/>
      <c r="I9" s="144"/>
      <c r="J9" s="144"/>
      <c r="K9" s="144"/>
      <c r="L9" s="144"/>
      <c r="M9" s="144"/>
      <c r="N9" s="144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45" t="s">
        <v>11</v>
      </c>
      <c r="B10" s="145"/>
      <c r="C10" s="145"/>
      <c r="D10" s="145"/>
      <c r="E10" s="145"/>
      <c r="F10" s="145"/>
      <c r="G10" s="144" t="s">
        <v>12</v>
      </c>
      <c r="H10" s="144"/>
      <c r="I10" s="144"/>
      <c r="J10" s="144"/>
      <c r="K10" s="144"/>
      <c r="L10" s="144"/>
      <c r="M10" s="144"/>
      <c r="N10" s="144"/>
      <c r="P10" s="12"/>
      <c r="Q10" s="12"/>
      <c r="AC10" s="9" t="s">
        <v>12</v>
      </c>
    </row>
    <row r="11" spans="1:32" customFormat="1" ht="15" x14ac:dyDescent="0.25">
      <c r="A11" s="145" t="s">
        <v>13</v>
      </c>
      <c r="B11" s="145"/>
      <c r="C11" s="145"/>
      <c r="D11" s="145"/>
      <c r="E11" s="145"/>
      <c r="F11" s="145"/>
      <c r="G11" s="144"/>
      <c r="H11" s="144"/>
      <c r="I11" s="144"/>
      <c r="J11" s="144"/>
      <c r="K11" s="144"/>
      <c r="L11" s="144"/>
      <c r="M11" s="144"/>
      <c r="N11" s="144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52" t="s">
        <v>122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AE13" s="9" t="s">
        <v>14</v>
      </c>
    </row>
    <row r="14" spans="1:32" customFormat="1" ht="15" x14ac:dyDescent="0.25">
      <c r="A14" s="149" t="s">
        <v>15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52" t="s">
        <v>122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AF16" s="9" t="s">
        <v>16</v>
      </c>
    </row>
    <row r="17" spans="1:34" customFormat="1" ht="15" x14ac:dyDescent="0.25">
      <c r="A17" s="149" t="s">
        <v>17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34" customFormat="1" ht="24" customHeight="1" x14ac:dyDescent="0.25">
      <c r="A18" s="153" t="s">
        <v>18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48" t="s">
        <v>121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AG20" s="9" t="s">
        <v>19</v>
      </c>
    </row>
    <row r="21" spans="1:34" customFormat="1" ht="13.5" customHeight="1" x14ac:dyDescent="0.25">
      <c r="A21" s="149" t="s">
        <v>20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</row>
    <row r="22" spans="1:34" customFormat="1" ht="15" customHeight="1" x14ac:dyDescent="0.25">
      <c r="A22" s="5" t="s">
        <v>21</v>
      </c>
      <c r="B22" s="16" t="s">
        <v>22</v>
      </c>
      <c r="C22" s="1" t="s">
        <v>23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24</v>
      </c>
      <c r="B23" s="146" t="s">
        <v>120</v>
      </c>
      <c r="C23" s="146"/>
      <c r="D23" s="146"/>
      <c r="E23" s="146"/>
      <c r="F23" s="146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50" t="s">
        <v>25</v>
      </c>
      <c r="C24" s="150"/>
      <c r="D24" s="150"/>
      <c r="E24" s="150"/>
      <c r="F24" s="150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51" t="s">
        <v>27</v>
      </c>
      <c r="E26" s="151"/>
      <c r="F26" s="151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2384.09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1705.48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170.34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54">
        <v>461.19</v>
      </c>
      <c r="M31" s="154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54">
        <v>117.57</v>
      </c>
      <c r="M32" s="154"/>
      <c r="N32" s="26" t="s">
        <v>39</v>
      </c>
    </row>
    <row r="33" spans="1:40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55" t="s">
        <v>43</v>
      </c>
      <c r="M33" s="155"/>
      <c r="N33" s="22"/>
    </row>
    <row r="34" spans="1:40" customFormat="1" ht="9.75" customHeight="1" x14ac:dyDescent="0.25">
      <c r="A34" s="34"/>
    </row>
    <row r="35" spans="1:40" customFormat="1" ht="36" customHeight="1" x14ac:dyDescent="0.25">
      <c r="A35" s="156" t="s">
        <v>44</v>
      </c>
      <c r="B35" s="157" t="s">
        <v>45</v>
      </c>
      <c r="C35" s="157" t="s">
        <v>46</v>
      </c>
      <c r="D35" s="157"/>
      <c r="E35" s="157"/>
      <c r="F35" s="157" t="s">
        <v>47</v>
      </c>
      <c r="G35" s="157" t="s">
        <v>48</v>
      </c>
      <c r="H35" s="157"/>
      <c r="I35" s="157"/>
      <c r="J35" s="157" t="s">
        <v>49</v>
      </c>
      <c r="K35" s="157"/>
      <c r="L35" s="157"/>
      <c r="M35" s="157" t="s">
        <v>50</v>
      </c>
      <c r="N35" s="157" t="s">
        <v>51</v>
      </c>
    </row>
    <row r="36" spans="1:40" customFormat="1" ht="11.25" customHeight="1" x14ac:dyDescent="0.25">
      <c r="A36" s="156"/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</row>
    <row r="37" spans="1:40" customFormat="1" ht="34.5" customHeight="1" x14ac:dyDescent="0.25">
      <c r="A37" s="156"/>
      <c r="B37" s="157"/>
      <c r="C37" s="157"/>
      <c r="D37" s="157"/>
      <c r="E37" s="157"/>
      <c r="F37" s="157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57"/>
      <c r="N37" s="157"/>
    </row>
    <row r="38" spans="1:40" customFormat="1" ht="15" x14ac:dyDescent="0.25">
      <c r="A38" s="36">
        <v>1</v>
      </c>
      <c r="B38" s="37">
        <v>2</v>
      </c>
      <c r="C38" s="161">
        <v>3</v>
      </c>
      <c r="D38" s="161"/>
      <c r="E38" s="16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0" customFormat="1" ht="15" x14ac:dyDescent="0.25">
      <c r="A39" s="162" t="s">
        <v>56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4"/>
      <c r="AI39" s="39" t="s">
        <v>56</v>
      </c>
    </row>
    <row r="40" spans="1:40" customFormat="1" ht="57" x14ac:dyDescent="0.25">
      <c r="A40" s="40" t="s">
        <v>57</v>
      </c>
      <c r="B40" s="41" t="s">
        <v>58</v>
      </c>
      <c r="C40" s="165" t="s">
        <v>59</v>
      </c>
      <c r="D40" s="165"/>
      <c r="E40" s="165"/>
      <c r="F40" s="42" t="s">
        <v>60</v>
      </c>
      <c r="G40" s="43">
        <v>1.33687</v>
      </c>
      <c r="H40" s="44">
        <v>1</v>
      </c>
      <c r="I40" s="45">
        <v>1.33687</v>
      </c>
      <c r="J40" s="46"/>
      <c r="K40" s="43"/>
      <c r="L40" s="46"/>
      <c r="M40" s="43"/>
      <c r="N40" s="47"/>
      <c r="AI40" s="39"/>
      <c r="AJ40" s="48" t="s">
        <v>59</v>
      </c>
    </row>
    <row r="41" spans="1:40" customFormat="1" ht="15" x14ac:dyDescent="0.25">
      <c r="A41" s="49"/>
      <c r="B41" s="50"/>
      <c r="C41" s="160" t="s">
        <v>61</v>
      </c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6"/>
      <c r="AI41" s="39"/>
      <c r="AJ41" s="48"/>
      <c r="AK41" s="3" t="s">
        <v>61</v>
      </c>
    </row>
    <row r="42" spans="1:40" customFormat="1" ht="23.25" x14ac:dyDescent="0.25">
      <c r="A42" s="51"/>
      <c r="B42" s="52" t="s">
        <v>62</v>
      </c>
      <c r="C42" s="158" t="s">
        <v>63</v>
      </c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9"/>
      <c r="AI42" s="39"/>
      <c r="AJ42" s="48"/>
      <c r="AL42" s="3" t="s">
        <v>63</v>
      </c>
    </row>
    <row r="43" spans="1:40" customFormat="1" ht="68.25" x14ac:dyDescent="0.25">
      <c r="A43" s="51"/>
      <c r="B43" s="52" t="s">
        <v>64</v>
      </c>
      <c r="C43" s="158" t="s">
        <v>65</v>
      </c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9"/>
      <c r="AI43" s="39"/>
      <c r="AJ43" s="48"/>
      <c r="AL43" s="3" t="s">
        <v>65</v>
      </c>
    </row>
    <row r="44" spans="1:40" customFormat="1" ht="15" x14ac:dyDescent="0.25">
      <c r="A44" s="53"/>
      <c r="B44" s="52" t="s">
        <v>57</v>
      </c>
      <c r="C44" s="160" t="s">
        <v>66</v>
      </c>
      <c r="D44" s="160"/>
      <c r="E44" s="160"/>
      <c r="F44" s="54"/>
      <c r="G44" s="55"/>
      <c r="H44" s="55"/>
      <c r="I44" s="55"/>
      <c r="J44" s="56">
        <v>1575.16</v>
      </c>
      <c r="K44" s="57">
        <v>1.3225</v>
      </c>
      <c r="L44" s="56">
        <v>2784.9</v>
      </c>
      <c r="M44" s="58">
        <v>44.77</v>
      </c>
      <c r="N44" s="59">
        <v>124679.97</v>
      </c>
      <c r="AI44" s="39"/>
      <c r="AJ44" s="48"/>
      <c r="AM44" s="3" t="s">
        <v>66</v>
      </c>
    </row>
    <row r="45" spans="1:40" customFormat="1" ht="15" x14ac:dyDescent="0.25">
      <c r="A45" s="53"/>
      <c r="B45" s="52" t="s">
        <v>67</v>
      </c>
      <c r="C45" s="160" t="s">
        <v>68</v>
      </c>
      <c r="D45" s="160"/>
      <c r="E45" s="160"/>
      <c r="F45" s="54"/>
      <c r="G45" s="55"/>
      <c r="H45" s="55"/>
      <c r="I45" s="55"/>
      <c r="J45" s="56">
        <v>9688.57</v>
      </c>
      <c r="K45" s="57">
        <v>1.4375</v>
      </c>
      <c r="L45" s="56">
        <v>18619.02</v>
      </c>
      <c r="M45" s="58">
        <v>13.24</v>
      </c>
      <c r="N45" s="59">
        <v>246515.82</v>
      </c>
      <c r="AI45" s="39"/>
      <c r="AJ45" s="48"/>
      <c r="AM45" s="3" t="s">
        <v>68</v>
      </c>
    </row>
    <row r="46" spans="1:40" customFormat="1" ht="15" x14ac:dyDescent="0.25">
      <c r="A46" s="53"/>
      <c r="B46" s="52" t="s">
        <v>69</v>
      </c>
      <c r="C46" s="160" t="s">
        <v>70</v>
      </c>
      <c r="D46" s="160"/>
      <c r="E46" s="160"/>
      <c r="F46" s="54"/>
      <c r="G46" s="55"/>
      <c r="H46" s="55"/>
      <c r="I46" s="55"/>
      <c r="J46" s="60">
        <v>545.44000000000005</v>
      </c>
      <c r="K46" s="57">
        <v>1.4375</v>
      </c>
      <c r="L46" s="56">
        <v>1048.2</v>
      </c>
      <c r="M46" s="58">
        <v>44.77</v>
      </c>
      <c r="N46" s="59">
        <v>46927.91</v>
      </c>
      <c r="AI46" s="39"/>
      <c r="AJ46" s="48"/>
      <c r="AM46" s="3" t="s">
        <v>70</v>
      </c>
    </row>
    <row r="47" spans="1:40" customFormat="1" ht="15" x14ac:dyDescent="0.25">
      <c r="A47" s="61"/>
      <c r="B47" s="52"/>
      <c r="C47" s="160" t="s">
        <v>71</v>
      </c>
      <c r="D47" s="160"/>
      <c r="E47" s="160"/>
      <c r="F47" s="54" t="s">
        <v>72</v>
      </c>
      <c r="G47" s="58">
        <v>189.55</v>
      </c>
      <c r="H47" s="57">
        <v>1.3225</v>
      </c>
      <c r="I47" s="62">
        <v>335.12640449999998</v>
      </c>
      <c r="J47" s="63"/>
      <c r="K47" s="55"/>
      <c r="L47" s="63"/>
      <c r="M47" s="55"/>
      <c r="N47" s="64"/>
      <c r="AI47" s="39"/>
      <c r="AJ47" s="48"/>
      <c r="AN47" s="3" t="s">
        <v>71</v>
      </c>
    </row>
    <row r="48" spans="1:40" customFormat="1" ht="15" x14ac:dyDescent="0.25">
      <c r="A48" s="61"/>
      <c r="B48" s="52"/>
      <c r="C48" s="160" t="s">
        <v>73</v>
      </c>
      <c r="D48" s="160"/>
      <c r="E48" s="160"/>
      <c r="F48" s="54" t="s">
        <v>72</v>
      </c>
      <c r="G48" s="58">
        <v>38.450000000000003</v>
      </c>
      <c r="H48" s="57">
        <v>1.4375</v>
      </c>
      <c r="I48" s="62">
        <v>73.8913115</v>
      </c>
      <c r="J48" s="63"/>
      <c r="K48" s="55"/>
      <c r="L48" s="63"/>
      <c r="M48" s="55"/>
      <c r="N48" s="64"/>
      <c r="AI48" s="39"/>
      <c r="AJ48" s="48"/>
      <c r="AN48" s="3" t="s">
        <v>73</v>
      </c>
    </row>
    <row r="49" spans="1:43" customFormat="1" ht="15" x14ac:dyDescent="0.25">
      <c r="A49" s="49"/>
      <c r="B49" s="52"/>
      <c r="C49" s="167" t="s">
        <v>74</v>
      </c>
      <c r="D49" s="167"/>
      <c r="E49" s="167"/>
      <c r="F49" s="65"/>
      <c r="G49" s="66"/>
      <c r="H49" s="66"/>
      <c r="I49" s="66"/>
      <c r="J49" s="67">
        <v>11263.73</v>
      </c>
      <c r="K49" s="66"/>
      <c r="L49" s="67">
        <v>21403.919999999998</v>
      </c>
      <c r="M49" s="66"/>
      <c r="N49" s="68">
        <v>371195.79</v>
      </c>
      <c r="AI49" s="39"/>
      <c r="AJ49" s="48"/>
      <c r="AO49" s="3" t="s">
        <v>74</v>
      </c>
    </row>
    <row r="50" spans="1:43" customFormat="1" ht="15" x14ac:dyDescent="0.25">
      <c r="A50" s="61"/>
      <c r="B50" s="52"/>
      <c r="C50" s="160" t="s">
        <v>75</v>
      </c>
      <c r="D50" s="160"/>
      <c r="E50" s="160"/>
      <c r="F50" s="54"/>
      <c r="G50" s="55"/>
      <c r="H50" s="55"/>
      <c r="I50" s="55"/>
      <c r="J50" s="63"/>
      <c r="K50" s="55"/>
      <c r="L50" s="56">
        <v>3833.1</v>
      </c>
      <c r="M50" s="55"/>
      <c r="N50" s="59">
        <v>171607.88</v>
      </c>
      <c r="AI50" s="39"/>
      <c r="AJ50" s="48"/>
      <c r="AN50" s="3" t="s">
        <v>75</v>
      </c>
    </row>
    <row r="51" spans="1:43" customFormat="1" ht="22.5" x14ac:dyDescent="0.25">
      <c r="A51" s="61"/>
      <c r="B51" s="52" t="s">
        <v>76</v>
      </c>
      <c r="C51" s="160" t="s">
        <v>77</v>
      </c>
      <c r="D51" s="160"/>
      <c r="E51" s="160"/>
      <c r="F51" s="54" t="s">
        <v>78</v>
      </c>
      <c r="G51" s="69">
        <v>109</v>
      </c>
      <c r="H51" s="55"/>
      <c r="I51" s="69">
        <v>109</v>
      </c>
      <c r="J51" s="63"/>
      <c r="K51" s="55"/>
      <c r="L51" s="56">
        <v>4178.08</v>
      </c>
      <c r="M51" s="55"/>
      <c r="N51" s="59">
        <v>187052.59</v>
      </c>
      <c r="AI51" s="39"/>
      <c r="AJ51" s="48"/>
      <c r="AN51" s="3" t="s">
        <v>77</v>
      </c>
    </row>
    <row r="52" spans="1:43" customFormat="1" ht="45" x14ac:dyDescent="0.25">
      <c r="A52" s="61"/>
      <c r="B52" s="52" t="s">
        <v>79</v>
      </c>
      <c r="C52" s="160" t="s">
        <v>80</v>
      </c>
      <c r="D52" s="160"/>
      <c r="E52" s="160"/>
      <c r="F52" s="54" t="s">
        <v>78</v>
      </c>
      <c r="G52" s="69">
        <v>65</v>
      </c>
      <c r="H52" s="58">
        <v>0.85</v>
      </c>
      <c r="I52" s="58">
        <v>55.25</v>
      </c>
      <c r="J52" s="63"/>
      <c r="K52" s="55"/>
      <c r="L52" s="56">
        <v>2117.79</v>
      </c>
      <c r="M52" s="55"/>
      <c r="N52" s="59">
        <v>94813.35</v>
      </c>
      <c r="AI52" s="39"/>
      <c r="AJ52" s="48"/>
      <c r="AN52" s="3" t="s">
        <v>80</v>
      </c>
    </row>
    <row r="53" spans="1:43" customFormat="1" ht="15" x14ac:dyDescent="0.25">
      <c r="A53" s="70"/>
      <c r="B53" s="71"/>
      <c r="C53" s="165" t="s">
        <v>81</v>
      </c>
      <c r="D53" s="165"/>
      <c r="E53" s="165"/>
      <c r="F53" s="42"/>
      <c r="G53" s="43"/>
      <c r="H53" s="43"/>
      <c r="I53" s="43"/>
      <c r="J53" s="46"/>
      <c r="K53" s="43"/>
      <c r="L53" s="72">
        <v>27699.79</v>
      </c>
      <c r="M53" s="66"/>
      <c r="N53" s="73">
        <v>653061.73</v>
      </c>
      <c r="AI53" s="39"/>
      <c r="AJ53" s="48"/>
      <c r="AP53" s="48" t="s">
        <v>81</v>
      </c>
    </row>
    <row r="54" spans="1:43" customFormat="1" ht="23.25" x14ac:dyDescent="0.25">
      <c r="A54" s="40" t="s">
        <v>67</v>
      </c>
      <c r="B54" s="41" t="s">
        <v>82</v>
      </c>
      <c r="C54" s="165" t="s">
        <v>83</v>
      </c>
      <c r="D54" s="165"/>
      <c r="E54" s="165"/>
      <c r="F54" s="42" t="s">
        <v>84</v>
      </c>
      <c r="G54" s="43">
        <v>114.97</v>
      </c>
      <c r="H54" s="44">
        <v>1</v>
      </c>
      <c r="I54" s="74">
        <v>114.97</v>
      </c>
      <c r="J54" s="75">
        <v>493.16</v>
      </c>
      <c r="K54" s="76">
        <v>1.012</v>
      </c>
      <c r="L54" s="72">
        <v>57378.99</v>
      </c>
      <c r="M54" s="74">
        <v>8.16</v>
      </c>
      <c r="N54" s="73">
        <v>468212.56</v>
      </c>
      <c r="AI54" s="39"/>
      <c r="AJ54" s="48" t="s">
        <v>83</v>
      </c>
      <c r="AP54" s="48"/>
    </row>
    <row r="55" spans="1:43" customFormat="1" ht="15" x14ac:dyDescent="0.25">
      <c r="A55" s="49"/>
      <c r="B55" s="50"/>
      <c r="C55" s="160" t="s">
        <v>85</v>
      </c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6"/>
      <c r="AI55" s="39"/>
      <c r="AJ55" s="48"/>
      <c r="AK55" s="3" t="s">
        <v>85</v>
      </c>
      <c r="AP55" s="48"/>
    </row>
    <row r="56" spans="1:43" customFormat="1" ht="15" x14ac:dyDescent="0.25">
      <c r="A56" s="49"/>
      <c r="B56" s="50"/>
      <c r="C56" s="160" t="s">
        <v>86</v>
      </c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6"/>
      <c r="AI56" s="39"/>
      <c r="AJ56" s="48"/>
      <c r="AP56" s="48"/>
      <c r="AQ56" s="3" t="s">
        <v>86</v>
      </c>
    </row>
    <row r="57" spans="1:43" customFormat="1" ht="15" x14ac:dyDescent="0.25">
      <c r="A57" s="51"/>
      <c r="B57" s="52"/>
      <c r="C57" s="158" t="s">
        <v>87</v>
      </c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9"/>
      <c r="AI57" s="39"/>
      <c r="AJ57" s="48"/>
      <c r="AL57" s="3" t="s">
        <v>87</v>
      </c>
      <c r="AP57" s="48"/>
    </row>
    <row r="58" spans="1:43" customFormat="1" ht="15" x14ac:dyDescent="0.25">
      <c r="A58" s="70"/>
      <c r="B58" s="71"/>
      <c r="C58" s="165" t="s">
        <v>81</v>
      </c>
      <c r="D58" s="165"/>
      <c r="E58" s="165"/>
      <c r="F58" s="42"/>
      <c r="G58" s="43"/>
      <c r="H58" s="43"/>
      <c r="I58" s="43"/>
      <c r="J58" s="46"/>
      <c r="K58" s="43"/>
      <c r="L58" s="72">
        <v>57378.99</v>
      </c>
      <c r="M58" s="66"/>
      <c r="N58" s="73">
        <v>468212.56</v>
      </c>
      <c r="AI58" s="39"/>
      <c r="AJ58" s="48"/>
      <c r="AP58" s="48" t="s">
        <v>81</v>
      </c>
    </row>
    <row r="59" spans="1:43" customFormat="1" ht="57" x14ac:dyDescent="0.25">
      <c r="A59" s="40" t="s">
        <v>69</v>
      </c>
      <c r="B59" s="41" t="s">
        <v>88</v>
      </c>
      <c r="C59" s="165" t="s">
        <v>89</v>
      </c>
      <c r="D59" s="165"/>
      <c r="E59" s="165"/>
      <c r="F59" s="42" t="s">
        <v>60</v>
      </c>
      <c r="G59" s="43">
        <v>0.77815000000000001</v>
      </c>
      <c r="H59" s="44">
        <v>1</v>
      </c>
      <c r="I59" s="45">
        <v>0.77815000000000001</v>
      </c>
      <c r="J59" s="46"/>
      <c r="K59" s="43"/>
      <c r="L59" s="46"/>
      <c r="M59" s="43"/>
      <c r="N59" s="47"/>
      <c r="AI59" s="39"/>
      <c r="AJ59" s="48" t="s">
        <v>89</v>
      </c>
      <c r="AP59" s="48"/>
    </row>
    <row r="60" spans="1:43" customFormat="1" ht="15" x14ac:dyDescent="0.25">
      <c r="A60" s="49"/>
      <c r="B60" s="50"/>
      <c r="C60" s="160" t="s">
        <v>90</v>
      </c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6"/>
      <c r="AI60" s="39"/>
      <c r="AJ60" s="48"/>
      <c r="AK60" s="3" t="s">
        <v>90</v>
      </c>
      <c r="AP60" s="48"/>
    </row>
    <row r="61" spans="1:43" customFormat="1" ht="23.25" x14ac:dyDescent="0.25">
      <c r="A61" s="51"/>
      <c r="B61" s="52" t="s">
        <v>62</v>
      </c>
      <c r="C61" s="158" t="s">
        <v>63</v>
      </c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9"/>
      <c r="AI61" s="39"/>
      <c r="AJ61" s="48"/>
      <c r="AL61" s="3" t="s">
        <v>63</v>
      </c>
      <c r="AP61" s="48"/>
    </row>
    <row r="62" spans="1:43" customFormat="1" ht="68.25" x14ac:dyDescent="0.25">
      <c r="A62" s="51"/>
      <c r="B62" s="52" t="s">
        <v>64</v>
      </c>
      <c r="C62" s="158" t="s">
        <v>65</v>
      </c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9"/>
      <c r="AI62" s="39"/>
      <c r="AJ62" s="48"/>
      <c r="AL62" s="3" t="s">
        <v>65</v>
      </c>
      <c r="AP62" s="48"/>
    </row>
    <row r="63" spans="1:43" customFormat="1" ht="15" x14ac:dyDescent="0.25">
      <c r="A63" s="53"/>
      <c r="B63" s="52" t="s">
        <v>57</v>
      </c>
      <c r="C63" s="160" t="s">
        <v>66</v>
      </c>
      <c r="D63" s="160"/>
      <c r="E63" s="160"/>
      <c r="F63" s="54"/>
      <c r="G63" s="55"/>
      <c r="H63" s="55"/>
      <c r="I63" s="55"/>
      <c r="J63" s="60">
        <v>991.03</v>
      </c>
      <c r="K63" s="57">
        <v>1.3225</v>
      </c>
      <c r="L63" s="56">
        <v>1019.87</v>
      </c>
      <c r="M63" s="58">
        <v>44.77</v>
      </c>
      <c r="N63" s="59">
        <v>45659.58</v>
      </c>
      <c r="AI63" s="39"/>
      <c r="AJ63" s="48"/>
      <c r="AM63" s="3" t="s">
        <v>66</v>
      </c>
      <c r="AP63" s="48"/>
    </row>
    <row r="64" spans="1:43" customFormat="1" ht="15" x14ac:dyDescent="0.25">
      <c r="A64" s="53"/>
      <c r="B64" s="52" t="s">
        <v>67</v>
      </c>
      <c r="C64" s="160" t="s">
        <v>68</v>
      </c>
      <c r="D64" s="160"/>
      <c r="E64" s="160"/>
      <c r="F64" s="54"/>
      <c r="G64" s="55"/>
      <c r="H64" s="55"/>
      <c r="I64" s="55"/>
      <c r="J64" s="56">
        <v>9818.43</v>
      </c>
      <c r="K64" s="57">
        <v>1.4375</v>
      </c>
      <c r="L64" s="56">
        <v>10982.8</v>
      </c>
      <c r="M64" s="58">
        <v>13.24</v>
      </c>
      <c r="N64" s="59">
        <v>145412.26999999999</v>
      </c>
      <c r="AI64" s="39"/>
      <c r="AJ64" s="48"/>
      <c r="AM64" s="3" t="s">
        <v>68</v>
      </c>
      <c r="AP64" s="48"/>
    </row>
    <row r="65" spans="1:44" customFormat="1" ht="15" x14ac:dyDescent="0.25">
      <c r="A65" s="53"/>
      <c r="B65" s="52" t="s">
        <v>69</v>
      </c>
      <c r="C65" s="160" t="s">
        <v>70</v>
      </c>
      <c r="D65" s="160"/>
      <c r="E65" s="160"/>
      <c r="F65" s="54"/>
      <c r="G65" s="55"/>
      <c r="H65" s="55"/>
      <c r="I65" s="55"/>
      <c r="J65" s="60">
        <v>554.48</v>
      </c>
      <c r="K65" s="57">
        <v>1.4375</v>
      </c>
      <c r="L65" s="60">
        <v>620.24</v>
      </c>
      <c r="M65" s="58">
        <v>44.77</v>
      </c>
      <c r="N65" s="59">
        <v>27768.14</v>
      </c>
      <c r="AI65" s="39"/>
      <c r="AJ65" s="48"/>
      <c r="AM65" s="3" t="s">
        <v>70</v>
      </c>
      <c r="AP65" s="48"/>
    </row>
    <row r="66" spans="1:44" customFormat="1" ht="15" x14ac:dyDescent="0.25">
      <c r="A66" s="61"/>
      <c r="B66" s="52"/>
      <c r="C66" s="160" t="s">
        <v>71</v>
      </c>
      <c r="D66" s="160"/>
      <c r="E66" s="160"/>
      <c r="F66" s="54" t="s">
        <v>72</v>
      </c>
      <c r="G66" s="77">
        <v>122.5</v>
      </c>
      <c r="H66" s="57">
        <v>1.3225</v>
      </c>
      <c r="I66" s="62">
        <v>126.0651634</v>
      </c>
      <c r="J66" s="63"/>
      <c r="K66" s="55"/>
      <c r="L66" s="63"/>
      <c r="M66" s="55"/>
      <c r="N66" s="64"/>
      <c r="AI66" s="39"/>
      <c r="AJ66" s="48"/>
      <c r="AN66" s="3" t="s">
        <v>71</v>
      </c>
      <c r="AP66" s="48"/>
    </row>
    <row r="67" spans="1:44" customFormat="1" ht="15" x14ac:dyDescent="0.25">
      <c r="A67" s="61"/>
      <c r="B67" s="52"/>
      <c r="C67" s="160" t="s">
        <v>73</v>
      </c>
      <c r="D67" s="160"/>
      <c r="E67" s="160"/>
      <c r="F67" s="54" t="s">
        <v>72</v>
      </c>
      <c r="G67" s="58">
        <v>39.049999999999997</v>
      </c>
      <c r="H67" s="57">
        <v>1.4375</v>
      </c>
      <c r="I67" s="62">
        <v>43.680963900000002</v>
      </c>
      <c r="J67" s="63"/>
      <c r="K67" s="55"/>
      <c r="L67" s="63"/>
      <c r="M67" s="55"/>
      <c r="N67" s="64"/>
      <c r="AI67" s="39"/>
      <c r="AJ67" s="48"/>
      <c r="AN67" s="3" t="s">
        <v>73</v>
      </c>
      <c r="AP67" s="48"/>
    </row>
    <row r="68" spans="1:44" customFormat="1" ht="15" x14ac:dyDescent="0.25">
      <c r="A68" s="49"/>
      <c r="B68" s="52"/>
      <c r="C68" s="167" t="s">
        <v>74</v>
      </c>
      <c r="D68" s="167"/>
      <c r="E68" s="167"/>
      <c r="F68" s="65"/>
      <c r="G68" s="66"/>
      <c r="H68" s="66"/>
      <c r="I68" s="66"/>
      <c r="J68" s="67">
        <v>10809.46</v>
      </c>
      <c r="K68" s="66"/>
      <c r="L68" s="67">
        <v>12002.67</v>
      </c>
      <c r="M68" s="66"/>
      <c r="N68" s="68">
        <v>191071.85</v>
      </c>
      <c r="AI68" s="39"/>
      <c r="AJ68" s="48"/>
      <c r="AO68" s="3" t="s">
        <v>74</v>
      </c>
      <c r="AP68" s="48"/>
    </row>
    <row r="69" spans="1:44" customFormat="1" ht="15" x14ac:dyDescent="0.25">
      <c r="A69" s="61"/>
      <c r="B69" s="52"/>
      <c r="C69" s="160" t="s">
        <v>75</v>
      </c>
      <c r="D69" s="160"/>
      <c r="E69" s="160"/>
      <c r="F69" s="54"/>
      <c r="G69" s="55"/>
      <c r="H69" s="55"/>
      <c r="I69" s="55"/>
      <c r="J69" s="63"/>
      <c r="K69" s="55"/>
      <c r="L69" s="56">
        <v>1640.11</v>
      </c>
      <c r="M69" s="55"/>
      <c r="N69" s="59">
        <v>73427.72</v>
      </c>
      <c r="AI69" s="39"/>
      <c r="AJ69" s="48"/>
      <c r="AN69" s="3" t="s">
        <v>75</v>
      </c>
      <c r="AP69" s="48"/>
    </row>
    <row r="70" spans="1:44" customFormat="1" ht="22.5" x14ac:dyDescent="0.25">
      <c r="A70" s="61"/>
      <c r="B70" s="52" t="s">
        <v>76</v>
      </c>
      <c r="C70" s="160" t="s">
        <v>77</v>
      </c>
      <c r="D70" s="160"/>
      <c r="E70" s="160"/>
      <c r="F70" s="54" t="s">
        <v>78</v>
      </c>
      <c r="G70" s="69">
        <v>109</v>
      </c>
      <c r="H70" s="55"/>
      <c r="I70" s="69">
        <v>109</v>
      </c>
      <c r="J70" s="63"/>
      <c r="K70" s="55"/>
      <c r="L70" s="56">
        <v>1787.72</v>
      </c>
      <c r="M70" s="55"/>
      <c r="N70" s="59">
        <v>80036.210000000006</v>
      </c>
      <c r="AI70" s="39"/>
      <c r="AJ70" s="48"/>
      <c r="AN70" s="3" t="s">
        <v>77</v>
      </c>
      <c r="AP70" s="48"/>
    </row>
    <row r="71" spans="1:44" customFormat="1" ht="45" x14ac:dyDescent="0.25">
      <c r="A71" s="61"/>
      <c r="B71" s="52" t="s">
        <v>79</v>
      </c>
      <c r="C71" s="160" t="s">
        <v>80</v>
      </c>
      <c r="D71" s="160"/>
      <c r="E71" s="160"/>
      <c r="F71" s="54" t="s">
        <v>78</v>
      </c>
      <c r="G71" s="69">
        <v>65</v>
      </c>
      <c r="H71" s="58">
        <v>0.85</v>
      </c>
      <c r="I71" s="58">
        <v>55.25</v>
      </c>
      <c r="J71" s="63"/>
      <c r="K71" s="55"/>
      <c r="L71" s="60">
        <v>906.16</v>
      </c>
      <c r="M71" s="55"/>
      <c r="N71" s="59">
        <v>40568.82</v>
      </c>
      <c r="AI71" s="39"/>
      <c r="AJ71" s="48"/>
      <c r="AN71" s="3" t="s">
        <v>80</v>
      </c>
      <c r="AP71" s="48"/>
    </row>
    <row r="72" spans="1:44" customFormat="1" ht="15" x14ac:dyDescent="0.25">
      <c r="A72" s="70"/>
      <c r="B72" s="71"/>
      <c r="C72" s="165" t="s">
        <v>81</v>
      </c>
      <c r="D72" s="165"/>
      <c r="E72" s="165"/>
      <c r="F72" s="42"/>
      <c r="G72" s="43"/>
      <c r="H72" s="43"/>
      <c r="I72" s="43"/>
      <c r="J72" s="46"/>
      <c r="K72" s="43"/>
      <c r="L72" s="72">
        <v>14696.55</v>
      </c>
      <c r="M72" s="66"/>
      <c r="N72" s="73">
        <v>311676.88</v>
      </c>
      <c r="AI72" s="39"/>
      <c r="AJ72" s="48"/>
      <c r="AP72" s="48" t="s">
        <v>81</v>
      </c>
    </row>
    <row r="73" spans="1:44" customFormat="1" ht="23.25" x14ac:dyDescent="0.25">
      <c r="A73" s="40" t="s">
        <v>91</v>
      </c>
      <c r="B73" s="41" t="s">
        <v>82</v>
      </c>
      <c r="C73" s="165" t="s">
        <v>83</v>
      </c>
      <c r="D73" s="165"/>
      <c r="E73" s="165"/>
      <c r="F73" s="42" t="s">
        <v>84</v>
      </c>
      <c r="G73" s="43">
        <v>66.92</v>
      </c>
      <c r="H73" s="44">
        <v>1</v>
      </c>
      <c r="I73" s="74">
        <v>66.92</v>
      </c>
      <c r="J73" s="75">
        <v>493.16</v>
      </c>
      <c r="K73" s="76">
        <v>1.012</v>
      </c>
      <c r="L73" s="72">
        <v>33398.29</v>
      </c>
      <c r="M73" s="74">
        <v>8.16</v>
      </c>
      <c r="N73" s="73">
        <v>272530.05</v>
      </c>
      <c r="AI73" s="39"/>
      <c r="AJ73" s="48" t="s">
        <v>83</v>
      </c>
      <c r="AP73" s="48"/>
    </row>
    <row r="74" spans="1:44" customFormat="1" ht="15" x14ac:dyDescent="0.25">
      <c r="A74" s="49"/>
      <c r="B74" s="50"/>
      <c r="C74" s="160" t="s">
        <v>92</v>
      </c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6"/>
      <c r="AI74" s="39"/>
      <c r="AJ74" s="48"/>
      <c r="AK74" s="3" t="s">
        <v>92</v>
      </c>
      <c r="AP74" s="48"/>
    </row>
    <row r="75" spans="1:44" customFormat="1" ht="15" x14ac:dyDescent="0.25">
      <c r="A75" s="49"/>
      <c r="B75" s="50"/>
      <c r="C75" s="160" t="s">
        <v>86</v>
      </c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6"/>
      <c r="AI75" s="39"/>
      <c r="AJ75" s="48"/>
      <c r="AP75" s="48"/>
      <c r="AQ75" s="3" t="s">
        <v>86</v>
      </c>
    </row>
    <row r="76" spans="1:44" customFormat="1" ht="15" x14ac:dyDescent="0.25">
      <c r="A76" s="51"/>
      <c r="B76" s="52"/>
      <c r="C76" s="158" t="s">
        <v>87</v>
      </c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9"/>
      <c r="AI76" s="39"/>
      <c r="AJ76" s="48"/>
      <c r="AL76" s="3" t="s">
        <v>87</v>
      </c>
      <c r="AP76" s="48"/>
    </row>
    <row r="77" spans="1:44" customFormat="1" ht="15" x14ac:dyDescent="0.25">
      <c r="A77" s="70"/>
      <c r="B77" s="71"/>
      <c r="C77" s="165" t="s">
        <v>81</v>
      </c>
      <c r="D77" s="165"/>
      <c r="E77" s="165"/>
      <c r="F77" s="42"/>
      <c r="G77" s="43"/>
      <c r="H77" s="43"/>
      <c r="I77" s="43"/>
      <c r="J77" s="46"/>
      <c r="K77" s="43"/>
      <c r="L77" s="72">
        <v>33398.29</v>
      </c>
      <c r="M77" s="66"/>
      <c r="N77" s="73">
        <v>272530.05</v>
      </c>
      <c r="AI77" s="39"/>
      <c r="AJ77" s="48"/>
      <c r="AP77" s="48" t="s">
        <v>81</v>
      </c>
    </row>
    <row r="78" spans="1:44" customFormat="1" ht="15" x14ac:dyDescent="0.25">
      <c r="A78" s="78"/>
      <c r="B78" s="79"/>
      <c r="C78" s="79"/>
      <c r="D78" s="79"/>
      <c r="E78" s="79"/>
      <c r="F78" s="80"/>
      <c r="G78" s="80"/>
      <c r="H78" s="80"/>
      <c r="I78" s="80"/>
      <c r="J78" s="81"/>
      <c r="K78" s="80"/>
      <c r="L78" s="81"/>
      <c r="M78" s="55"/>
      <c r="N78" s="81"/>
      <c r="AI78" s="39"/>
      <c r="AJ78" s="48"/>
      <c r="AP78" s="48"/>
    </row>
    <row r="79" spans="1:44" customFormat="1" ht="11.25" hidden="1" customHeight="1" x14ac:dyDescent="0.25"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3"/>
      <c r="M79" s="83"/>
      <c r="N79" s="83"/>
    </row>
    <row r="80" spans="1:44" customFormat="1" ht="15" x14ac:dyDescent="0.25">
      <c r="A80" s="84"/>
      <c r="B80" s="85"/>
      <c r="C80" s="165" t="s">
        <v>93</v>
      </c>
      <c r="D80" s="165"/>
      <c r="E80" s="165"/>
      <c r="F80" s="165"/>
      <c r="G80" s="165"/>
      <c r="H80" s="165"/>
      <c r="I80" s="165"/>
      <c r="J80" s="165"/>
      <c r="K80" s="165"/>
      <c r="L80" s="86"/>
      <c r="M80" s="87"/>
      <c r="N80" s="88"/>
      <c r="AR80" s="48" t="s">
        <v>93</v>
      </c>
    </row>
    <row r="81" spans="1:45" customFormat="1" ht="16.5" x14ac:dyDescent="0.3">
      <c r="A81" s="89"/>
      <c r="B81" s="52"/>
      <c r="C81" s="160" t="s">
        <v>94</v>
      </c>
      <c r="D81" s="160"/>
      <c r="E81" s="160"/>
      <c r="F81" s="160"/>
      <c r="G81" s="160"/>
      <c r="H81" s="160"/>
      <c r="I81" s="160"/>
      <c r="J81" s="160"/>
      <c r="K81" s="160"/>
      <c r="L81" s="90">
        <v>124183.87</v>
      </c>
      <c r="M81" s="91"/>
      <c r="N81" s="92">
        <v>1303010.25</v>
      </c>
      <c r="O81" s="93"/>
      <c r="P81" s="93"/>
      <c r="Q81" s="93"/>
      <c r="AR81" s="48"/>
      <c r="AS81" s="3" t="s">
        <v>94</v>
      </c>
    </row>
    <row r="82" spans="1:45" customFormat="1" ht="16.5" x14ac:dyDescent="0.3">
      <c r="A82" s="89"/>
      <c r="B82" s="52"/>
      <c r="C82" s="160" t="s">
        <v>95</v>
      </c>
      <c r="D82" s="160"/>
      <c r="E82" s="160"/>
      <c r="F82" s="160"/>
      <c r="G82" s="160"/>
      <c r="H82" s="160"/>
      <c r="I82" s="160"/>
      <c r="J82" s="160"/>
      <c r="K82" s="160"/>
      <c r="L82" s="94"/>
      <c r="M82" s="91"/>
      <c r="N82" s="95"/>
      <c r="O82" s="93"/>
      <c r="P82" s="93"/>
      <c r="Q82" s="93"/>
      <c r="AR82" s="48"/>
      <c r="AS82" s="3" t="s">
        <v>95</v>
      </c>
    </row>
    <row r="83" spans="1:45" customFormat="1" ht="16.5" x14ac:dyDescent="0.3">
      <c r="A83" s="89"/>
      <c r="B83" s="52"/>
      <c r="C83" s="160" t="s">
        <v>96</v>
      </c>
      <c r="D83" s="160"/>
      <c r="E83" s="160"/>
      <c r="F83" s="160"/>
      <c r="G83" s="160"/>
      <c r="H83" s="160"/>
      <c r="I83" s="160"/>
      <c r="J83" s="160"/>
      <c r="K83" s="160"/>
      <c r="L83" s="90">
        <v>3804.77</v>
      </c>
      <c r="M83" s="91"/>
      <c r="N83" s="92">
        <v>170339.55</v>
      </c>
      <c r="O83" s="93"/>
      <c r="P83" s="93"/>
      <c r="Q83" s="93"/>
      <c r="AR83" s="48"/>
      <c r="AS83" s="3" t="s">
        <v>96</v>
      </c>
    </row>
    <row r="84" spans="1:45" customFormat="1" ht="16.5" x14ac:dyDescent="0.3">
      <c r="A84" s="89"/>
      <c r="B84" s="52"/>
      <c r="C84" s="160" t="s">
        <v>97</v>
      </c>
      <c r="D84" s="160"/>
      <c r="E84" s="160"/>
      <c r="F84" s="160"/>
      <c r="G84" s="160"/>
      <c r="H84" s="160"/>
      <c r="I84" s="160"/>
      <c r="J84" s="160"/>
      <c r="K84" s="160"/>
      <c r="L84" s="90">
        <v>29601.82</v>
      </c>
      <c r="M84" s="91"/>
      <c r="N84" s="92">
        <v>391928.09</v>
      </c>
      <c r="O84" s="93"/>
      <c r="P84" s="93"/>
      <c r="Q84" s="93"/>
      <c r="AR84" s="48"/>
      <c r="AS84" s="3" t="s">
        <v>97</v>
      </c>
    </row>
    <row r="85" spans="1:45" customFormat="1" ht="16.5" x14ac:dyDescent="0.3">
      <c r="A85" s="89"/>
      <c r="B85" s="52"/>
      <c r="C85" s="160" t="s">
        <v>98</v>
      </c>
      <c r="D85" s="160"/>
      <c r="E85" s="160"/>
      <c r="F85" s="160"/>
      <c r="G85" s="160"/>
      <c r="H85" s="160"/>
      <c r="I85" s="160"/>
      <c r="J85" s="160"/>
      <c r="K85" s="160"/>
      <c r="L85" s="90">
        <v>1668.44</v>
      </c>
      <c r="M85" s="91"/>
      <c r="N85" s="92">
        <v>74696.05</v>
      </c>
      <c r="O85" s="93"/>
      <c r="P85" s="93"/>
      <c r="Q85" s="93"/>
      <c r="AR85" s="48"/>
      <c r="AS85" s="3" t="s">
        <v>98</v>
      </c>
    </row>
    <row r="86" spans="1:45" customFormat="1" ht="16.5" x14ac:dyDescent="0.3">
      <c r="A86" s="89"/>
      <c r="B86" s="52"/>
      <c r="C86" s="160" t="s">
        <v>99</v>
      </c>
      <c r="D86" s="160"/>
      <c r="E86" s="160"/>
      <c r="F86" s="160"/>
      <c r="G86" s="160"/>
      <c r="H86" s="160"/>
      <c r="I86" s="160"/>
      <c r="J86" s="160"/>
      <c r="K86" s="160"/>
      <c r="L86" s="90">
        <v>90777.279999999999</v>
      </c>
      <c r="M86" s="91"/>
      <c r="N86" s="92">
        <v>740742.61</v>
      </c>
      <c r="O86" s="93"/>
      <c r="P86" s="93"/>
      <c r="Q86" s="93"/>
      <c r="AR86" s="48"/>
      <c r="AS86" s="3" t="s">
        <v>99</v>
      </c>
    </row>
    <row r="87" spans="1:45" customFormat="1" ht="16.5" x14ac:dyDescent="0.3">
      <c r="A87" s="89"/>
      <c r="B87" s="52"/>
      <c r="C87" s="160" t="s">
        <v>100</v>
      </c>
      <c r="D87" s="160"/>
      <c r="E87" s="160"/>
      <c r="F87" s="160"/>
      <c r="G87" s="160"/>
      <c r="H87" s="160"/>
      <c r="I87" s="160"/>
      <c r="J87" s="160"/>
      <c r="K87" s="160"/>
      <c r="L87" s="90">
        <v>133173.62</v>
      </c>
      <c r="M87" s="91"/>
      <c r="N87" s="92">
        <v>1705481.22</v>
      </c>
      <c r="O87" s="93"/>
      <c r="P87" s="93"/>
      <c r="Q87" s="93"/>
      <c r="AR87" s="48"/>
      <c r="AS87" s="3" t="s">
        <v>100</v>
      </c>
    </row>
    <row r="88" spans="1:45" customFormat="1" ht="16.5" x14ac:dyDescent="0.3">
      <c r="A88" s="89"/>
      <c r="B88" s="52"/>
      <c r="C88" s="160" t="s">
        <v>95</v>
      </c>
      <c r="D88" s="160"/>
      <c r="E88" s="160"/>
      <c r="F88" s="160"/>
      <c r="G88" s="160"/>
      <c r="H88" s="160"/>
      <c r="I88" s="160"/>
      <c r="J88" s="160"/>
      <c r="K88" s="160"/>
      <c r="L88" s="94"/>
      <c r="M88" s="91"/>
      <c r="N88" s="95"/>
      <c r="O88" s="93"/>
      <c r="P88" s="93"/>
      <c r="Q88" s="93"/>
      <c r="AR88" s="48"/>
      <c r="AS88" s="3" t="s">
        <v>95</v>
      </c>
    </row>
    <row r="89" spans="1:45" customFormat="1" ht="16.5" x14ac:dyDescent="0.3">
      <c r="A89" s="89"/>
      <c r="B89" s="52"/>
      <c r="C89" s="160" t="s">
        <v>101</v>
      </c>
      <c r="D89" s="160"/>
      <c r="E89" s="160"/>
      <c r="F89" s="160"/>
      <c r="G89" s="160"/>
      <c r="H89" s="160"/>
      <c r="I89" s="160"/>
      <c r="J89" s="160"/>
      <c r="K89" s="160"/>
      <c r="L89" s="90">
        <v>3804.77</v>
      </c>
      <c r="M89" s="91"/>
      <c r="N89" s="92">
        <v>170339.55</v>
      </c>
      <c r="O89" s="93"/>
      <c r="P89" s="93"/>
      <c r="Q89" s="93"/>
      <c r="AR89" s="48"/>
      <c r="AS89" s="3" t="s">
        <v>101</v>
      </c>
    </row>
    <row r="90" spans="1:45" customFormat="1" ht="16.5" x14ac:dyDescent="0.3">
      <c r="A90" s="89"/>
      <c r="B90" s="52"/>
      <c r="C90" s="160" t="s">
        <v>102</v>
      </c>
      <c r="D90" s="160"/>
      <c r="E90" s="160"/>
      <c r="F90" s="160"/>
      <c r="G90" s="160"/>
      <c r="H90" s="160"/>
      <c r="I90" s="160"/>
      <c r="J90" s="160"/>
      <c r="K90" s="160"/>
      <c r="L90" s="90">
        <v>29601.82</v>
      </c>
      <c r="M90" s="91"/>
      <c r="N90" s="92">
        <v>391928.09</v>
      </c>
      <c r="O90" s="93"/>
      <c r="P90" s="93"/>
      <c r="Q90" s="93"/>
      <c r="AR90" s="48"/>
      <c r="AS90" s="3" t="s">
        <v>102</v>
      </c>
    </row>
    <row r="91" spans="1:45" customFormat="1" ht="16.5" x14ac:dyDescent="0.3">
      <c r="A91" s="89"/>
      <c r="B91" s="52"/>
      <c r="C91" s="160" t="s">
        <v>103</v>
      </c>
      <c r="D91" s="160"/>
      <c r="E91" s="160"/>
      <c r="F91" s="160"/>
      <c r="G91" s="160"/>
      <c r="H91" s="160"/>
      <c r="I91" s="160"/>
      <c r="J91" s="160"/>
      <c r="K91" s="160"/>
      <c r="L91" s="90">
        <v>1668.44</v>
      </c>
      <c r="M91" s="91"/>
      <c r="N91" s="92">
        <v>74696.05</v>
      </c>
      <c r="O91" s="93"/>
      <c r="P91" s="93"/>
      <c r="Q91" s="93"/>
      <c r="AR91" s="48"/>
      <c r="AS91" s="3" t="s">
        <v>103</v>
      </c>
    </row>
    <row r="92" spans="1:45" customFormat="1" ht="16.5" x14ac:dyDescent="0.3">
      <c r="A92" s="89"/>
      <c r="B92" s="52"/>
      <c r="C92" s="160" t="s">
        <v>104</v>
      </c>
      <c r="D92" s="160"/>
      <c r="E92" s="160"/>
      <c r="F92" s="160"/>
      <c r="G92" s="160"/>
      <c r="H92" s="160"/>
      <c r="I92" s="160"/>
      <c r="J92" s="160"/>
      <c r="K92" s="160"/>
      <c r="L92" s="90">
        <v>90777.279999999999</v>
      </c>
      <c r="M92" s="91"/>
      <c r="N92" s="92">
        <v>740742.61</v>
      </c>
      <c r="O92" s="93"/>
      <c r="P92" s="93"/>
      <c r="Q92" s="93"/>
      <c r="AR92" s="48"/>
      <c r="AS92" s="3" t="s">
        <v>104</v>
      </c>
    </row>
    <row r="93" spans="1:45" customFormat="1" ht="16.5" x14ac:dyDescent="0.3">
      <c r="A93" s="89"/>
      <c r="B93" s="52"/>
      <c r="C93" s="160" t="s">
        <v>105</v>
      </c>
      <c r="D93" s="160"/>
      <c r="E93" s="160"/>
      <c r="F93" s="160"/>
      <c r="G93" s="160"/>
      <c r="H93" s="160"/>
      <c r="I93" s="160"/>
      <c r="J93" s="160"/>
      <c r="K93" s="160"/>
      <c r="L93" s="90">
        <v>5965.8</v>
      </c>
      <c r="M93" s="91"/>
      <c r="N93" s="92">
        <v>267088.8</v>
      </c>
      <c r="O93" s="93"/>
      <c r="P93" s="93"/>
      <c r="Q93" s="93"/>
      <c r="AR93" s="48"/>
      <c r="AS93" s="3" t="s">
        <v>105</v>
      </c>
    </row>
    <row r="94" spans="1:45" customFormat="1" ht="16.5" x14ac:dyDescent="0.3">
      <c r="A94" s="89"/>
      <c r="B94" s="52"/>
      <c r="C94" s="160" t="s">
        <v>106</v>
      </c>
      <c r="D94" s="160"/>
      <c r="E94" s="160"/>
      <c r="F94" s="160"/>
      <c r="G94" s="160"/>
      <c r="H94" s="160"/>
      <c r="I94" s="160"/>
      <c r="J94" s="160"/>
      <c r="K94" s="160"/>
      <c r="L94" s="90">
        <v>3023.95</v>
      </c>
      <c r="M94" s="91"/>
      <c r="N94" s="92">
        <v>135382.17000000001</v>
      </c>
      <c r="O94" s="93"/>
      <c r="P94" s="93"/>
      <c r="Q94" s="93"/>
      <c r="AR94" s="48"/>
      <c r="AS94" s="3" t="s">
        <v>106</v>
      </c>
    </row>
    <row r="95" spans="1:45" customFormat="1" ht="16.5" x14ac:dyDescent="0.3">
      <c r="A95" s="89"/>
      <c r="B95" s="52"/>
      <c r="C95" s="160" t="s">
        <v>107</v>
      </c>
      <c r="D95" s="160"/>
      <c r="E95" s="160"/>
      <c r="F95" s="160"/>
      <c r="G95" s="160"/>
      <c r="H95" s="160"/>
      <c r="I95" s="160"/>
      <c r="J95" s="160"/>
      <c r="K95" s="160"/>
      <c r="L95" s="90">
        <v>5473.21</v>
      </c>
      <c r="M95" s="91"/>
      <c r="N95" s="92">
        <v>245035.6</v>
      </c>
      <c r="O95" s="93"/>
      <c r="P95" s="93"/>
      <c r="Q95" s="93"/>
      <c r="AR95" s="48"/>
      <c r="AS95" s="3" t="s">
        <v>107</v>
      </c>
    </row>
    <row r="96" spans="1:45" customFormat="1" ht="16.5" x14ac:dyDescent="0.3">
      <c r="A96" s="89"/>
      <c r="B96" s="52"/>
      <c r="C96" s="160" t="s">
        <v>108</v>
      </c>
      <c r="D96" s="160"/>
      <c r="E96" s="160"/>
      <c r="F96" s="160"/>
      <c r="G96" s="160"/>
      <c r="H96" s="160"/>
      <c r="I96" s="160"/>
      <c r="J96" s="160"/>
      <c r="K96" s="160"/>
      <c r="L96" s="90">
        <v>5965.8</v>
      </c>
      <c r="M96" s="91"/>
      <c r="N96" s="92">
        <v>267088.8</v>
      </c>
      <c r="O96" s="93"/>
      <c r="P96" s="93"/>
      <c r="Q96" s="93"/>
      <c r="AR96" s="48"/>
      <c r="AS96" s="3" t="s">
        <v>108</v>
      </c>
    </row>
    <row r="97" spans="1:52" customFormat="1" ht="16.5" x14ac:dyDescent="0.3">
      <c r="A97" s="89"/>
      <c r="B97" s="52"/>
      <c r="C97" s="160" t="s">
        <v>109</v>
      </c>
      <c r="D97" s="160"/>
      <c r="E97" s="160"/>
      <c r="F97" s="160"/>
      <c r="G97" s="160"/>
      <c r="H97" s="160"/>
      <c r="I97" s="160"/>
      <c r="J97" s="160"/>
      <c r="K97" s="160"/>
      <c r="L97" s="90">
        <v>3023.95</v>
      </c>
      <c r="M97" s="91"/>
      <c r="N97" s="92">
        <v>135382.17000000001</v>
      </c>
      <c r="O97" s="93"/>
      <c r="P97" s="93"/>
      <c r="Q97" s="93"/>
      <c r="AR97" s="48"/>
      <c r="AS97" s="3" t="s">
        <v>109</v>
      </c>
    </row>
    <row r="98" spans="1:52" customFormat="1" ht="16.5" x14ac:dyDescent="0.3">
      <c r="A98" s="89"/>
      <c r="B98" s="52"/>
      <c r="C98" s="160" t="s">
        <v>110</v>
      </c>
      <c r="D98" s="160"/>
      <c r="E98" s="160"/>
      <c r="F98" s="160"/>
      <c r="G98" s="160"/>
      <c r="H98" s="160"/>
      <c r="I98" s="160"/>
      <c r="J98" s="160"/>
      <c r="K98" s="160"/>
      <c r="L98" s="90">
        <v>10920.24</v>
      </c>
      <c r="M98" s="91"/>
      <c r="N98" s="92">
        <v>139849.46</v>
      </c>
      <c r="O98" s="93"/>
      <c r="P98" s="93"/>
      <c r="Q98" s="93"/>
      <c r="AR98" s="48"/>
      <c r="AS98" s="3" t="s">
        <v>110</v>
      </c>
    </row>
    <row r="99" spans="1:52" customFormat="1" ht="16.5" x14ac:dyDescent="0.3">
      <c r="A99" s="89"/>
      <c r="B99" s="96"/>
      <c r="C99" s="171" t="s">
        <v>111</v>
      </c>
      <c r="D99" s="171"/>
      <c r="E99" s="171"/>
      <c r="F99" s="171"/>
      <c r="G99" s="171"/>
      <c r="H99" s="171"/>
      <c r="I99" s="171"/>
      <c r="J99" s="171"/>
      <c r="K99" s="171"/>
      <c r="L99" s="97">
        <v>144093.85999999999</v>
      </c>
      <c r="M99" s="98"/>
      <c r="N99" s="99">
        <v>1845330.68</v>
      </c>
      <c r="O99" s="93"/>
      <c r="P99" s="93"/>
      <c r="Q99" s="93"/>
      <c r="AR99" s="48"/>
      <c r="AT99" s="48" t="s">
        <v>111</v>
      </c>
    </row>
    <row r="100" spans="1:52" customFormat="1" ht="16.5" x14ac:dyDescent="0.3">
      <c r="A100" s="89"/>
      <c r="B100" s="52"/>
      <c r="C100" s="160" t="s">
        <v>112</v>
      </c>
      <c r="D100" s="160"/>
      <c r="E100" s="160"/>
      <c r="F100" s="160"/>
      <c r="G100" s="160"/>
      <c r="H100" s="160"/>
      <c r="I100" s="160"/>
      <c r="J100" s="160"/>
      <c r="K100" s="160"/>
      <c r="L100" s="90">
        <v>3458.25</v>
      </c>
      <c r="M100" s="91"/>
      <c r="N100" s="92">
        <v>44287.94</v>
      </c>
      <c r="O100" s="93"/>
      <c r="P100" s="93"/>
      <c r="Q100" s="93"/>
      <c r="AR100" s="48"/>
      <c r="AS100" s="3" t="s">
        <v>112</v>
      </c>
      <c r="AT100" s="48"/>
    </row>
    <row r="101" spans="1:52" customFormat="1" ht="16.5" x14ac:dyDescent="0.3">
      <c r="A101" s="89"/>
      <c r="B101" s="96"/>
      <c r="C101" s="171" t="s">
        <v>111</v>
      </c>
      <c r="D101" s="171"/>
      <c r="E101" s="171"/>
      <c r="F101" s="171"/>
      <c r="G101" s="171"/>
      <c r="H101" s="171"/>
      <c r="I101" s="171"/>
      <c r="J101" s="171"/>
      <c r="K101" s="171"/>
      <c r="L101" s="97">
        <v>147552.10999999999</v>
      </c>
      <c r="M101" s="98"/>
      <c r="N101" s="99">
        <v>1889618.62</v>
      </c>
      <c r="O101" s="93"/>
      <c r="P101" s="93"/>
      <c r="Q101" s="93"/>
      <c r="S101" s="138" t="s">
        <v>144</v>
      </c>
      <c r="AR101" s="48"/>
      <c r="AT101" s="48" t="s">
        <v>111</v>
      </c>
    </row>
    <row r="102" spans="1:52" customFormat="1" ht="16.5" x14ac:dyDescent="0.3">
      <c r="A102" s="89"/>
      <c r="B102" s="52"/>
      <c r="C102" s="160" t="s">
        <v>113</v>
      </c>
      <c r="D102" s="160"/>
      <c r="E102" s="160"/>
      <c r="F102" s="160"/>
      <c r="G102" s="160"/>
      <c r="H102" s="160"/>
      <c r="I102" s="160"/>
      <c r="J102" s="160"/>
      <c r="K102" s="160"/>
      <c r="L102" s="90">
        <v>7584.18</v>
      </c>
      <c r="M102" s="91"/>
      <c r="N102" s="92">
        <v>97126.399999999994</v>
      </c>
      <c r="O102" s="93"/>
      <c r="P102" s="93"/>
      <c r="Q102" s="93"/>
      <c r="AR102" s="48"/>
      <c r="AS102" s="3" t="s">
        <v>113</v>
      </c>
      <c r="AT102" s="48"/>
    </row>
    <row r="103" spans="1:52" customFormat="1" ht="16.5" x14ac:dyDescent="0.3">
      <c r="A103" s="89"/>
      <c r="B103" s="96"/>
      <c r="C103" s="171" t="s">
        <v>114</v>
      </c>
      <c r="D103" s="171"/>
      <c r="E103" s="171"/>
      <c r="F103" s="171"/>
      <c r="G103" s="171"/>
      <c r="H103" s="171"/>
      <c r="I103" s="171"/>
      <c r="J103" s="171"/>
      <c r="K103" s="171"/>
      <c r="L103" s="97">
        <v>155136.29</v>
      </c>
      <c r="M103" s="98"/>
      <c r="N103" s="99">
        <v>1986745.02</v>
      </c>
      <c r="O103" s="93"/>
      <c r="P103" s="93"/>
      <c r="Q103" s="93"/>
      <c r="AR103" s="48"/>
      <c r="AT103" s="48" t="s">
        <v>114</v>
      </c>
    </row>
    <row r="104" spans="1:52" customFormat="1" ht="16.5" x14ac:dyDescent="0.3">
      <c r="A104" s="89"/>
      <c r="B104" s="52"/>
      <c r="C104" s="160" t="s">
        <v>115</v>
      </c>
      <c r="D104" s="160"/>
      <c r="E104" s="160"/>
      <c r="F104" s="160"/>
      <c r="G104" s="160"/>
      <c r="H104" s="160"/>
      <c r="I104" s="160"/>
      <c r="J104" s="160"/>
      <c r="K104" s="160"/>
      <c r="L104" s="90">
        <v>31027.26</v>
      </c>
      <c r="M104" s="91"/>
      <c r="N104" s="92">
        <v>397349</v>
      </c>
      <c r="O104" s="93"/>
      <c r="P104" s="93"/>
      <c r="Q104" s="93"/>
      <c r="AR104" s="48"/>
      <c r="AT104" s="48"/>
      <c r="AU104" s="3" t="s">
        <v>115</v>
      </c>
    </row>
    <row r="105" spans="1:52" customFormat="1" ht="16.5" x14ac:dyDescent="0.3">
      <c r="A105" s="89"/>
      <c r="B105" s="96"/>
      <c r="C105" s="171" t="s">
        <v>116</v>
      </c>
      <c r="D105" s="171"/>
      <c r="E105" s="171"/>
      <c r="F105" s="171"/>
      <c r="G105" s="171"/>
      <c r="H105" s="171"/>
      <c r="I105" s="171"/>
      <c r="J105" s="171"/>
      <c r="K105" s="171"/>
      <c r="L105" s="97">
        <v>186163.55</v>
      </c>
      <c r="M105" s="98"/>
      <c r="N105" s="99">
        <v>2384094.02</v>
      </c>
      <c r="O105" s="93"/>
      <c r="P105" s="93"/>
      <c r="Q105" s="93"/>
      <c r="AR105" s="48"/>
      <c r="AT105" s="48"/>
      <c r="AV105" s="48" t="s">
        <v>116</v>
      </c>
    </row>
    <row r="106" spans="1:52" customFormat="1" ht="1.5" customHeight="1" x14ac:dyDescent="0.25">
      <c r="B106" s="81"/>
      <c r="C106" s="79"/>
      <c r="D106" s="79"/>
      <c r="E106" s="79"/>
      <c r="F106" s="79"/>
      <c r="G106" s="79"/>
      <c r="H106" s="79"/>
      <c r="I106" s="79"/>
      <c r="J106" s="79"/>
      <c r="K106" s="79"/>
      <c r="L106" s="97"/>
      <c r="M106" s="100"/>
      <c r="N106" s="101"/>
    </row>
    <row r="107" spans="1:52" customFormat="1" ht="26.25" customHeight="1" x14ac:dyDescent="0.25">
      <c r="A107" s="102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</row>
    <row r="108" spans="1:52" s="22" customFormat="1" ht="15" x14ac:dyDescent="0.25">
      <c r="A108" s="5"/>
      <c r="B108" s="104" t="s">
        <v>117</v>
      </c>
      <c r="C108" s="168"/>
      <c r="D108" s="168"/>
      <c r="E108" s="168"/>
      <c r="F108" s="168"/>
      <c r="G108" s="168"/>
      <c r="H108" s="169"/>
      <c r="I108" s="169"/>
      <c r="J108" s="169"/>
      <c r="K108" s="169"/>
      <c r="L108" s="169"/>
      <c r="M108"/>
      <c r="N108"/>
      <c r="O108"/>
      <c r="P108"/>
      <c r="Q108"/>
      <c r="R108"/>
      <c r="S108"/>
      <c r="T108"/>
      <c r="U108"/>
      <c r="V108"/>
      <c r="W108"/>
      <c r="X108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 t="s">
        <v>9</v>
      </c>
      <c r="AX108" s="9" t="s">
        <v>9</v>
      </c>
      <c r="AY108" s="9"/>
      <c r="AZ108" s="9"/>
    </row>
    <row r="109" spans="1:52" s="105" customFormat="1" ht="16.5" customHeight="1" x14ac:dyDescent="0.25">
      <c r="A109" s="7"/>
      <c r="B109" s="104"/>
      <c r="C109" s="170" t="s">
        <v>118</v>
      </c>
      <c r="D109" s="170"/>
      <c r="E109" s="170"/>
      <c r="F109" s="170"/>
      <c r="G109" s="170"/>
      <c r="H109" s="170"/>
      <c r="I109" s="170"/>
      <c r="J109" s="170"/>
      <c r="K109" s="170"/>
      <c r="L109" s="170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</row>
    <row r="110" spans="1:52" s="22" customFormat="1" ht="15" x14ac:dyDescent="0.25">
      <c r="A110" s="5"/>
      <c r="B110" s="104" t="s">
        <v>119</v>
      </c>
      <c r="C110" s="168"/>
      <c r="D110" s="168"/>
      <c r="E110" s="168"/>
      <c r="F110" s="168"/>
      <c r="G110" s="168"/>
      <c r="H110" s="169"/>
      <c r="I110" s="169"/>
      <c r="J110" s="169"/>
      <c r="K110" s="169"/>
      <c r="L110" s="169"/>
      <c r="M110"/>
      <c r="N110"/>
      <c r="O110"/>
      <c r="P110"/>
      <c r="Q110"/>
      <c r="R110"/>
      <c r="S110"/>
      <c r="T110"/>
      <c r="U110"/>
      <c r="V110"/>
      <c r="W110"/>
      <c r="X110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 t="s">
        <v>9</v>
      </c>
      <c r="AZ110" s="9" t="s">
        <v>9</v>
      </c>
    </row>
    <row r="111" spans="1:52" s="105" customFormat="1" ht="16.5" customHeight="1" x14ac:dyDescent="0.25">
      <c r="A111" s="7"/>
      <c r="C111" s="170" t="s">
        <v>118</v>
      </c>
      <c r="D111" s="170"/>
      <c r="E111" s="170"/>
      <c r="F111" s="170"/>
      <c r="G111" s="170"/>
      <c r="H111" s="170"/>
      <c r="I111" s="170"/>
      <c r="J111" s="170"/>
      <c r="K111" s="170"/>
      <c r="L111" s="170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</row>
    <row r="112" spans="1:52" customFormat="1" ht="21" customHeight="1" x14ac:dyDescent="0.25"/>
    <row r="113" spans="2:6" customFormat="1" ht="15" x14ac:dyDescent="0.25">
      <c r="B113" s="107"/>
      <c r="D113" s="107"/>
      <c r="F113" s="107"/>
    </row>
  </sheetData>
  <mergeCells count="105">
    <mergeCell ref="C110:G110"/>
    <mergeCell ref="H110:L110"/>
    <mergeCell ref="C111:L111"/>
    <mergeCell ref="C104:K104"/>
    <mergeCell ref="C105:K105"/>
    <mergeCell ref="C108:G108"/>
    <mergeCell ref="H108:L108"/>
    <mergeCell ref="C109:L109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84:K84"/>
    <mergeCell ref="C85:K85"/>
    <mergeCell ref="C86:K86"/>
    <mergeCell ref="C87:K87"/>
    <mergeCell ref="C88:K88"/>
    <mergeCell ref="C77:E77"/>
    <mergeCell ref="C80:K80"/>
    <mergeCell ref="C81:K81"/>
    <mergeCell ref="C82:K82"/>
    <mergeCell ref="C83:K83"/>
    <mergeCell ref="C72:E72"/>
    <mergeCell ref="C73:E73"/>
    <mergeCell ref="C74:N74"/>
    <mergeCell ref="C75:N75"/>
    <mergeCell ref="C76:N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реестр </vt:lpstr>
      <vt:lpstr>ЛСР №2</vt:lpstr>
      <vt:lpstr>'ЛСР №2'!Заголовки_для_печати</vt:lpstr>
      <vt:lpstr>'ЛСР №2'!Область_печати</vt:lpstr>
      <vt:lpstr>'реестр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2024-08-09T07:26:46Z</dcterms:modified>
</cp:coreProperties>
</file>