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"/>
    </mc:Choice>
  </mc:AlternateContent>
  <xr:revisionPtr revIDLastSave="0" documentId="13_ncr:1_{B3F36B02-D9FF-4866-99E7-A1F48BB3F89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орр" sheetId="1" r:id="rId1"/>
    <sheet name="Лист1 (2)" sheetId="2" r:id="rId2"/>
  </sheets>
  <definedNames>
    <definedName name="_xlnm._FilterDatabase" localSheetId="0" hidden="1">корр!$A$8:$N$40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6" i="1" l="1"/>
  <c r="N47" i="1" s="1"/>
  <c r="J40" i="2" l="1"/>
  <c r="G17" i="2"/>
  <c r="G40" i="2" s="1"/>
  <c r="G18" i="1"/>
</calcChain>
</file>

<file path=xl/sharedStrings.xml><?xml version="1.0" encoding="utf-8"?>
<sst xmlns="http://schemas.openxmlformats.org/spreadsheetml/2006/main" count="349" uniqueCount="172">
  <si>
    <t>№п/п</t>
  </si>
  <si>
    <t>Шифр альбома</t>
  </si>
  <si>
    <t>Наименование альбома</t>
  </si>
  <si>
    <t>Дата выпуска</t>
  </si>
  <si>
    <t>Примечание</t>
  </si>
  <si>
    <t>б/даты</t>
  </si>
  <si>
    <t>нет в ВПК</t>
  </si>
  <si>
    <t>131-23-ВПК1</t>
  </si>
  <si>
    <t>131-23-АС1</t>
  </si>
  <si>
    <t>131-23-АС2</t>
  </si>
  <si>
    <t>131-23-НВК1</t>
  </si>
  <si>
    <t>131-23-ТС1</t>
  </si>
  <si>
    <t>131-23-ГП1</t>
  </si>
  <si>
    <t>131-23-ВПК2</t>
  </si>
  <si>
    <t>131-23-АС3</t>
  </si>
  <si>
    <t>131-23-АС4</t>
  </si>
  <si>
    <t>131-23-ГП2</t>
  </si>
  <si>
    <t>131-23-ГСН</t>
  </si>
  <si>
    <t>131-23-НВК2</t>
  </si>
  <si>
    <t>131-23-НВК3</t>
  </si>
  <si>
    <t>131-23-НВК4</t>
  </si>
  <si>
    <t>131-23-НВК5</t>
  </si>
  <si>
    <t>131-23-ПЖ</t>
  </si>
  <si>
    <t>131-23-ТС2</t>
  </si>
  <si>
    <t>131-23-ТС3</t>
  </si>
  <si>
    <t>131-23-ЭС1</t>
  </si>
  <si>
    <t>131-23-ЭС2</t>
  </si>
  <si>
    <t>Цех №121/18. Архитектурно-строительные решения</t>
  </si>
  <si>
    <t>Эстакада. Архитектурно-строительные решения</t>
  </si>
  <si>
    <t>Генеральный план</t>
  </si>
  <si>
    <t>Наружные газопроводы. Вынос газопровода среднего давления</t>
  </si>
  <si>
    <t>Цех №121/18. Наружные сети водоснабжения и канализации.Переустройство хозпитьевого водопровода</t>
  </si>
  <si>
    <t>Наружные сети водоснабжения и канализации. Переустройство хозпитьевого водопровода</t>
  </si>
  <si>
    <t>Наружные сети водоснабжения и канализации. Переустройство хозпитьевой канализации</t>
  </si>
  <si>
    <t>Наружные сети водоснабжения и канализации. Переустройство ливневой канализации</t>
  </si>
  <si>
    <t>Теплоснабжение. Переустройство трубопровода по эстакаде</t>
  </si>
  <si>
    <t>Теплоснабжение. Переустройство трубопровода</t>
  </si>
  <si>
    <t>Цех №121/18. Электроснабжение. Переустройство кабельных линий</t>
  </si>
  <si>
    <t>Электроснабжение. Переустройство кабельных линий</t>
  </si>
  <si>
    <t>Трансбордер. Ведомость полного комплекта рабочей документации</t>
  </si>
  <si>
    <t>Трансбордер. Архитектурно-строительные решения. Часть 1</t>
  </si>
  <si>
    <t>Трансбордер. Архитектурно-строительные решения. Часть 2</t>
  </si>
  <si>
    <t>Трансбордер. Наружные сети водоснабжения и канализации</t>
  </si>
  <si>
    <t>Трансбордер. Теплоснабжение. Переустройство трубопровода.</t>
  </si>
  <si>
    <t>Трансбордер. Генеральный план</t>
  </si>
  <si>
    <t>Ведомость полного комплекта рабочей документации</t>
  </si>
  <si>
    <t>Ж/д пути ЦЕХ №417</t>
  </si>
  <si>
    <t>131-23 ПОС</t>
  </si>
  <si>
    <t>131-23 ПОД</t>
  </si>
  <si>
    <t>131-23-ВР</t>
  </si>
  <si>
    <t>131-23-ВР2</t>
  </si>
  <si>
    <t>Проект организации строительства</t>
  </si>
  <si>
    <t>Проект организации демонтажа</t>
  </si>
  <si>
    <t>Ведомость демонтажных работ ц.121</t>
  </si>
  <si>
    <t>Ведомость демонтажных работ объектов по трассе
жд путей, подготовке трассы жд путей</t>
  </si>
  <si>
    <t>06-04-01</t>
  </si>
  <si>
    <t>06-02-03</t>
  </si>
  <si>
    <t>Железнодорожные пути</t>
  </si>
  <si>
    <t>06-04-02</t>
  </si>
  <si>
    <t>06-04-04</t>
  </si>
  <si>
    <t>05-03-01</t>
  </si>
  <si>
    <t>06-02-04</t>
  </si>
  <si>
    <t>06-03-02</t>
  </si>
  <si>
    <t>07-02-03</t>
  </si>
  <si>
    <t>07-04-01</t>
  </si>
  <si>
    <t>04-02-05</t>
  </si>
  <si>
    <t>Сметы</t>
  </si>
  <si>
    <t xml:space="preserve">06-02-01      </t>
  </si>
  <si>
    <t>06-02-02</t>
  </si>
  <si>
    <t>05-04-01</t>
  </si>
  <si>
    <t>05-04-02</t>
  </si>
  <si>
    <t>02-02-06</t>
  </si>
  <si>
    <t>02-02-01                 02-02-02</t>
  </si>
  <si>
    <r>
      <rPr>
        <sz val="12"/>
        <color rgb="FFFF0000"/>
        <rFont val="Times New Roman"/>
        <family val="1"/>
        <charset val="204"/>
      </rPr>
      <t xml:space="preserve">06-04-02 </t>
    </r>
    <r>
      <rPr>
        <sz val="12"/>
        <color theme="1"/>
        <rFont val="Times New Roman"/>
        <family val="1"/>
        <charset val="204"/>
      </rPr>
      <t xml:space="preserve">    </t>
    </r>
  </si>
  <si>
    <t>02-02-05</t>
  </si>
  <si>
    <t>Сумма</t>
  </si>
  <si>
    <t>Статус</t>
  </si>
  <si>
    <t>02-02-03</t>
  </si>
  <si>
    <t>02-02-04.</t>
  </si>
  <si>
    <t>Монтаж перегородки. Склад 47</t>
  </si>
  <si>
    <t>02-02-07</t>
  </si>
  <si>
    <t>06-04-03</t>
  </si>
  <si>
    <t>07-02-03.</t>
  </si>
  <si>
    <t xml:space="preserve">по ССР </t>
  </si>
  <si>
    <t>Переделали по РД (вторая папка)</t>
  </si>
  <si>
    <t xml:space="preserve">Смета </t>
  </si>
  <si>
    <t>!05-04-01</t>
  </si>
  <si>
    <t>!05-04-02</t>
  </si>
  <si>
    <t>!06-04-01</t>
  </si>
  <si>
    <t>!06-04-02</t>
  </si>
  <si>
    <t>!07-04-01</t>
  </si>
  <si>
    <t>02-02-03.</t>
  </si>
  <si>
    <t>04-02-05.</t>
  </si>
  <si>
    <t>05-03-01.</t>
  </si>
  <si>
    <t>06-02-01.</t>
  </si>
  <si>
    <t>06-03-02.</t>
  </si>
  <si>
    <t>07-03-02.</t>
  </si>
  <si>
    <t>Перевод собираем , но не монтируем, коэф. на разборку</t>
  </si>
  <si>
    <t>смета не соответсвует проекту</t>
  </si>
  <si>
    <t>ошибки в смете</t>
  </si>
  <si>
    <t>Договор</t>
  </si>
  <si>
    <t>МВМ/03-07 от 03.07.2023г</t>
  </si>
  <si>
    <t>Объект</t>
  </si>
  <si>
    <t>Подрядчик</t>
  </si>
  <si>
    <t>ООО "КиКГЕОСТРОЙ"</t>
  </si>
  <si>
    <t xml:space="preserve">Цена работ по договору </t>
  </si>
  <si>
    <t>с НДС</t>
  </si>
  <si>
    <t>Ж/Д пути от испытательного центра до обкатной линии с удлинением трансбордера цеха №417</t>
  </si>
  <si>
    <t>02-02-04</t>
  </si>
  <si>
    <t>Минстрой</t>
  </si>
  <si>
    <t>27.07.2023 /01.08.2023(3)</t>
  </si>
  <si>
    <t>27.07.2023/ 01.08.2023(З)</t>
  </si>
  <si>
    <t>27.07.2023 /01.08.2023(З)</t>
  </si>
  <si>
    <t>не согл</t>
  </si>
  <si>
    <t>временные есть 5,6%</t>
  </si>
  <si>
    <t>зимние 1,52%</t>
  </si>
  <si>
    <t>27.07.2023/ 02.08.2023(З)</t>
  </si>
  <si>
    <t>временных нет</t>
  </si>
  <si>
    <t>27.07.2023/ 04.08.2023(З)</t>
  </si>
  <si>
    <t>27.07.2023/ 09.08.2023(З)</t>
  </si>
  <si>
    <t>27.07.2023/ 03.08.2023(З)</t>
  </si>
  <si>
    <t>27.07.2023/ 10.08.2023(З)</t>
  </si>
  <si>
    <t>Сумма после проверки</t>
  </si>
  <si>
    <t>Датат получения и отправки</t>
  </si>
  <si>
    <t>Сумма на проверку</t>
  </si>
  <si>
    <t>ПНР ЭС1</t>
  </si>
  <si>
    <t>ПНР ЭС2</t>
  </si>
  <si>
    <t>Устройство временного переезда через железнодорожные пути №33,35,37,39. Цех 417</t>
  </si>
  <si>
    <t>Демонтаж ламп</t>
  </si>
  <si>
    <t>Вырубка кустарников</t>
  </si>
  <si>
    <t>Переустройство каб.канализации связи СС</t>
  </si>
  <si>
    <t>18.06.2024 /21.06.2024 (З)</t>
  </si>
  <si>
    <t>Номер сметы</t>
  </si>
  <si>
    <r>
      <t xml:space="preserve">01.07.2024/01.07.2024(З)/ </t>
    </r>
    <r>
      <rPr>
        <sz val="12"/>
        <color rgb="FF002060"/>
        <rFont val="Times New Roman"/>
        <family val="1"/>
        <charset val="204"/>
      </rPr>
      <t>01.07.2024(С)</t>
    </r>
  </si>
  <si>
    <t>Ж/д пути ЦЕХ №417 изм. 1</t>
  </si>
  <si>
    <t>02-03-01.</t>
  </si>
  <si>
    <t>04-01-01.</t>
  </si>
  <si>
    <t>09-01-01.</t>
  </si>
  <si>
    <t>04-01-02.</t>
  </si>
  <si>
    <t>09-01-02.</t>
  </si>
  <si>
    <t>Я</t>
  </si>
  <si>
    <t>Переустройство хозпитьевого водопровода по временной схеме от корпуса 121 до склада</t>
  </si>
  <si>
    <t>Смещение закладных М1 на фундаментах ФМ-2. АС1</t>
  </si>
  <si>
    <t>Устройство ограждения.АС1</t>
  </si>
  <si>
    <r>
      <t xml:space="preserve">22.04.2024/15.05.2024(и)/ </t>
    </r>
    <r>
      <rPr>
        <sz val="12"/>
        <rFont val="Times New Roman"/>
        <family val="1"/>
        <charset val="204"/>
      </rPr>
      <t>21.06.2024/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04.06.2024(С)</t>
    </r>
  </si>
  <si>
    <t>06-01-01.</t>
  </si>
  <si>
    <r>
      <rPr>
        <sz val="12"/>
        <rFont val="Times New Roman"/>
        <family val="1"/>
        <charset val="204"/>
      </rPr>
      <t xml:space="preserve">22.04.2024/25.04.2024(И)/21.06.2024/ </t>
    </r>
    <r>
      <rPr>
        <sz val="12"/>
        <color rgb="FF002060"/>
        <rFont val="Times New Roman"/>
        <family val="1"/>
        <charset val="204"/>
      </rPr>
      <t>04.07.2024(С)</t>
    </r>
  </si>
  <si>
    <t>06-02-02.</t>
  </si>
  <si>
    <r>
      <t>25.04.2024/15.05.2024 (И)</t>
    </r>
    <r>
      <rPr>
        <sz val="12"/>
        <rFont val="Times New Roman"/>
        <family val="1"/>
        <charset val="204"/>
      </rPr>
      <t>/21.06.2024/</t>
    </r>
    <r>
      <rPr>
        <sz val="12"/>
        <color rgb="FF002060"/>
        <rFont val="Times New Roman"/>
        <family val="1"/>
        <charset val="204"/>
      </rPr>
      <t>04.07.2024(С)</t>
    </r>
  </si>
  <si>
    <t>06-01-02.</t>
  </si>
  <si>
    <r>
      <t xml:space="preserve">25.04.2024/15.05.2024(И)/21.06.2024/ </t>
    </r>
    <r>
      <rPr>
        <sz val="12"/>
        <color rgb="FF002060"/>
        <rFont val="Times New Roman"/>
        <family val="1"/>
        <charset val="204"/>
      </rPr>
      <t>04.07.2024(С)</t>
    </r>
  </si>
  <si>
    <r>
      <t xml:space="preserve">22.04.2024/07.05.2024(И)/29.05.24 исправлено/21.06.2024/ </t>
    </r>
    <r>
      <rPr>
        <sz val="12"/>
        <color rgb="FF002060"/>
        <rFont val="Times New Roman"/>
        <family val="1"/>
        <charset val="204"/>
      </rPr>
      <t>04.07.2024(С)</t>
    </r>
  </si>
  <si>
    <t>Ольга/Я</t>
  </si>
  <si>
    <r>
      <t xml:space="preserve">21.06.2024/ </t>
    </r>
    <r>
      <rPr>
        <sz val="12"/>
        <color rgb="FF002060"/>
        <rFont val="Times New Roman"/>
        <family val="1"/>
        <charset val="204"/>
      </rPr>
      <t>04.06.2024(С)</t>
    </r>
  </si>
  <si>
    <t>Вера/Я</t>
  </si>
  <si>
    <r>
      <t xml:space="preserve">06.05.2024/ 07.05.2024(З)/ 21.06.2024/ </t>
    </r>
    <r>
      <rPr>
        <sz val="12"/>
        <color rgb="FF002060"/>
        <rFont val="Times New Roman"/>
        <family val="1"/>
        <charset val="204"/>
      </rPr>
      <t>04.07.2024(С)</t>
    </r>
  </si>
  <si>
    <t>06-04-01.</t>
  </si>
  <si>
    <r>
      <t>21.06.2024/</t>
    </r>
    <r>
      <rPr>
        <sz val="12"/>
        <color rgb="FF002060"/>
        <rFont val="Times New Roman"/>
        <family val="1"/>
        <charset val="204"/>
      </rPr>
      <t>04.07.2024(С)</t>
    </r>
  </si>
  <si>
    <r>
      <t xml:space="preserve">25.04.2024/.15.05.2024(И)/ </t>
    </r>
    <r>
      <rPr>
        <sz val="12"/>
        <color rgb="FFFF0000"/>
        <rFont val="Times New Roman"/>
        <family val="1"/>
        <charset val="204"/>
      </rPr>
      <t>21.06.2024</t>
    </r>
  </si>
  <si>
    <r>
      <t>21.06.2024/</t>
    </r>
    <r>
      <rPr>
        <sz val="12"/>
        <color rgb="FF002060"/>
        <rFont val="Times New Roman"/>
        <family val="1"/>
        <charset val="204"/>
      </rPr>
      <t>04.07.2024 (С)</t>
    </r>
  </si>
  <si>
    <r>
      <t>29.05.2024/29.05.2024 исправлено/ 21.06.2024/</t>
    </r>
    <r>
      <rPr>
        <sz val="12"/>
        <color rgb="FF002060"/>
        <rFont val="Times New Roman"/>
        <family val="1"/>
        <charset val="204"/>
      </rPr>
      <t>04.07.2024 (С)</t>
    </r>
  </si>
  <si>
    <r>
      <t>29.05.2024исправлено/21.06.2024/</t>
    </r>
    <r>
      <rPr>
        <sz val="12"/>
        <color rgb="FF002060"/>
        <rFont val="Times New Roman"/>
        <family val="1"/>
        <charset val="204"/>
      </rPr>
      <t>04.07.2024 (С)</t>
    </r>
  </si>
  <si>
    <r>
      <t>29.05.2024исправлено/21.06.2024/0</t>
    </r>
    <r>
      <rPr>
        <sz val="12"/>
        <color rgb="FF002060"/>
        <rFont val="Times New Roman"/>
        <family val="1"/>
        <charset val="204"/>
      </rPr>
      <t>4.07.2024 (С</t>
    </r>
    <r>
      <rPr>
        <sz val="12"/>
        <color theme="1"/>
        <rFont val="Times New Roman"/>
        <family val="1"/>
        <charset val="204"/>
      </rPr>
      <t>)</t>
    </r>
  </si>
  <si>
    <r>
      <t>29.05.2024 (З) /21.06.2024/</t>
    </r>
    <r>
      <rPr>
        <sz val="12"/>
        <color rgb="FF002060"/>
        <rFont val="Times New Roman"/>
        <family val="1"/>
        <charset val="204"/>
      </rPr>
      <t>04.07.2024 (С)</t>
    </r>
  </si>
  <si>
    <r>
      <t>25.04.2024/07.05.2024(И)/29.05.24(З)/21.06.2024</t>
    </r>
    <r>
      <rPr>
        <sz val="12"/>
        <rFont val="Times New Roman"/>
        <family val="1"/>
        <charset val="204"/>
      </rPr>
      <t xml:space="preserve">/ </t>
    </r>
    <r>
      <rPr>
        <sz val="12"/>
        <color rgb="FF002060"/>
        <rFont val="Times New Roman"/>
        <family val="1"/>
        <charset val="204"/>
      </rPr>
      <t>04.07.2024 (С)</t>
    </r>
  </si>
  <si>
    <t>ЛСР 10 доп.</t>
  </si>
  <si>
    <r>
      <t>28.06.2024/</t>
    </r>
    <r>
      <rPr>
        <sz val="12"/>
        <color rgb="FF002060"/>
        <rFont val="Times New Roman"/>
        <family val="1"/>
        <charset val="204"/>
      </rPr>
      <t>04.07.2024(С)</t>
    </r>
  </si>
  <si>
    <r>
      <t>25.04.2024/15.05.2024 (И)/ 21.06.2024/</t>
    </r>
    <r>
      <rPr>
        <sz val="12"/>
        <color rgb="FF002060"/>
        <rFont val="Times New Roman"/>
        <family val="1"/>
        <charset val="204"/>
      </rPr>
      <t>04.07.2024(С)</t>
    </r>
  </si>
  <si>
    <r>
      <t xml:space="preserve">27.06.2024/ </t>
    </r>
    <r>
      <rPr>
        <sz val="12"/>
        <color rgb="FF002060"/>
        <rFont val="Times New Roman"/>
        <family val="1"/>
        <charset val="204"/>
      </rPr>
      <t>04.07.2024(С)</t>
    </r>
  </si>
  <si>
    <t>Итого</t>
  </si>
  <si>
    <r>
      <t>28.06.2024/</t>
    </r>
    <r>
      <rPr>
        <sz val="12"/>
        <color rgb="FF002060"/>
        <rFont val="Times New Roman"/>
        <family val="1"/>
        <charset val="204"/>
      </rPr>
      <t>04.07.2024 (С)</t>
    </r>
  </si>
  <si>
    <t>с 1,0514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</si>
</sst>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206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1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3" fontId="3" fillId="0" borderId="1" xfId="1" applyFont="1" applyBorder="1"/>
    <xf numFmtId="0" fontId="4" fillId="2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/>
    <xf numFmtId="43" fontId="3" fillId="0" borderId="0" xfId="0" applyNumberFormat="1" applyFont="1"/>
    <xf numFmtId="49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3" fontId="6" fillId="0" borderId="0" xfId="1" applyFont="1"/>
    <xf numFmtId="0" fontId="6" fillId="0" borderId="0" xfId="0" applyFont="1"/>
    <xf numFmtId="43" fontId="3" fillId="0" borderId="0" xfId="1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3" fillId="7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1" xfId="1" applyFont="1" applyBorder="1" applyAlignment="1">
      <alignment vertical="center"/>
    </xf>
    <xf numFmtId="43" fontId="3" fillId="0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3" fontId="3" fillId="3" borderId="1" xfId="1" applyFont="1" applyFill="1" applyBorder="1" applyAlignment="1">
      <alignment vertical="center"/>
    </xf>
    <xf numFmtId="43" fontId="3" fillId="7" borderId="1" xfId="1" applyFont="1" applyFill="1" applyBorder="1" applyAlignment="1">
      <alignment vertical="center"/>
    </xf>
    <xf numFmtId="43" fontId="3" fillId="2" borderId="3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43" fontId="3" fillId="7" borderId="1" xfId="1" applyFont="1" applyFill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3" xfId="1" applyFont="1" applyFill="1" applyBorder="1" applyAlignment="1">
      <alignment vertical="center"/>
    </xf>
    <xf numFmtId="43" fontId="3" fillId="0" borderId="3" xfId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6" fillId="0" borderId="1" xfId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43" fontId="3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43" fontId="8" fillId="2" borderId="1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EEE1F7"/>
      <color rgb="FFE6D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Normal="100" workbookViewId="0">
      <pane ySplit="8" topLeftCell="A25" activePane="bottomLeft" state="frozen"/>
      <selection pane="bottomLeft" activeCell="N46" sqref="N46"/>
    </sheetView>
  </sheetViews>
  <sheetFormatPr defaultRowHeight="15.75" outlineLevelCol="1" x14ac:dyDescent="0.25"/>
  <cols>
    <col min="1" max="1" width="6.42578125" style="6" bestFit="1" customWidth="1"/>
    <col min="2" max="2" width="17" style="2" bestFit="1" customWidth="1"/>
    <col min="3" max="3" width="57.28515625" style="43" customWidth="1"/>
    <col min="4" max="4" width="15.7109375" style="6" hidden="1" customWidth="1" outlineLevel="1"/>
    <col min="5" max="5" width="14.140625" style="9" hidden="1" customWidth="1" outlineLevel="1"/>
    <col min="6" max="6" width="13.42578125" style="9" hidden="1" customWidth="1" outlineLevel="1"/>
    <col min="7" max="8" width="18.28515625" style="43" hidden="1" customWidth="1" outlineLevel="1"/>
    <col min="9" max="9" width="27.85546875" style="2" hidden="1" customWidth="1" outlineLevel="1"/>
    <col min="10" max="10" width="18.85546875" style="2" hidden="1" customWidth="1" outlineLevel="1"/>
    <col min="11" max="11" width="28.85546875" style="58" customWidth="1" collapsed="1"/>
    <col min="12" max="12" width="20.7109375" style="6" customWidth="1"/>
    <col min="13" max="13" width="28.5703125" style="60" customWidth="1"/>
    <col min="14" max="14" width="28.5703125" style="43" customWidth="1"/>
    <col min="15" max="15" width="13.7109375" style="55" customWidth="1"/>
    <col min="16" max="16" width="28.5703125" style="2" customWidth="1"/>
    <col min="17" max="16384" width="9.140625" style="2"/>
  </cols>
  <sheetData>
    <row r="1" spans="1:16" x14ac:dyDescent="0.25">
      <c r="A1" s="75" t="s">
        <v>100</v>
      </c>
      <c r="B1" s="75"/>
      <c r="C1" s="43" t="s">
        <v>101</v>
      </c>
      <c r="D1" s="2"/>
    </row>
    <row r="2" spans="1:16" x14ac:dyDescent="0.25">
      <c r="A2" s="75" t="s">
        <v>102</v>
      </c>
      <c r="B2" s="75"/>
      <c r="C2" s="43" t="s">
        <v>107</v>
      </c>
      <c r="D2" s="2"/>
    </row>
    <row r="3" spans="1:16" x14ac:dyDescent="0.25">
      <c r="A3" s="75" t="s">
        <v>103</v>
      </c>
      <c r="B3" s="75"/>
      <c r="C3" s="43" t="s">
        <v>104</v>
      </c>
      <c r="D3" s="2"/>
    </row>
    <row r="4" spans="1:16" x14ac:dyDescent="0.25">
      <c r="A4" s="75" t="s">
        <v>105</v>
      </c>
      <c r="B4" s="75"/>
      <c r="C4" s="52">
        <v>456670000</v>
      </c>
      <c r="D4" s="2"/>
      <c r="G4" s="43" t="s">
        <v>109</v>
      </c>
    </row>
    <row r="5" spans="1:16" x14ac:dyDescent="0.25">
      <c r="B5" s="2" t="s">
        <v>106</v>
      </c>
      <c r="C5" s="52">
        <v>548004000</v>
      </c>
      <c r="D5" s="2"/>
    </row>
    <row r="6" spans="1:16" x14ac:dyDescent="0.25">
      <c r="C6" s="52"/>
      <c r="D6" s="2"/>
    </row>
    <row r="7" spans="1:16" x14ac:dyDescent="0.25">
      <c r="A7" s="73" t="s">
        <v>134</v>
      </c>
      <c r="B7" s="74"/>
      <c r="C7" s="74"/>
      <c r="D7" s="74"/>
      <c r="E7" s="74"/>
    </row>
    <row r="8" spans="1:16" ht="31.5" x14ac:dyDescent="0.25">
      <c r="A8" s="1" t="s">
        <v>0</v>
      </c>
      <c r="B8" s="1" t="s">
        <v>1</v>
      </c>
      <c r="C8" s="1" t="s">
        <v>2</v>
      </c>
      <c r="D8" s="1" t="s">
        <v>3</v>
      </c>
      <c r="E8" s="7" t="s">
        <v>4</v>
      </c>
      <c r="F8" s="7" t="s">
        <v>66</v>
      </c>
      <c r="G8" s="1" t="s">
        <v>75</v>
      </c>
      <c r="H8" s="1" t="s">
        <v>76</v>
      </c>
      <c r="K8" s="34" t="s">
        <v>123</v>
      </c>
      <c r="L8" s="34" t="s">
        <v>132</v>
      </c>
      <c r="M8" s="53" t="s">
        <v>124</v>
      </c>
      <c r="N8" s="1" t="s">
        <v>122</v>
      </c>
    </row>
    <row r="9" spans="1:16" ht="31.5" x14ac:dyDescent="0.25">
      <c r="A9" s="3">
        <v>1</v>
      </c>
      <c r="B9" s="4" t="s">
        <v>7</v>
      </c>
      <c r="C9" s="4" t="s">
        <v>39</v>
      </c>
      <c r="D9" s="3" t="s">
        <v>5</v>
      </c>
      <c r="E9" s="8"/>
      <c r="F9" s="22"/>
      <c r="G9" s="44"/>
      <c r="H9" s="27"/>
      <c r="K9" s="27"/>
      <c r="L9" s="3"/>
      <c r="M9" s="61"/>
      <c r="N9" s="44"/>
    </row>
    <row r="10" spans="1:16" ht="31.5" x14ac:dyDescent="0.25">
      <c r="A10" s="51">
        <v>2</v>
      </c>
      <c r="B10" s="4" t="s">
        <v>8</v>
      </c>
      <c r="C10" s="4" t="s">
        <v>40</v>
      </c>
      <c r="D10" s="3" t="s">
        <v>5</v>
      </c>
      <c r="E10" s="8"/>
      <c r="F10" s="8" t="s">
        <v>69</v>
      </c>
      <c r="G10" s="45">
        <v>32295425.949999999</v>
      </c>
      <c r="H10" s="26" t="s">
        <v>121</v>
      </c>
      <c r="K10" s="59" t="s">
        <v>170</v>
      </c>
      <c r="L10" s="5" t="s">
        <v>135</v>
      </c>
      <c r="M10" s="62">
        <v>1790752.08</v>
      </c>
      <c r="N10" s="46">
        <v>3431255.45</v>
      </c>
      <c r="P10" s="20"/>
    </row>
    <row r="11" spans="1:16" ht="47.25" x14ac:dyDescent="0.25">
      <c r="A11" s="51">
        <v>3</v>
      </c>
      <c r="B11" s="4" t="s">
        <v>9</v>
      </c>
      <c r="C11" s="4" t="s">
        <v>41</v>
      </c>
      <c r="D11" s="5">
        <v>45084</v>
      </c>
      <c r="E11" s="10" t="s">
        <v>113</v>
      </c>
      <c r="F11" s="8" t="s">
        <v>70</v>
      </c>
      <c r="G11" s="45">
        <v>1940975.39</v>
      </c>
      <c r="H11" s="26" t="s">
        <v>121</v>
      </c>
      <c r="K11" s="26" t="s">
        <v>164</v>
      </c>
      <c r="L11" s="26"/>
      <c r="M11" s="62">
        <v>400960.52</v>
      </c>
      <c r="N11" s="46">
        <v>381481.1</v>
      </c>
      <c r="O11" s="55" t="s">
        <v>152</v>
      </c>
      <c r="P11" s="20"/>
    </row>
    <row r="12" spans="1:16" ht="31.5" x14ac:dyDescent="0.25">
      <c r="A12" s="3">
        <v>4</v>
      </c>
      <c r="B12" s="28" t="s">
        <v>10</v>
      </c>
      <c r="C12" s="4" t="s">
        <v>42</v>
      </c>
      <c r="D12" s="3" t="s">
        <v>5</v>
      </c>
      <c r="E12" s="10" t="s">
        <v>113</v>
      </c>
      <c r="F12" s="24" t="s">
        <v>55</v>
      </c>
      <c r="G12" s="46"/>
      <c r="H12" s="26">
        <v>45134</v>
      </c>
      <c r="K12" s="27"/>
      <c r="L12" s="3"/>
      <c r="M12" s="61"/>
      <c r="N12" s="44"/>
    </row>
    <row r="13" spans="1:16" ht="31.5" x14ac:dyDescent="0.25">
      <c r="A13" s="3">
        <v>5</v>
      </c>
      <c r="B13" s="4" t="s">
        <v>11</v>
      </c>
      <c r="C13" s="4" t="s">
        <v>43</v>
      </c>
      <c r="D13" s="5">
        <v>45085</v>
      </c>
      <c r="E13" s="8"/>
      <c r="F13" s="24" t="s">
        <v>58</v>
      </c>
      <c r="G13" s="44"/>
      <c r="H13" s="26" t="s">
        <v>120</v>
      </c>
      <c r="I13" s="2" t="s">
        <v>117</v>
      </c>
      <c r="J13" s="2" t="s">
        <v>115</v>
      </c>
      <c r="K13" s="27"/>
      <c r="L13" s="3"/>
      <c r="M13" s="61"/>
      <c r="N13" s="44"/>
    </row>
    <row r="14" spans="1:16" ht="31.5" x14ac:dyDescent="0.25">
      <c r="A14" s="3">
        <v>6</v>
      </c>
      <c r="B14" s="4" t="s">
        <v>12</v>
      </c>
      <c r="C14" s="4" t="s">
        <v>44</v>
      </c>
      <c r="D14" s="5">
        <v>45078</v>
      </c>
      <c r="E14" s="8"/>
      <c r="F14" s="8" t="s">
        <v>64</v>
      </c>
      <c r="G14" s="44"/>
      <c r="H14" s="26" t="s">
        <v>119</v>
      </c>
      <c r="K14" s="27"/>
      <c r="L14" s="3"/>
      <c r="M14" s="61"/>
      <c r="N14" s="44"/>
    </row>
    <row r="15" spans="1:16" x14ac:dyDescent="0.25">
      <c r="A15" s="3">
        <v>1</v>
      </c>
      <c r="B15" s="4" t="s">
        <v>47</v>
      </c>
      <c r="C15" s="4" t="s">
        <v>51</v>
      </c>
      <c r="D15" s="3" t="s">
        <v>5</v>
      </c>
      <c r="E15" s="8"/>
      <c r="F15" s="22"/>
      <c r="G15" s="44"/>
      <c r="H15" s="27"/>
      <c r="K15" s="27"/>
      <c r="L15" s="3"/>
      <c r="M15" s="61"/>
      <c r="N15" s="44"/>
    </row>
    <row r="16" spans="1:16" x14ac:dyDescent="0.25">
      <c r="A16" s="3">
        <v>2</v>
      </c>
      <c r="B16" s="4" t="s">
        <v>48</v>
      </c>
      <c r="C16" s="4" t="s">
        <v>52</v>
      </c>
      <c r="D16" s="3" t="s">
        <v>5</v>
      </c>
      <c r="E16" s="8"/>
      <c r="F16" s="22"/>
      <c r="G16" s="44"/>
      <c r="H16" s="27"/>
      <c r="K16" s="27"/>
      <c r="L16" s="3"/>
      <c r="M16" s="61"/>
      <c r="N16" s="44"/>
    </row>
    <row r="17" spans="1:16" x14ac:dyDescent="0.25">
      <c r="A17" s="3">
        <v>3</v>
      </c>
      <c r="B17" s="4" t="s">
        <v>49</v>
      </c>
      <c r="C17" s="4" t="s">
        <v>53</v>
      </c>
      <c r="D17" s="3" t="s">
        <v>5</v>
      </c>
      <c r="E17" s="8"/>
      <c r="F17" s="22" t="s">
        <v>71</v>
      </c>
      <c r="G17" s="44">
        <v>21770453.52</v>
      </c>
      <c r="H17" s="27"/>
      <c r="K17" s="27"/>
      <c r="L17" s="3"/>
      <c r="M17" s="61"/>
      <c r="N17" s="44"/>
    </row>
    <row r="18" spans="1:16" ht="31.5" x14ac:dyDescent="0.25">
      <c r="A18" s="3">
        <v>4</v>
      </c>
      <c r="B18" s="4" t="s">
        <v>50</v>
      </c>
      <c r="C18" s="4" t="s">
        <v>54</v>
      </c>
      <c r="D18" s="3" t="s">
        <v>5</v>
      </c>
      <c r="E18" s="8"/>
      <c r="F18" s="22" t="s">
        <v>72</v>
      </c>
      <c r="G18" s="44">
        <f>1361289.47+27969973.22</f>
        <v>29331262.689999998</v>
      </c>
      <c r="H18" s="27"/>
      <c r="K18" s="27"/>
      <c r="L18" s="3"/>
      <c r="M18" s="61"/>
      <c r="N18" s="44"/>
    </row>
    <row r="19" spans="1:16" ht="31.5" x14ac:dyDescent="0.25">
      <c r="A19" s="3">
        <v>6</v>
      </c>
      <c r="B19" s="25" t="s">
        <v>14</v>
      </c>
      <c r="C19" s="4" t="s">
        <v>27</v>
      </c>
      <c r="D19" s="5">
        <v>45082</v>
      </c>
      <c r="E19" s="10" t="s">
        <v>113</v>
      </c>
      <c r="F19" s="8" t="s">
        <v>77</v>
      </c>
      <c r="G19" s="47">
        <v>6291781.7999999998</v>
      </c>
      <c r="H19" s="26" t="s">
        <v>110</v>
      </c>
      <c r="I19" s="2" t="s">
        <v>117</v>
      </c>
      <c r="J19" s="2" t="s">
        <v>115</v>
      </c>
      <c r="K19" s="27"/>
      <c r="L19" s="3"/>
      <c r="M19" s="61"/>
      <c r="N19" s="44"/>
    </row>
    <row r="20" spans="1:16" ht="31.5" x14ac:dyDescent="0.25">
      <c r="A20" s="3">
        <v>7</v>
      </c>
      <c r="B20" s="25" t="s">
        <v>15</v>
      </c>
      <c r="C20" s="4" t="s">
        <v>28</v>
      </c>
      <c r="D20" s="5">
        <v>45082</v>
      </c>
      <c r="E20" s="10" t="s">
        <v>113</v>
      </c>
      <c r="F20" s="8" t="s">
        <v>74</v>
      </c>
      <c r="G20" s="44">
        <v>2885803.14</v>
      </c>
      <c r="H20" s="26" t="s">
        <v>112</v>
      </c>
      <c r="I20" s="2" t="s">
        <v>117</v>
      </c>
      <c r="J20" s="2" t="s">
        <v>115</v>
      </c>
      <c r="K20" s="59" t="s">
        <v>133</v>
      </c>
      <c r="L20" s="5" t="s">
        <v>95</v>
      </c>
      <c r="M20" s="61">
        <v>3384444.47</v>
      </c>
      <c r="N20" s="46">
        <v>3262429.24</v>
      </c>
      <c r="O20" s="55" t="s">
        <v>140</v>
      </c>
    </row>
    <row r="21" spans="1:16" ht="31.5" x14ac:dyDescent="0.25">
      <c r="A21" s="3">
        <v>8</v>
      </c>
      <c r="B21" s="4" t="s">
        <v>16</v>
      </c>
      <c r="C21" s="4" t="s">
        <v>29</v>
      </c>
      <c r="D21" s="5">
        <v>45065</v>
      </c>
      <c r="E21" s="8" t="s">
        <v>6</v>
      </c>
      <c r="F21" s="8" t="s">
        <v>63</v>
      </c>
      <c r="G21" s="44">
        <v>59019140.100000001</v>
      </c>
      <c r="H21" s="26" t="s">
        <v>119</v>
      </c>
      <c r="I21" s="33" t="s">
        <v>114</v>
      </c>
      <c r="J21" s="33" t="s">
        <v>115</v>
      </c>
      <c r="K21" s="27"/>
      <c r="L21" s="3"/>
      <c r="M21" s="61"/>
      <c r="N21" s="44"/>
    </row>
    <row r="22" spans="1:16" ht="31.5" x14ac:dyDescent="0.25">
      <c r="A22" s="51">
        <v>9</v>
      </c>
      <c r="B22" s="4" t="s">
        <v>17</v>
      </c>
      <c r="C22" s="4" t="s">
        <v>30</v>
      </c>
      <c r="D22" s="5">
        <v>45076</v>
      </c>
      <c r="E22" s="10"/>
      <c r="F22" s="22" t="s">
        <v>62</v>
      </c>
      <c r="G22" s="45">
        <v>7067783.4100000001</v>
      </c>
      <c r="H22" s="27"/>
      <c r="I22" s="2" t="s">
        <v>117</v>
      </c>
      <c r="J22" s="2" t="s">
        <v>115</v>
      </c>
      <c r="K22" s="59" t="s">
        <v>157</v>
      </c>
      <c r="L22" s="5" t="s">
        <v>156</v>
      </c>
      <c r="M22" s="62">
        <v>6207964.7800000003</v>
      </c>
      <c r="N22" s="72">
        <v>6105289.4199999999</v>
      </c>
      <c r="O22" s="55" t="s">
        <v>140</v>
      </c>
    </row>
    <row r="23" spans="1:16" ht="47.25" x14ac:dyDescent="0.25">
      <c r="A23" s="51">
        <v>10</v>
      </c>
      <c r="B23" s="4" t="s">
        <v>18</v>
      </c>
      <c r="C23" s="4" t="s">
        <v>31</v>
      </c>
      <c r="D23" s="3" t="s">
        <v>5</v>
      </c>
      <c r="E23" s="8"/>
      <c r="F23" s="8" t="s">
        <v>67</v>
      </c>
      <c r="G23" s="46">
        <v>495458.11</v>
      </c>
      <c r="H23" s="26">
        <v>45134</v>
      </c>
      <c r="K23" s="27" t="s">
        <v>146</v>
      </c>
      <c r="L23" s="3" t="s">
        <v>145</v>
      </c>
      <c r="M23" s="61">
        <v>1553260.73</v>
      </c>
      <c r="N23" s="46">
        <v>1451570.46</v>
      </c>
      <c r="O23" s="55" t="s">
        <v>140</v>
      </c>
    </row>
    <row r="24" spans="1:16" ht="63" x14ac:dyDescent="0.25">
      <c r="A24" s="51">
        <v>11</v>
      </c>
      <c r="B24" s="4" t="s">
        <v>19</v>
      </c>
      <c r="C24" s="4" t="s">
        <v>32</v>
      </c>
      <c r="D24" s="3" t="s">
        <v>5</v>
      </c>
      <c r="E24" s="8"/>
      <c r="F24" s="8" t="s">
        <v>68</v>
      </c>
      <c r="G24" s="46">
        <v>7445703.2199999997</v>
      </c>
      <c r="H24" s="26">
        <v>45134</v>
      </c>
      <c r="K24" s="59" t="s">
        <v>151</v>
      </c>
      <c r="L24" s="26" t="s">
        <v>149</v>
      </c>
      <c r="M24" s="62">
        <v>19870832.16</v>
      </c>
      <c r="N24" s="46">
        <v>18693514.120000001</v>
      </c>
      <c r="O24" s="55" t="s">
        <v>152</v>
      </c>
    </row>
    <row r="25" spans="1:16" ht="47.25" x14ac:dyDescent="0.25">
      <c r="A25" s="51">
        <v>12</v>
      </c>
      <c r="B25" s="4" t="s">
        <v>20</v>
      </c>
      <c r="C25" s="4" t="s">
        <v>33</v>
      </c>
      <c r="D25" s="3" t="s">
        <v>5</v>
      </c>
      <c r="E25" s="10" t="s">
        <v>113</v>
      </c>
      <c r="F25" s="23" t="s">
        <v>56</v>
      </c>
      <c r="G25" s="44">
        <v>5998546.8799999999</v>
      </c>
      <c r="H25" s="27"/>
      <c r="I25" s="20"/>
      <c r="K25" s="26" t="s">
        <v>148</v>
      </c>
      <c r="L25" s="5" t="s">
        <v>94</v>
      </c>
      <c r="M25" s="62">
        <v>2221221.6800000002</v>
      </c>
      <c r="N25" s="46">
        <v>2088473.11</v>
      </c>
      <c r="O25" s="55" t="s">
        <v>140</v>
      </c>
    </row>
    <row r="26" spans="1:16" ht="31.5" x14ac:dyDescent="0.25">
      <c r="A26" s="51">
        <v>13</v>
      </c>
      <c r="B26" s="4" t="s">
        <v>21</v>
      </c>
      <c r="C26" s="4" t="s">
        <v>34</v>
      </c>
      <c r="D26" s="3" t="s">
        <v>5</v>
      </c>
      <c r="E26" s="8"/>
      <c r="F26" s="22" t="s">
        <v>61</v>
      </c>
      <c r="G26" s="44">
        <v>25631687.579999998</v>
      </c>
      <c r="H26" s="27"/>
      <c r="K26" s="59" t="s">
        <v>150</v>
      </c>
      <c r="L26" s="5" t="s">
        <v>147</v>
      </c>
      <c r="M26" s="62">
        <v>3314471.42</v>
      </c>
      <c r="N26" s="72">
        <v>2857250.86</v>
      </c>
      <c r="O26" s="55" t="s">
        <v>140</v>
      </c>
    </row>
    <row r="27" spans="1:16" s="33" customFormat="1" ht="31.5" x14ac:dyDescent="0.25">
      <c r="A27" s="29">
        <v>14</v>
      </c>
      <c r="B27" s="30" t="s">
        <v>22</v>
      </c>
      <c r="C27" s="30" t="s">
        <v>57</v>
      </c>
      <c r="D27" s="29" t="s">
        <v>5</v>
      </c>
      <c r="E27" s="31"/>
      <c r="F27" s="31" t="s">
        <v>60</v>
      </c>
      <c r="G27" s="48">
        <v>162754676.56</v>
      </c>
      <c r="H27" s="32" t="s">
        <v>116</v>
      </c>
      <c r="I27" s="33" t="s">
        <v>114</v>
      </c>
      <c r="J27" s="33" t="s">
        <v>115</v>
      </c>
      <c r="K27" s="32" t="s">
        <v>131</v>
      </c>
      <c r="L27" s="41"/>
      <c r="M27" s="63">
        <v>48513692.520000003</v>
      </c>
      <c r="N27" s="48"/>
      <c r="O27" s="56"/>
    </row>
    <row r="28" spans="1:16" ht="31.5" x14ac:dyDescent="0.25">
      <c r="A28" s="51">
        <v>15</v>
      </c>
      <c r="B28" s="4" t="s">
        <v>23</v>
      </c>
      <c r="C28" s="4" t="s">
        <v>35</v>
      </c>
      <c r="D28" s="3" t="s">
        <v>5</v>
      </c>
      <c r="E28" s="8"/>
      <c r="F28" s="24" t="s">
        <v>81</v>
      </c>
      <c r="G28" s="44">
        <v>2579037.7999999998</v>
      </c>
      <c r="H28" s="26" t="s">
        <v>118</v>
      </c>
      <c r="I28" s="2" t="s">
        <v>117</v>
      </c>
      <c r="J28" s="2" t="s">
        <v>115</v>
      </c>
      <c r="K28" s="59" t="s">
        <v>167</v>
      </c>
      <c r="L28" s="5"/>
      <c r="M28" s="62">
        <v>2509940.27</v>
      </c>
      <c r="N28" s="46">
        <v>2349488.86</v>
      </c>
      <c r="O28" s="69" t="s">
        <v>140</v>
      </c>
    </row>
    <row r="29" spans="1:16" ht="31.5" x14ac:dyDescent="0.25">
      <c r="A29" s="51">
        <v>16</v>
      </c>
      <c r="B29" s="4" t="s">
        <v>24</v>
      </c>
      <c r="C29" s="4" t="s">
        <v>36</v>
      </c>
      <c r="D29" s="3" t="s">
        <v>5</v>
      </c>
      <c r="E29" s="8"/>
      <c r="F29" s="8" t="s">
        <v>59</v>
      </c>
      <c r="G29" s="44">
        <v>4369925.8899999997</v>
      </c>
      <c r="H29" s="26" t="s">
        <v>119</v>
      </c>
      <c r="K29" s="26" t="s">
        <v>158</v>
      </c>
      <c r="L29" s="5"/>
      <c r="M29" s="62">
        <v>4764781.07</v>
      </c>
      <c r="N29" s="46">
        <v>4471850.99</v>
      </c>
      <c r="O29" s="57"/>
    </row>
    <row r="30" spans="1:16" ht="31.5" x14ac:dyDescent="0.25">
      <c r="A30" s="51">
        <v>17</v>
      </c>
      <c r="B30" s="25" t="s">
        <v>25</v>
      </c>
      <c r="C30" s="4" t="s">
        <v>37</v>
      </c>
      <c r="D30" s="3" t="s">
        <v>5</v>
      </c>
      <c r="E30" s="10" t="s">
        <v>113</v>
      </c>
      <c r="F30" s="8" t="s">
        <v>108</v>
      </c>
      <c r="G30" s="44">
        <v>623416.30000000005</v>
      </c>
      <c r="H30" s="26" t="s">
        <v>111</v>
      </c>
      <c r="I30" s="2" t="s">
        <v>117</v>
      </c>
      <c r="J30" s="2" t="s">
        <v>115</v>
      </c>
      <c r="K30" s="59" t="s">
        <v>155</v>
      </c>
      <c r="L30" s="5" t="s">
        <v>136</v>
      </c>
      <c r="M30" s="61">
        <v>370254.32</v>
      </c>
      <c r="N30" s="46">
        <v>328908.08</v>
      </c>
      <c r="O30" s="55" t="s">
        <v>154</v>
      </c>
      <c r="P30" s="20"/>
    </row>
    <row r="31" spans="1:16" x14ac:dyDescent="0.25">
      <c r="A31" s="51"/>
      <c r="B31" s="25" t="s">
        <v>25</v>
      </c>
      <c r="C31" s="4" t="s">
        <v>125</v>
      </c>
      <c r="D31" s="3"/>
      <c r="E31" s="8"/>
      <c r="F31" s="8"/>
      <c r="G31" s="44"/>
      <c r="H31" s="26"/>
      <c r="K31" s="59" t="s">
        <v>153</v>
      </c>
      <c r="L31" s="5" t="s">
        <v>137</v>
      </c>
      <c r="M31" s="61">
        <v>79299.42</v>
      </c>
      <c r="N31" s="46">
        <v>75422.69</v>
      </c>
      <c r="O31" s="55" t="s">
        <v>140</v>
      </c>
    </row>
    <row r="32" spans="1:16" ht="31.5" customHeight="1" x14ac:dyDescent="0.25">
      <c r="A32" s="51">
        <v>18</v>
      </c>
      <c r="B32" s="25" t="s">
        <v>26</v>
      </c>
      <c r="C32" s="4" t="s">
        <v>38</v>
      </c>
      <c r="D32" s="3" t="s">
        <v>5</v>
      </c>
      <c r="E32" s="10" t="s">
        <v>113</v>
      </c>
      <c r="F32" s="8" t="s">
        <v>65</v>
      </c>
      <c r="G32" s="46"/>
      <c r="H32" s="26">
        <v>45134</v>
      </c>
      <c r="K32" s="26" t="s">
        <v>144</v>
      </c>
      <c r="L32" s="5" t="s">
        <v>138</v>
      </c>
      <c r="M32" s="61">
        <v>4582694.4000000004</v>
      </c>
      <c r="N32" s="46">
        <v>4303628.3600000003</v>
      </c>
      <c r="O32" s="55" t="s">
        <v>140</v>
      </c>
      <c r="P32" s="20"/>
    </row>
    <row r="33" spans="1:15" x14ac:dyDescent="0.25">
      <c r="A33" s="54"/>
      <c r="B33" s="36" t="s">
        <v>26</v>
      </c>
      <c r="C33" s="37" t="s">
        <v>126</v>
      </c>
      <c r="D33" s="35" t="s">
        <v>5</v>
      </c>
      <c r="E33" s="38" t="s">
        <v>113</v>
      </c>
      <c r="F33" s="39" t="s">
        <v>65</v>
      </c>
      <c r="G33" s="49"/>
      <c r="H33" s="40">
        <v>45134</v>
      </c>
      <c r="K33" s="59" t="s">
        <v>153</v>
      </c>
      <c r="L33" s="42" t="s">
        <v>139</v>
      </c>
      <c r="M33" s="64">
        <v>244506.56</v>
      </c>
      <c r="N33" s="49">
        <v>232553.33</v>
      </c>
      <c r="O33" s="55" t="s">
        <v>140</v>
      </c>
    </row>
    <row r="34" spans="1:15" ht="31.5" x14ac:dyDescent="0.25">
      <c r="A34" s="54">
        <v>19</v>
      </c>
      <c r="B34" s="37"/>
      <c r="C34" s="37" t="s">
        <v>141</v>
      </c>
      <c r="D34" s="35"/>
      <c r="E34" s="10" t="s">
        <v>113</v>
      </c>
      <c r="F34" s="39"/>
      <c r="G34" s="65"/>
      <c r="H34" s="40"/>
      <c r="K34" s="40" t="s">
        <v>159</v>
      </c>
      <c r="L34" s="42"/>
      <c r="M34" s="66">
        <v>85851.36</v>
      </c>
      <c r="N34" s="49">
        <v>81654.320000000007</v>
      </c>
      <c r="O34" s="55" t="s">
        <v>152</v>
      </c>
    </row>
    <row r="35" spans="1:15" ht="47.25" x14ac:dyDescent="0.25">
      <c r="A35" s="54">
        <v>20</v>
      </c>
      <c r="B35" s="11"/>
      <c r="C35" s="67" t="s">
        <v>127</v>
      </c>
      <c r="D35" s="3"/>
      <c r="E35" s="10" t="s">
        <v>113</v>
      </c>
      <c r="F35" s="8"/>
      <c r="G35" s="50"/>
      <c r="H35" s="50"/>
      <c r="I35" s="11"/>
      <c r="J35" s="11"/>
      <c r="K35" s="27" t="s">
        <v>160</v>
      </c>
      <c r="L35" s="3"/>
      <c r="M35" s="62">
        <v>705505.02</v>
      </c>
      <c r="N35" s="46">
        <v>673388.23</v>
      </c>
      <c r="O35" s="55" t="s">
        <v>152</v>
      </c>
    </row>
    <row r="36" spans="1:15" ht="31.5" x14ac:dyDescent="0.25">
      <c r="A36" s="54">
        <v>21</v>
      </c>
      <c r="B36" s="11"/>
      <c r="C36" s="50" t="s">
        <v>128</v>
      </c>
      <c r="D36" s="3"/>
      <c r="E36" s="10" t="s">
        <v>113</v>
      </c>
      <c r="F36" s="8"/>
      <c r="G36" s="68">
        <v>361959880</v>
      </c>
      <c r="H36" s="50" t="s">
        <v>83</v>
      </c>
      <c r="I36" s="11"/>
      <c r="J36" s="11"/>
      <c r="K36" s="27" t="s">
        <v>161</v>
      </c>
      <c r="L36" s="3"/>
      <c r="M36" s="62">
        <v>26314.48</v>
      </c>
      <c r="N36" s="46">
        <v>26314.48</v>
      </c>
      <c r="O36" s="55" t="s">
        <v>152</v>
      </c>
    </row>
    <row r="37" spans="1:15" ht="31.5" x14ac:dyDescent="0.25">
      <c r="A37" s="54">
        <v>22</v>
      </c>
      <c r="B37" s="11"/>
      <c r="C37" s="50" t="s">
        <v>129</v>
      </c>
      <c r="D37" s="3"/>
      <c r="E37" s="10" t="s">
        <v>113</v>
      </c>
      <c r="F37" s="8"/>
      <c r="G37" s="50"/>
      <c r="H37" s="50"/>
      <c r="I37" s="11"/>
      <c r="J37" s="11"/>
      <c r="K37" s="27" t="s">
        <v>162</v>
      </c>
      <c r="L37" s="3"/>
      <c r="M37" s="62">
        <v>208912.6</v>
      </c>
      <c r="N37" s="46">
        <v>198699.44</v>
      </c>
      <c r="O37" s="55" t="s">
        <v>152</v>
      </c>
    </row>
    <row r="38" spans="1:15" ht="31.5" x14ac:dyDescent="0.25">
      <c r="A38" s="54">
        <v>23</v>
      </c>
      <c r="B38" s="11"/>
      <c r="C38" s="50" t="s">
        <v>130</v>
      </c>
      <c r="D38" s="3"/>
      <c r="E38" s="10" t="s">
        <v>113</v>
      </c>
      <c r="F38" s="8"/>
      <c r="G38" s="50"/>
      <c r="H38" s="50"/>
      <c r="I38" s="11"/>
      <c r="J38" s="11"/>
      <c r="K38" s="27" t="s">
        <v>163</v>
      </c>
      <c r="L38" s="3"/>
      <c r="M38" s="62">
        <v>404827.37</v>
      </c>
      <c r="N38" s="46">
        <v>529403.22</v>
      </c>
      <c r="O38" s="55" t="s">
        <v>152</v>
      </c>
    </row>
    <row r="39" spans="1:15" x14ac:dyDescent="0.25">
      <c r="A39" s="54">
        <v>24</v>
      </c>
      <c r="B39" s="11"/>
      <c r="C39" s="50" t="s">
        <v>143</v>
      </c>
      <c r="D39" s="3"/>
      <c r="E39" s="10"/>
      <c r="F39" s="8"/>
      <c r="G39" s="50"/>
      <c r="H39" s="50"/>
      <c r="I39" s="11"/>
      <c r="J39" s="11"/>
      <c r="K39" s="59" t="s">
        <v>168</v>
      </c>
      <c r="L39" s="3"/>
      <c r="M39" s="62">
        <v>1940817.65</v>
      </c>
      <c r="N39" s="46">
        <v>1940817.65</v>
      </c>
      <c r="O39" s="55" t="s">
        <v>154</v>
      </c>
    </row>
    <row r="40" spans="1:15" x14ac:dyDescent="0.25">
      <c r="A40" s="54">
        <v>25</v>
      </c>
      <c r="B40" s="11"/>
      <c r="C40" s="50" t="s">
        <v>142</v>
      </c>
      <c r="D40" s="3"/>
      <c r="E40" s="8"/>
      <c r="F40" s="8"/>
      <c r="G40" s="50"/>
      <c r="H40" s="50"/>
      <c r="I40" s="11"/>
      <c r="J40" s="11"/>
      <c r="K40" s="59" t="s">
        <v>166</v>
      </c>
      <c r="L40" s="3" t="s">
        <v>165</v>
      </c>
      <c r="M40" s="62">
        <v>78531.490000000005</v>
      </c>
      <c r="N40" s="46">
        <v>54913.66</v>
      </c>
      <c r="O40" s="55" t="s">
        <v>140</v>
      </c>
    </row>
    <row r="41" spans="1:15" x14ac:dyDescent="0.25">
      <c r="A41" s="3"/>
      <c r="B41" s="11"/>
      <c r="C41" s="50"/>
      <c r="D41" s="3"/>
      <c r="E41" s="8"/>
      <c r="F41" s="8"/>
      <c r="G41" s="50"/>
      <c r="H41" s="50"/>
      <c r="I41" s="11"/>
      <c r="J41" s="11"/>
      <c r="K41" s="27"/>
      <c r="L41" s="3"/>
      <c r="M41" s="61"/>
      <c r="N41" s="50"/>
    </row>
    <row r="42" spans="1:15" x14ac:dyDescent="0.25">
      <c r="A42" s="3"/>
      <c r="B42" s="11"/>
      <c r="C42" s="50"/>
      <c r="D42" s="3"/>
      <c r="E42" s="8"/>
      <c r="F42" s="8"/>
      <c r="G42" s="50"/>
      <c r="H42" s="50"/>
      <c r="I42" s="11"/>
      <c r="J42" s="11"/>
      <c r="K42" s="27"/>
      <c r="L42" s="3"/>
      <c r="M42" s="61"/>
      <c r="N42" s="50"/>
    </row>
    <row r="43" spans="1:15" x14ac:dyDescent="0.25">
      <c r="A43" s="3"/>
      <c r="B43" s="11"/>
      <c r="C43" s="50"/>
      <c r="D43" s="3"/>
      <c r="E43" s="8"/>
      <c r="F43" s="8"/>
      <c r="G43" s="50"/>
      <c r="H43" s="50"/>
      <c r="I43" s="11"/>
      <c r="J43" s="11"/>
      <c r="K43" s="27"/>
      <c r="L43" s="3"/>
      <c r="M43" s="61"/>
      <c r="N43" s="50"/>
    </row>
    <row r="44" spans="1:15" x14ac:dyDescent="0.25">
      <c r="A44" s="3"/>
      <c r="B44" s="11"/>
      <c r="C44" s="50"/>
      <c r="D44" s="3"/>
      <c r="E44" s="8"/>
      <c r="F44" s="8"/>
      <c r="G44" s="50"/>
      <c r="H44" s="50"/>
      <c r="I44" s="11"/>
      <c r="J44" s="11"/>
      <c r="K44" s="27"/>
      <c r="L44" s="3"/>
      <c r="M44" s="61"/>
      <c r="N44" s="50"/>
    </row>
    <row r="45" spans="1:15" x14ac:dyDescent="0.25">
      <c r="A45" s="3"/>
      <c r="B45" s="11"/>
      <c r="C45" s="50"/>
      <c r="D45" s="3"/>
      <c r="E45" s="8"/>
      <c r="F45" s="8"/>
      <c r="G45" s="50"/>
      <c r="H45" s="50"/>
      <c r="I45" s="11"/>
      <c r="J45" s="11"/>
      <c r="K45" s="27"/>
      <c r="L45" s="3"/>
      <c r="M45" s="61"/>
      <c r="N45" s="50"/>
    </row>
    <row r="46" spans="1:15" x14ac:dyDescent="0.25">
      <c r="A46" s="3"/>
      <c r="B46" s="11"/>
      <c r="C46" s="50"/>
      <c r="D46" s="3"/>
      <c r="E46" s="8"/>
      <c r="F46" s="8"/>
      <c r="G46" s="50"/>
      <c r="H46" s="50"/>
      <c r="I46" s="11"/>
      <c r="J46" s="11"/>
      <c r="K46" s="27"/>
      <c r="L46" s="3"/>
      <c r="M46" s="61" t="s">
        <v>169</v>
      </c>
      <c r="N46" s="70">
        <f>SUM(N9:N45)</f>
        <v>53538307.069999985</v>
      </c>
    </row>
    <row r="47" spans="1:15" x14ac:dyDescent="0.25">
      <c r="N47" s="71">
        <f>N46*1.0514</f>
        <v>56290176.053397976</v>
      </c>
      <c r="O47" s="55" t="s">
        <v>171</v>
      </c>
    </row>
  </sheetData>
  <autoFilter ref="A8:N40" xr:uid="{00000000-0001-0000-0000-000000000000}"/>
  <mergeCells count="5">
    <mergeCell ref="A7:E7"/>
    <mergeCell ref="A1:B1"/>
    <mergeCell ref="A2:B2"/>
    <mergeCell ref="A3:B3"/>
    <mergeCell ref="A4:B4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zoomScaleNormal="100" workbookViewId="0">
      <selection activeCell="C23" sqref="C23"/>
    </sheetView>
  </sheetViews>
  <sheetFormatPr defaultRowHeight="15.75" x14ac:dyDescent="0.25"/>
  <cols>
    <col min="1" max="1" width="6.42578125" style="6" bestFit="1" customWidth="1"/>
    <col min="2" max="2" width="17" style="2" bestFit="1" customWidth="1"/>
    <col min="3" max="3" width="57.28515625" style="2" customWidth="1"/>
    <col min="4" max="4" width="15.7109375" style="6" bestFit="1" customWidth="1"/>
    <col min="5" max="5" width="14.140625" style="9" bestFit="1" customWidth="1"/>
    <col min="6" max="6" width="13.42578125" style="9" customWidth="1"/>
    <col min="7" max="8" width="18.28515625" style="2" customWidth="1"/>
    <col min="9" max="10" width="25.28515625" style="2" customWidth="1"/>
    <col min="11" max="11" width="27.85546875" style="2" customWidth="1"/>
    <col min="12" max="16384" width="9.140625" style="2"/>
  </cols>
  <sheetData>
    <row r="1" spans="1:10" x14ac:dyDescent="0.25">
      <c r="A1" s="75" t="s">
        <v>100</v>
      </c>
      <c r="B1" s="75"/>
      <c r="C1" s="2" t="s">
        <v>101</v>
      </c>
      <c r="D1" s="2"/>
    </row>
    <row r="2" spans="1:10" x14ac:dyDescent="0.25">
      <c r="A2" s="75" t="s">
        <v>102</v>
      </c>
      <c r="B2" s="75"/>
      <c r="C2" s="2" t="s">
        <v>107</v>
      </c>
      <c r="D2" s="2"/>
    </row>
    <row r="3" spans="1:10" x14ac:dyDescent="0.25">
      <c r="A3" s="75" t="s">
        <v>103</v>
      </c>
      <c r="B3" s="75"/>
      <c r="C3" s="2" t="s">
        <v>104</v>
      </c>
      <c r="D3" s="2"/>
    </row>
    <row r="4" spans="1:10" x14ac:dyDescent="0.25">
      <c r="A4" s="75" t="s">
        <v>105</v>
      </c>
      <c r="B4" s="75"/>
      <c r="C4" s="21">
        <v>456670000</v>
      </c>
      <c r="D4" s="2"/>
    </row>
    <row r="5" spans="1:10" x14ac:dyDescent="0.25">
      <c r="B5" s="2" t="s">
        <v>106</v>
      </c>
      <c r="C5" s="21">
        <v>548004000</v>
      </c>
      <c r="D5" s="2"/>
    </row>
    <row r="6" spans="1:10" x14ac:dyDescent="0.25">
      <c r="A6" s="73" t="s">
        <v>46</v>
      </c>
      <c r="B6" s="74"/>
      <c r="C6" s="74"/>
      <c r="D6" s="74"/>
      <c r="E6" s="74"/>
      <c r="I6" s="76" t="s">
        <v>84</v>
      </c>
      <c r="J6" s="76"/>
    </row>
    <row r="7" spans="1:10" x14ac:dyDescent="0.25">
      <c r="A7" s="1" t="s">
        <v>0</v>
      </c>
      <c r="B7" s="1" t="s">
        <v>1</v>
      </c>
      <c r="C7" s="1" t="s">
        <v>2</v>
      </c>
      <c r="D7" s="1" t="s">
        <v>3</v>
      </c>
      <c r="E7" s="7" t="s">
        <v>4</v>
      </c>
      <c r="F7" s="7" t="s">
        <v>66</v>
      </c>
      <c r="G7" s="1" t="s">
        <v>75</v>
      </c>
      <c r="H7" s="1" t="s">
        <v>76</v>
      </c>
      <c r="I7" s="1" t="s">
        <v>85</v>
      </c>
      <c r="J7" s="1" t="s">
        <v>75</v>
      </c>
    </row>
    <row r="8" spans="1:10" ht="31.5" x14ac:dyDescent="0.25">
      <c r="A8" s="3">
        <v>1</v>
      </c>
      <c r="B8" s="4" t="s">
        <v>7</v>
      </c>
      <c r="C8" s="4" t="s">
        <v>39</v>
      </c>
      <c r="D8" s="3" t="s">
        <v>5</v>
      </c>
      <c r="E8" s="8"/>
      <c r="F8" s="8"/>
      <c r="G8" s="12"/>
      <c r="H8" s="11"/>
      <c r="I8" s="11"/>
      <c r="J8" s="11"/>
    </row>
    <row r="9" spans="1:10" ht="31.5" x14ac:dyDescent="0.25">
      <c r="A9" s="3">
        <v>2</v>
      </c>
      <c r="B9" s="13" t="s">
        <v>8</v>
      </c>
      <c r="C9" s="4" t="s">
        <v>40</v>
      </c>
      <c r="D9" s="3" t="s">
        <v>5</v>
      </c>
      <c r="E9" s="8" t="s">
        <v>69</v>
      </c>
      <c r="F9" s="8" t="s">
        <v>74</v>
      </c>
      <c r="G9" s="12">
        <v>13960762.02</v>
      </c>
      <c r="H9" s="11"/>
      <c r="I9" s="15" t="s">
        <v>86</v>
      </c>
      <c r="J9" s="12">
        <v>14754174.82</v>
      </c>
    </row>
    <row r="10" spans="1:10" ht="31.5" x14ac:dyDescent="0.25">
      <c r="A10" s="3">
        <v>3</v>
      </c>
      <c r="B10" s="13" t="s">
        <v>9</v>
      </c>
      <c r="C10" s="4" t="s">
        <v>41</v>
      </c>
      <c r="D10" s="5">
        <v>45084</v>
      </c>
      <c r="E10" s="8" t="s">
        <v>70</v>
      </c>
      <c r="F10" s="8" t="s">
        <v>74</v>
      </c>
      <c r="G10" s="12">
        <v>1953783.3</v>
      </c>
      <c r="H10" s="11"/>
      <c r="I10" s="11" t="s">
        <v>87</v>
      </c>
      <c r="J10" s="12">
        <v>1954553.74</v>
      </c>
    </row>
    <row r="11" spans="1:10" ht="31.5" x14ac:dyDescent="0.25">
      <c r="A11" s="3">
        <v>4</v>
      </c>
      <c r="B11" s="4" t="s">
        <v>10</v>
      </c>
      <c r="C11" s="4" t="s">
        <v>42</v>
      </c>
      <c r="D11" s="3" t="s">
        <v>5</v>
      </c>
      <c r="E11" s="8"/>
      <c r="F11" s="10" t="s">
        <v>55</v>
      </c>
      <c r="G11" s="12">
        <v>1413384.11</v>
      </c>
      <c r="H11" s="11"/>
      <c r="I11" s="11" t="s">
        <v>88</v>
      </c>
      <c r="J11" s="12">
        <v>1413620.05</v>
      </c>
    </row>
    <row r="12" spans="1:10" ht="31.5" x14ac:dyDescent="0.25">
      <c r="A12" s="3">
        <v>5</v>
      </c>
      <c r="B12" s="4" t="s">
        <v>11</v>
      </c>
      <c r="C12" s="4" t="s">
        <v>43</v>
      </c>
      <c r="D12" s="5">
        <v>45085</v>
      </c>
      <c r="E12" s="8" t="s">
        <v>58</v>
      </c>
      <c r="F12" s="10" t="s">
        <v>59</v>
      </c>
      <c r="G12" s="12">
        <v>10740180.609999999</v>
      </c>
      <c r="H12" s="11"/>
      <c r="I12" s="11" t="s">
        <v>89</v>
      </c>
      <c r="J12" s="12">
        <v>10828272.609999999</v>
      </c>
    </row>
    <row r="13" spans="1:10" x14ac:dyDescent="0.25">
      <c r="A13" s="3">
        <v>6</v>
      </c>
      <c r="B13" s="4" t="s">
        <v>12</v>
      </c>
      <c r="C13" s="4" t="s">
        <v>44</v>
      </c>
      <c r="D13" s="5">
        <v>45078</v>
      </c>
      <c r="E13" s="8" t="s">
        <v>64</v>
      </c>
      <c r="F13" s="8" t="s">
        <v>63</v>
      </c>
      <c r="G13" s="12">
        <v>5524634.4100000001</v>
      </c>
      <c r="H13" s="11"/>
      <c r="I13" s="11" t="s">
        <v>90</v>
      </c>
      <c r="J13" s="12">
        <v>5114032.07</v>
      </c>
    </row>
    <row r="14" spans="1:10" x14ac:dyDescent="0.25">
      <c r="A14" s="3">
        <v>1</v>
      </c>
      <c r="B14" s="4" t="s">
        <v>47</v>
      </c>
      <c r="C14" s="4" t="s">
        <v>51</v>
      </c>
      <c r="D14" s="3" t="s">
        <v>5</v>
      </c>
      <c r="E14" s="8"/>
      <c r="F14" s="8"/>
      <c r="G14" s="12"/>
      <c r="H14" s="11"/>
      <c r="I14" s="11"/>
      <c r="J14" s="12"/>
    </row>
    <row r="15" spans="1:10" x14ac:dyDescent="0.25">
      <c r="A15" s="3">
        <v>2</v>
      </c>
      <c r="B15" s="4" t="s">
        <v>48</v>
      </c>
      <c r="C15" s="4" t="s">
        <v>52</v>
      </c>
      <c r="D15" s="3" t="s">
        <v>5</v>
      </c>
      <c r="E15" s="8"/>
      <c r="F15" s="8"/>
      <c r="G15" s="12"/>
      <c r="H15" s="11"/>
      <c r="I15" s="11"/>
      <c r="J15" s="12"/>
    </row>
    <row r="16" spans="1:10" x14ac:dyDescent="0.25">
      <c r="A16" s="3">
        <v>3</v>
      </c>
      <c r="B16" s="4" t="s">
        <v>49</v>
      </c>
      <c r="C16" s="4" t="s">
        <v>53</v>
      </c>
      <c r="D16" s="3" t="s">
        <v>5</v>
      </c>
      <c r="E16" s="8"/>
      <c r="F16" s="17" t="s">
        <v>71</v>
      </c>
      <c r="G16" s="12">
        <v>21770453.52</v>
      </c>
      <c r="H16" s="11"/>
      <c r="I16" s="11"/>
      <c r="J16" s="12"/>
    </row>
    <row r="17" spans="1:11" ht="31.5" x14ac:dyDescent="0.25">
      <c r="A17" s="3">
        <v>4</v>
      </c>
      <c r="B17" s="4" t="s">
        <v>50</v>
      </c>
      <c r="C17" s="4" t="s">
        <v>54</v>
      </c>
      <c r="D17" s="3" t="s">
        <v>5</v>
      </c>
      <c r="E17" s="8"/>
      <c r="F17" s="8" t="s">
        <v>72</v>
      </c>
      <c r="G17" s="12">
        <f>1361289.47+27969973.22</f>
        <v>29331262.689999998</v>
      </c>
      <c r="H17" s="11"/>
      <c r="I17" s="11"/>
      <c r="J17" s="12"/>
    </row>
    <row r="18" spans="1:11" x14ac:dyDescent="0.25">
      <c r="A18" s="3">
        <v>5</v>
      </c>
      <c r="B18" s="4" t="s">
        <v>13</v>
      </c>
      <c r="C18" s="4" t="s">
        <v>45</v>
      </c>
      <c r="D18" s="5">
        <v>45079</v>
      </c>
      <c r="E18" s="8"/>
      <c r="F18" s="17" t="s">
        <v>71</v>
      </c>
      <c r="G18" s="12"/>
      <c r="H18" s="11"/>
      <c r="I18" s="11"/>
      <c r="J18" s="12"/>
    </row>
    <row r="19" spans="1:11" x14ac:dyDescent="0.25">
      <c r="A19" s="3">
        <v>6</v>
      </c>
      <c r="B19" s="13" t="s">
        <v>14</v>
      </c>
      <c r="C19" s="4" t="s">
        <v>27</v>
      </c>
      <c r="D19" s="5">
        <v>45082</v>
      </c>
      <c r="E19" s="8" t="s">
        <v>77</v>
      </c>
      <c r="F19" s="14" t="s">
        <v>69</v>
      </c>
      <c r="G19" s="12">
        <v>7423348.9299999997</v>
      </c>
      <c r="H19" s="11"/>
      <c r="I19" s="11" t="s">
        <v>91</v>
      </c>
      <c r="J19" s="12">
        <v>6647455.0700000003</v>
      </c>
    </row>
    <row r="20" spans="1:11" x14ac:dyDescent="0.25">
      <c r="A20" s="3">
        <v>7</v>
      </c>
      <c r="B20" s="4" t="s">
        <v>15</v>
      </c>
      <c r="C20" s="4" t="s">
        <v>28</v>
      </c>
      <c r="D20" s="5">
        <v>45082</v>
      </c>
      <c r="E20" s="8" t="s">
        <v>74</v>
      </c>
      <c r="F20" s="14" t="s">
        <v>70</v>
      </c>
      <c r="G20" s="12">
        <v>2885803.14</v>
      </c>
      <c r="H20" s="11"/>
      <c r="I20" s="11"/>
      <c r="J20" s="12"/>
    </row>
    <row r="21" spans="1:11" x14ac:dyDescent="0.25">
      <c r="A21" s="3">
        <v>8</v>
      </c>
      <c r="B21" s="4" t="s">
        <v>16</v>
      </c>
      <c r="C21" s="4" t="s">
        <v>29</v>
      </c>
      <c r="D21" s="5">
        <v>45065</v>
      </c>
      <c r="E21" s="8" t="s">
        <v>6</v>
      </c>
      <c r="F21" s="8" t="s">
        <v>64</v>
      </c>
      <c r="G21" s="12">
        <v>53476149.740000002</v>
      </c>
      <c r="H21" s="11" t="s">
        <v>82</v>
      </c>
      <c r="I21" s="11" t="s">
        <v>96</v>
      </c>
      <c r="J21" s="12">
        <v>65333775.159999996</v>
      </c>
    </row>
    <row r="22" spans="1:11" ht="31.5" x14ac:dyDescent="0.25">
      <c r="A22" s="3">
        <v>9</v>
      </c>
      <c r="B22" s="4" t="s">
        <v>17</v>
      </c>
      <c r="C22" s="4" t="s">
        <v>30</v>
      </c>
      <c r="D22" s="5">
        <v>45076</v>
      </c>
      <c r="E22" s="8"/>
      <c r="F22" s="8" t="s">
        <v>62</v>
      </c>
      <c r="G22" s="12">
        <v>7067783.4100000001</v>
      </c>
      <c r="H22" s="11"/>
      <c r="I22" s="11" t="s">
        <v>95</v>
      </c>
      <c r="J22" s="12">
        <v>6988999.6299999999</v>
      </c>
      <c r="K22" s="20" t="s">
        <v>98</v>
      </c>
    </row>
    <row r="23" spans="1:11" ht="47.25" x14ac:dyDescent="0.25">
      <c r="A23" s="3">
        <v>10</v>
      </c>
      <c r="B23" s="4" t="s">
        <v>18</v>
      </c>
      <c r="C23" s="4" t="s">
        <v>31</v>
      </c>
      <c r="D23" s="3" t="s">
        <v>5</v>
      </c>
      <c r="E23" s="8"/>
      <c r="F23" s="8" t="s">
        <v>67</v>
      </c>
      <c r="G23" s="12">
        <v>439944.8</v>
      </c>
      <c r="H23" s="11"/>
      <c r="I23" s="11" t="s">
        <v>94</v>
      </c>
      <c r="J23" s="12">
        <v>433718.58</v>
      </c>
    </row>
    <row r="24" spans="1:11" ht="31.5" x14ac:dyDescent="0.25">
      <c r="A24" s="3">
        <v>11</v>
      </c>
      <c r="B24" s="4" t="s">
        <v>19</v>
      </c>
      <c r="C24" s="4" t="s">
        <v>32</v>
      </c>
      <c r="D24" s="3" t="s">
        <v>5</v>
      </c>
      <c r="E24" s="8"/>
      <c r="F24" s="8" t="s">
        <v>68</v>
      </c>
      <c r="G24" s="12">
        <v>7445703.2199999997</v>
      </c>
      <c r="H24" s="11"/>
      <c r="I24" s="11"/>
      <c r="J24" s="12"/>
    </row>
    <row r="25" spans="1:11" ht="31.5" x14ac:dyDescent="0.25">
      <c r="A25" s="3">
        <v>12</v>
      </c>
      <c r="B25" s="4" t="s">
        <v>20</v>
      </c>
      <c r="C25" s="4" t="s">
        <v>33</v>
      </c>
      <c r="D25" s="3" t="s">
        <v>5</v>
      </c>
      <c r="E25" s="8"/>
      <c r="F25" s="10" t="s">
        <v>56</v>
      </c>
      <c r="G25" s="12">
        <v>5998546.8799999999</v>
      </c>
      <c r="H25" s="11"/>
      <c r="I25" s="11"/>
      <c r="J25" s="12">
        <v>10180276.800000001</v>
      </c>
      <c r="K25" s="20" t="s">
        <v>99</v>
      </c>
    </row>
    <row r="26" spans="1:11" ht="31.5" x14ac:dyDescent="0.25">
      <c r="A26" s="3">
        <v>13</v>
      </c>
      <c r="B26" s="4" t="s">
        <v>21</v>
      </c>
      <c r="C26" s="4" t="s">
        <v>34</v>
      </c>
      <c r="D26" s="3" t="s">
        <v>5</v>
      </c>
      <c r="E26" s="8"/>
      <c r="F26" s="8" t="s">
        <v>61</v>
      </c>
      <c r="G26" s="12">
        <v>25631687.579999998</v>
      </c>
      <c r="H26" s="11"/>
      <c r="I26" s="11"/>
      <c r="J26" s="12"/>
    </row>
    <row r="27" spans="1:11" x14ac:dyDescent="0.25">
      <c r="A27" s="3">
        <v>14</v>
      </c>
      <c r="B27" s="4" t="s">
        <v>22</v>
      </c>
      <c r="C27" s="4" t="s">
        <v>57</v>
      </c>
      <c r="D27" s="3" t="s">
        <v>5</v>
      </c>
      <c r="E27" s="8"/>
      <c r="F27" s="8" t="s">
        <v>60</v>
      </c>
      <c r="G27" s="12">
        <v>162000196.59999999</v>
      </c>
      <c r="H27" s="11"/>
      <c r="I27" s="11" t="s">
        <v>93</v>
      </c>
      <c r="J27" s="12">
        <v>115244654.45</v>
      </c>
      <c r="K27" s="2" t="s">
        <v>97</v>
      </c>
    </row>
    <row r="28" spans="1:11" ht="31.5" x14ac:dyDescent="0.25">
      <c r="A28" s="3">
        <v>15</v>
      </c>
      <c r="B28" s="4" t="s">
        <v>23</v>
      </c>
      <c r="C28" s="4" t="s">
        <v>35</v>
      </c>
      <c r="D28" s="3" t="s">
        <v>5</v>
      </c>
      <c r="E28" s="8" t="s">
        <v>81</v>
      </c>
      <c r="F28" s="8" t="s">
        <v>73</v>
      </c>
      <c r="G28" s="12">
        <v>1948237.14</v>
      </c>
      <c r="H28" s="11"/>
      <c r="I28" s="11"/>
      <c r="J28" s="12">
        <v>2947780.8</v>
      </c>
    </row>
    <row r="29" spans="1:11" x14ac:dyDescent="0.25">
      <c r="A29" s="3">
        <v>16</v>
      </c>
      <c r="B29" s="4" t="s">
        <v>24</v>
      </c>
      <c r="C29" s="4" t="s">
        <v>36</v>
      </c>
      <c r="D29" s="3" t="s">
        <v>5</v>
      </c>
      <c r="E29" s="8" t="s">
        <v>59</v>
      </c>
      <c r="F29" s="8" t="s">
        <v>58</v>
      </c>
      <c r="G29" s="12">
        <v>4369925.8899999997</v>
      </c>
      <c r="H29" s="11"/>
      <c r="I29" s="11"/>
      <c r="J29" s="12"/>
    </row>
    <row r="30" spans="1:11" ht="31.5" x14ac:dyDescent="0.25">
      <c r="A30" s="3">
        <v>17</v>
      </c>
      <c r="B30" s="13" t="s">
        <v>25</v>
      </c>
      <c r="C30" s="4" t="s">
        <v>37</v>
      </c>
      <c r="D30" s="3" t="s">
        <v>5</v>
      </c>
      <c r="E30" s="8" t="s">
        <v>6</v>
      </c>
      <c r="F30" s="8" t="s">
        <v>65</v>
      </c>
      <c r="G30" s="12">
        <v>623416.30000000005</v>
      </c>
      <c r="H30" s="15" t="s">
        <v>78</v>
      </c>
      <c r="I30" s="11" t="s">
        <v>78</v>
      </c>
      <c r="J30" s="12">
        <v>623416.30000000005</v>
      </c>
    </row>
    <row r="31" spans="1:11" x14ac:dyDescent="0.25">
      <c r="A31" s="3">
        <v>18</v>
      </c>
      <c r="B31" s="4" t="s">
        <v>26</v>
      </c>
      <c r="C31" s="4" t="s">
        <v>38</v>
      </c>
      <c r="D31" s="3" t="s">
        <v>5</v>
      </c>
      <c r="E31" s="8"/>
      <c r="F31" s="8" t="s">
        <v>65</v>
      </c>
      <c r="G31" s="12">
        <v>2951526.35</v>
      </c>
      <c r="H31" s="11"/>
      <c r="I31" s="15" t="s">
        <v>92</v>
      </c>
      <c r="J31" s="12">
        <v>2896609.63</v>
      </c>
    </row>
    <row r="32" spans="1:11" x14ac:dyDescent="0.25">
      <c r="A32" s="3"/>
      <c r="B32" s="18"/>
      <c r="C32" s="4" t="s">
        <v>79</v>
      </c>
      <c r="D32" s="3"/>
      <c r="E32" s="8"/>
      <c r="F32" s="8" t="s">
        <v>80</v>
      </c>
      <c r="G32" s="12">
        <v>1036716.16</v>
      </c>
      <c r="H32" s="11"/>
      <c r="I32" s="11"/>
      <c r="J32" s="12"/>
    </row>
    <row r="33" spans="1:10" x14ac:dyDescent="0.25">
      <c r="A33" s="3"/>
      <c r="B33" s="4"/>
      <c r="C33" s="4"/>
      <c r="D33" s="3"/>
      <c r="E33" s="8"/>
      <c r="F33" s="8"/>
      <c r="G33" s="12"/>
      <c r="H33" s="11"/>
      <c r="I33" s="11"/>
      <c r="J33" s="12"/>
    </row>
    <row r="34" spans="1:10" x14ac:dyDescent="0.25">
      <c r="A34" s="3"/>
      <c r="B34" s="4"/>
      <c r="C34" s="4"/>
      <c r="D34" s="3"/>
      <c r="E34" s="8"/>
      <c r="F34" s="8"/>
      <c r="G34" s="12"/>
      <c r="H34" s="11"/>
      <c r="I34" s="11"/>
      <c r="J34" s="12"/>
    </row>
    <row r="35" spans="1:10" x14ac:dyDescent="0.25">
      <c r="A35" s="3"/>
      <c r="B35" s="4"/>
      <c r="C35" s="4"/>
      <c r="D35" s="3"/>
      <c r="E35" s="8"/>
      <c r="F35" s="8"/>
      <c r="G35" s="12"/>
      <c r="H35" s="11"/>
      <c r="I35" s="11"/>
      <c r="J35" s="12"/>
    </row>
    <row r="36" spans="1:10" x14ac:dyDescent="0.25">
      <c r="A36" s="3"/>
      <c r="B36" s="4"/>
      <c r="C36" s="4"/>
      <c r="D36" s="3"/>
      <c r="E36" s="8"/>
      <c r="F36" s="8"/>
      <c r="G36" s="12"/>
      <c r="H36" s="11"/>
      <c r="I36" s="11"/>
      <c r="J36" s="12"/>
    </row>
    <row r="37" spans="1:10" x14ac:dyDescent="0.25">
      <c r="A37" s="3"/>
      <c r="B37" s="4"/>
      <c r="C37" s="4"/>
      <c r="D37" s="3"/>
      <c r="E37" s="8"/>
      <c r="F37" s="8"/>
      <c r="G37" s="12"/>
      <c r="H37" s="11"/>
      <c r="I37" s="11"/>
      <c r="J37" s="12"/>
    </row>
    <row r="38" spans="1:10" x14ac:dyDescent="0.25">
      <c r="A38" s="3"/>
      <c r="B38" s="4"/>
      <c r="C38" s="4"/>
      <c r="D38" s="3"/>
      <c r="E38" s="8"/>
      <c r="F38" s="8"/>
      <c r="G38" s="12"/>
      <c r="H38" s="11"/>
      <c r="I38" s="11"/>
      <c r="J38" s="12"/>
    </row>
    <row r="39" spans="1:10" x14ac:dyDescent="0.25">
      <c r="A39" s="3"/>
      <c r="B39" s="4"/>
      <c r="C39" s="4"/>
      <c r="D39" s="3"/>
      <c r="E39" s="8"/>
      <c r="F39" s="8"/>
      <c r="G39" s="12"/>
      <c r="H39" s="11"/>
      <c r="I39" s="11"/>
      <c r="J39" s="12"/>
    </row>
    <row r="40" spans="1:10" x14ac:dyDescent="0.25">
      <c r="G40" s="16">
        <f>SUM(G8:G39)</f>
        <v>367993446.80000007</v>
      </c>
      <c r="H40" s="16"/>
      <c r="I40" s="16"/>
      <c r="J40" s="16">
        <f t="shared" ref="J40" si="0">SUM(J8:J39)</f>
        <v>245361339.71000001</v>
      </c>
    </row>
    <row r="42" spans="1:10" x14ac:dyDescent="0.25">
      <c r="G42" s="19">
        <v>361959880</v>
      </c>
      <c r="H42" s="2" t="s">
        <v>83</v>
      </c>
    </row>
  </sheetData>
  <mergeCells count="6">
    <mergeCell ref="I6:J6"/>
    <mergeCell ref="A1:B1"/>
    <mergeCell ref="A2:B2"/>
    <mergeCell ref="A3:B3"/>
    <mergeCell ref="A4:B4"/>
    <mergeCell ref="A6:E6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корр</vt:lpstr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Архитектор</dc:creator>
  <cp:lastModifiedBy>Анастасия</cp:lastModifiedBy>
  <cp:lastPrinted>2024-05-15T12:01:43Z</cp:lastPrinted>
  <dcterms:created xsi:type="dcterms:W3CDTF">2015-06-05T18:19:34Z</dcterms:created>
  <dcterms:modified xsi:type="dcterms:W3CDTF">2024-07-04T15:02:55Z</dcterms:modified>
</cp:coreProperties>
</file>