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расчет асфальта\"/>
    </mc:Choice>
  </mc:AlternateContent>
  <xr:revisionPtr revIDLastSave="0" documentId="13_ncr:1_{1E29309D-3A14-47EE-8F62-949476ACE9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 (2)" sheetId="2" r:id="rId1"/>
    <sheet name="Лист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2" l="1"/>
  <c r="E6" i="2"/>
  <c r="K8" i="1"/>
  <c r="K5" i="1"/>
  <c r="H22" i="1"/>
  <c r="G21" i="1"/>
  <c r="F21" i="1"/>
  <c r="I20" i="1"/>
  <c r="I21" i="1" s="1"/>
  <c r="H20" i="1"/>
  <c r="H21" i="1" s="1"/>
  <c r="J21" i="1" s="1"/>
  <c r="I19" i="1"/>
  <c r="H19" i="1"/>
  <c r="J19" i="1" s="1"/>
  <c r="G18" i="1"/>
  <c r="F18" i="1"/>
  <c r="I17" i="1"/>
  <c r="I18" i="1" s="1"/>
  <c r="H17" i="1"/>
  <c r="H18" i="1" s="1"/>
  <c r="J16" i="1"/>
  <c r="I16" i="1"/>
  <c r="H16" i="1"/>
  <c r="F10" i="1"/>
  <c r="F7" i="1"/>
  <c r="H23" i="1" l="1"/>
  <c r="J18" i="1"/>
  <c r="I23" i="1"/>
  <c r="J20" i="1"/>
  <c r="J17" i="1"/>
  <c r="G10" i="1"/>
  <c r="G7" i="1"/>
  <c r="H11" i="1"/>
  <c r="I8" i="1"/>
  <c r="I6" i="1"/>
  <c r="I9" i="1"/>
  <c r="I5" i="1"/>
  <c r="H8" i="1"/>
  <c r="H6" i="1"/>
  <c r="H9" i="1"/>
  <c r="H5" i="1"/>
  <c r="J5" i="1" s="1"/>
  <c r="I10" i="1" l="1"/>
  <c r="J8" i="1"/>
  <c r="I7" i="1"/>
  <c r="I12" i="1" s="1"/>
  <c r="J23" i="1"/>
  <c r="H7" i="1"/>
  <c r="J6" i="1"/>
  <c r="H10" i="1"/>
  <c r="J10" i="1" s="1"/>
  <c r="J9" i="1"/>
  <c r="H12" i="1" l="1"/>
  <c r="J7" i="1"/>
  <c r="J12" i="1"/>
</calcChain>
</file>

<file path=xl/sharedStrings.xml><?xml version="1.0" encoding="utf-8"?>
<sst xmlns="http://schemas.openxmlformats.org/spreadsheetml/2006/main" count="60" uniqueCount="21">
  <si>
    <t>Пролив автогудронатором</t>
  </si>
  <si>
    <t>Наименование работ</t>
  </si>
  <si>
    <t>Ед. изм.</t>
  </si>
  <si>
    <t>По смете</t>
  </si>
  <si>
    <t>По факту</t>
  </si>
  <si>
    <t>№ п/п</t>
  </si>
  <si>
    <t>м2</t>
  </si>
  <si>
    <t>т.</t>
  </si>
  <si>
    <t>услуга.</t>
  </si>
  <si>
    <t>Объём</t>
  </si>
  <si>
    <t>Работы по укладке а/б  к/з тип Б марка II толщиной 7 см</t>
  </si>
  <si>
    <t>Работы по укладке а/б   м/з тип Б марка I толщиной 5 см</t>
  </si>
  <si>
    <t>Дельта</t>
  </si>
  <si>
    <t>Стоимость А/Б смеси к/з тип Б марка II толщиной 7 см</t>
  </si>
  <si>
    <t>Стоимость А/Б смеси м/з тип Б марка I толщиной 5 см</t>
  </si>
  <si>
    <t>за ед.</t>
  </si>
  <si>
    <t>стоимость</t>
  </si>
  <si>
    <r>
      <t xml:space="preserve">Стоимость А/Б смеси к/з тип Б марка II толщиной 7 см </t>
    </r>
    <r>
      <rPr>
        <i/>
        <sz val="11"/>
        <color theme="1"/>
        <rFont val="Calibri"/>
        <family val="2"/>
        <charset val="204"/>
        <scheme val="minor"/>
      </rPr>
      <t>(2,35т/м3)</t>
    </r>
  </si>
  <si>
    <r>
      <t xml:space="preserve">Стоимость А/Б смеси м/з тип Б марка I толщиной 5 см  </t>
    </r>
    <r>
      <rPr>
        <i/>
        <sz val="11"/>
        <color theme="1"/>
        <rFont val="Calibri"/>
        <family val="2"/>
        <charset val="204"/>
        <scheme val="minor"/>
      </rPr>
      <t>(2,35т/м3)</t>
    </r>
  </si>
  <si>
    <t>Стоимость</t>
  </si>
  <si>
    <t>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</si>
</sst>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1" fillId="0" borderId="11" xfId="0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0" fillId="0" borderId="0" xfId="0" applyNumberFormat="1"/>
    <xf numFmtId="4" fontId="1" fillId="0" borderId="5" xfId="0" applyNumberFormat="1" applyFont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/>
    </xf>
    <xf numFmtId="4" fontId="0" fillId="0" borderId="14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78EBC-821C-402F-8552-1BA005DA49E2}">
  <dimension ref="B2:F10"/>
  <sheetViews>
    <sheetView tabSelected="1" workbookViewId="0">
      <selection activeCell="F21" sqref="F21"/>
    </sheetView>
  </sheetViews>
  <sheetFormatPr defaultRowHeight="15" x14ac:dyDescent="0.25"/>
  <cols>
    <col min="3" max="3" width="61.140625" bestFit="1" customWidth="1"/>
    <col min="6" max="6" width="25.7109375" customWidth="1"/>
  </cols>
  <sheetData>
    <row r="2" spans="2:6" ht="15.75" thickBot="1" x14ac:dyDescent="0.3"/>
    <row r="3" spans="2:6" x14ac:dyDescent="0.25">
      <c r="B3" s="24" t="s">
        <v>5</v>
      </c>
      <c r="C3" s="22" t="s">
        <v>1</v>
      </c>
      <c r="D3" s="22" t="s">
        <v>2</v>
      </c>
      <c r="E3" s="22" t="s">
        <v>9</v>
      </c>
      <c r="F3" s="4" t="s">
        <v>19</v>
      </c>
    </row>
    <row r="4" spans="2:6" x14ac:dyDescent="0.25">
      <c r="B4" s="25"/>
      <c r="C4" s="23"/>
      <c r="D4" s="23"/>
      <c r="E4" s="23"/>
      <c r="F4" s="26" t="s">
        <v>20</v>
      </c>
    </row>
    <row r="5" spans="2:6" x14ac:dyDescent="0.25">
      <c r="B5" s="5">
        <v>1</v>
      </c>
      <c r="C5" s="1" t="s">
        <v>10</v>
      </c>
      <c r="D5" s="2" t="s">
        <v>6</v>
      </c>
      <c r="E5" s="9">
        <v>1</v>
      </c>
      <c r="F5" s="10"/>
    </row>
    <row r="6" spans="2:6" x14ac:dyDescent="0.25">
      <c r="B6" s="5">
        <v>2</v>
      </c>
      <c r="C6" s="1" t="s">
        <v>17</v>
      </c>
      <c r="D6" s="2" t="s">
        <v>7</v>
      </c>
      <c r="E6" s="9">
        <f>2.35*1*0.07</f>
        <v>0.16450000000000004</v>
      </c>
      <c r="F6" s="10"/>
    </row>
    <row r="7" spans="2:6" x14ac:dyDescent="0.25">
      <c r="B7" s="5"/>
      <c r="C7" s="1"/>
      <c r="D7" s="2"/>
      <c r="E7" s="9"/>
      <c r="F7" s="17"/>
    </row>
    <row r="8" spans="2:6" x14ac:dyDescent="0.25">
      <c r="B8" s="5">
        <v>3</v>
      </c>
      <c r="C8" s="1" t="s">
        <v>11</v>
      </c>
      <c r="D8" s="2" t="s">
        <v>6</v>
      </c>
      <c r="E8" s="9">
        <v>1</v>
      </c>
      <c r="F8" s="10"/>
    </row>
    <row r="9" spans="2:6" x14ac:dyDescent="0.25">
      <c r="B9" s="5">
        <v>4</v>
      </c>
      <c r="C9" s="1" t="s">
        <v>18</v>
      </c>
      <c r="D9" s="2" t="s">
        <v>7</v>
      </c>
      <c r="E9" s="9">
        <f>2.35*1*0.05</f>
        <v>0.11750000000000001</v>
      </c>
      <c r="F9" s="10"/>
    </row>
    <row r="10" spans="2:6" ht="15.75" thickBot="1" x14ac:dyDescent="0.3">
      <c r="B10" s="27"/>
      <c r="C10" s="7"/>
      <c r="D10" s="28"/>
      <c r="E10" s="11"/>
      <c r="F10" s="14"/>
    </row>
  </sheetData>
  <mergeCells count="4">
    <mergeCell ref="B3:B4"/>
    <mergeCell ref="C3:C4"/>
    <mergeCell ref="D3:D4"/>
    <mergeCell ref="E3:E4"/>
  </mergeCells>
  <pageMargins left="0.7" right="0.7" top="0.75" bottom="0.75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24"/>
  <sheetViews>
    <sheetView workbookViewId="0">
      <selection activeCell="B3" sqref="B3:J13"/>
    </sheetView>
  </sheetViews>
  <sheetFormatPr defaultRowHeight="15" x14ac:dyDescent="0.25"/>
  <cols>
    <col min="3" max="3" width="55" customWidth="1"/>
    <col min="6" max="6" width="9.85546875" customWidth="1"/>
    <col min="7" max="7" width="10.28515625" customWidth="1"/>
    <col min="8" max="8" width="9.85546875" customWidth="1"/>
    <col min="9" max="9" width="10.28515625" customWidth="1"/>
    <col min="12" max="12" width="12.140625" bestFit="1" customWidth="1"/>
  </cols>
  <sheetData>
    <row r="2" spans="2:12" ht="15.75" thickBot="1" x14ac:dyDescent="0.3"/>
    <row r="3" spans="2:12" x14ac:dyDescent="0.25">
      <c r="B3" s="24" t="s">
        <v>5</v>
      </c>
      <c r="C3" s="22" t="s">
        <v>1</v>
      </c>
      <c r="D3" s="22" t="s">
        <v>2</v>
      </c>
      <c r="E3" s="22" t="s">
        <v>9</v>
      </c>
      <c r="F3" s="3" t="s">
        <v>3</v>
      </c>
      <c r="G3" s="3" t="s">
        <v>4</v>
      </c>
      <c r="H3" s="3" t="s">
        <v>3</v>
      </c>
      <c r="I3" s="3" t="s">
        <v>4</v>
      </c>
      <c r="J3" s="4" t="s">
        <v>12</v>
      </c>
    </row>
    <row r="4" spans="2:12" x14ac:dyDescent="0.25">
      <c r="B4" s="25"/>
      <c r="C4" s="23"/>
      <c r="D4" s="23"/>
      <c r="E4" s="23"/>
      <c r="F4" s="12" t="s">
        <v>15</v>
      </c>
      <c r="G4" s="12" t="s">
        <v>15</v>
      </c>
      <c r="H4" s="12" t="s">
        <v>16</v>
      </c>
      <c r="I4" s="12" t="s">
        <v>16</v>
      </c>
      <c r="J4" s="8"/>
    </row>
    <row r="5" spans="2:12" x14ac:dyDescent="0.25">
      <c r="B5" s="5">
        <v>1</v>
      </c>
      <c r="C5" s="1" t="s">
        <v>10</v>
      </c>
      <c r="D5" s="2" t="s">
        <v>6</v>
      </c>
      <c r="E5" s="9">
        <v>1</v>
      </c>
      <c r="F5" s="9">
        <v>374.47</v>
      </c>
      <c r="G5" s="18">
        <v>642</v>
      </c>
      <c r="H5" s="9">
        <f>F5*E5</f>
        <v>374.47</v>
      </c>
      <c r="I5" s="19">
        <f>E5*G5</f>
        <v>642</v>
      </c>
      <c r="J5" s="10">
        <f t="shared" ref="J5:J10" si="0">H5-I5</f>
        <v>-267.52999999999997</v>
      </c>
      <c r="K5" s="20">
        <f>I5+I6</f>
        <v>1448.0500000000002</v>
      </c>
    </row>
    <row r="6" spans="2:12" x14ac:dyDescent="0.25">
      <c r="B6" s="5">
        <v>2</v>
      </c>
      <c r="C6" s="1" t="s">
        <v>13</v>
      </c>
      <c r="D6" s="2" t="s">
        <v>7</v>
      </c>
      <c r="E6" s="9">
        <v>0.16450000000000001</v>
      </c>
      <c r="F6" s="9">
        <v>5455.2</v>
      </c>
      <c r="G6" s="9">
        <v>4900</v>
      </c>
      <c r="H6" s="9">
        <f>F6*E6</f>
        <v>897.38040000000001</v>
      </c>
      <c r="I6" s="19">
        <f>E6*G6</f>
        <v>806.05000000000007</v>
      </c>
      <c r="J6" s="10">
        <f t="shared" si="0"/>
        <v>91.330399999999941</v>
      </c>
      <c r="K6" s="21"/>
    </row>
    <row r="7" spans="2:12" x14ac:dyDescent="0.25">
      <c r="B7" s="5"/>
      <c r="C7" s="1"/>
      <c r="D7" s="2"/>
      <c r="E7" s="9"/>
      <c r="F7" s="15">
        <f>SUM(F5:F6)</f>
        <v>5829.67</v>
      </c>
      <c r="G7" s="15">
        <f>SUM(G5:G6)</f>
        <v>5542</v>
      </c>
      <c r="H7" s="15">
        <f>SUM(H5:H6)</f>
        <v>1271.8504</v>
      </c>
      <c r="I7" s="15">
        <f>SUM(I5:I6)</f>
        <v>1448.0500000000002</v>
      </c>
      <c r="J7" s="17">
        <f t="shared" si="0"/>
        <v>-176.19960000000015</v>
      </c>
    </row>
    <row r="8" spans="2:12" x14ac:dyDescent="0.25">
      <c r="B8" s="5">
        <v>3</v>
      </c>
      <c r="C8" s="1" t="s">
        <v>11</v>
      </c>
      <c r="D8" s="2" t="s">
        <v>6</v>
      </c>
      <c r="E8" s="9">
        <v>1</v>
      </c>
      <c r="F8" s="9">
        <v>337.75</v>
      </c>
      <c r="G8" s="18">
        <v>460</v>
      </c>
      <c r="H8" s="9">
        <f t="shared" ref="H8:H11" si="1">F8*E8</f>
        <v>337.75</v>
      </c>
      <c r="I8" s="9">
        <f t="shared" ref="I8:I9" si="2">E8*G8</f>
        <v>460</v>
      </c>
      <c r="J8" s="10">
        <f t="shared" si="0"/>
        <v>-122.25</v>
      </c>
      <c r="K8" s="20">
        <f>I8+I9</f>
        <v>1047.5</v>
      </c>
    </row>
    <row r="9" spans="2:12" x14ac:dyDescent="0.25">
      <c r="B9" s="5">
        <v>4</v>
      </c>
      <c r="C9" s="1" t="s">
        <v>14</v>
      </c>
      <c r="D9" s="2" t="s">
        <v>7</v>
      </c>
      <c r="E9" s="9">
        <v>0.11749999999999999</v>
      </c>
      <c r="F9" s="9">
        <v>5600.5106382978711</v>
      </c>
      <c r="G9" s="9">
        <v>5000</v>
      </c>
      <c r="H9" s="9">
        <f t="shared" si="1"/>
        <v>658.05999999999983</v>
      </c>
      <c r="I9" s="9">
        <f t="shared" si="2"/>
        <v>587.5</v>
      </c>
      <c r="J9" s="10">
        <f t="shared" si="0"/>
        <v>70.559999999999832</v>
      </c>
      <c r="K9" s="21"/>
    </row>
    <row r="10" spans="2:12" x14ac:dyDescent="0.25">
      <c r="B10" s="5"/>
      <c r="C10" s="1"/>
      <c r="D10" s="2"/>
      <c r="E10" s="9"/>
      <c r="F10" s="15">
        <f>SUM(F8:F9)</f>
        <v>5938.2606382978711</v>
      </c>
      <c r="G10" s="15">
        <f>SUM(G8:G9)</f>
        <v>5460</v>
      </c>
      <c r="H10" s="15">
        <f>SUM(H8:H9)</f>
        <v>995.80999999999983</v>
      </c>
      <c r="I10" s="15">
        <f>SUM(I8:I9)</f>
        <v>1047.5</v>
      </c>
      <c r="J10" s="17">
        <f t="shared" si="0"/>
        <v>-51.690000000000168</v>
      </c>
    </row>
    <row r="11" spans="2:12" x14ac:dyDescent="0.25">
      <c r="B11" s="5">
        <v>5</v>
      </c>
      <c r="C11" s="1" t="s">
        <v>0</v>
      </c>
      <c r="D11" s="2" t="s">
        <v>8</v>
      </c>
      <c r="E11" s="9">
        <v>0</v>
      </c>
      <c r="F11" s="9">
        <v>0</v>
      </c>
      <c r="G11" s="9">
        <v>100</v>
      </c>
      <c r="H11" s="9">
        <f t="shared" si="1"/>
        <v>0</v>
      </c>
      <c r="I11" s="9">
        <v>0</v>
      </c>
      <c r="J11" s="10"/>
    </row>
    <row r="12" spans="2:12" ht="15.75" thickBot="1" x14ac:dyDescent="0.3">
      <c r="B12" s="6"/>
      <c r="C12" s="7"/>
      <c r="D12" s="7"/>
      <c r="E12" s="11"/>
      <c r="F12" s="11"/>
      <c r="G12" s="11"/>
      <c r="H12" s="13">
        <f>H7+H10</f>
        <v>2267.6603999999998</v>
      </c>
      <c r="I12" s="13">
        <f>I7+I10</f>
        <v>2495.5500000000002</v>
      </c>
      <c r="J12" s="14">
        <f>H12-I12</f>
        <v>-227.88960000000043</v>
      </c>
      <c r="L12" s="16"/>
    </row>
    <row r="13" spans="2:12" ht="15.75" thickBot="1" x14ac:dyDescent="0.3"/>
    <row r="14" spans="2:12" x14ac:dyDescent="0.25">
      <c r="B14" s="24" t="s">
        <v>5</v>
      </c>
      <c r="C14" s="22" t="s">
        <v>1</v>
      </c>
      <c r="D14" s="22" t="s">
        <v>2</v>
      </c>
      <c r="E14" s="22" t="s">
        <v>9</v>
      </c>
      <c r="F14" s="3" t="s">
        <v>3</v>
      </c>
      <c r="G14" s="3" t="s">
        <v>4</v>
      </c>
      <c r="H14" s="3" t="s">
        <v>3</v>
      </c>
      <c r="I14" s="3" t="s">
        <v>4</v>
      </c>
      <c r="J14" s="4" t="s">
        <v>12</v>
      </c>
    </row>
    <row r="15" spans="2:12" x14ac:dyDescent="0.25">
      <c r="B15" s="25"/>
      <c r="C15" s="23"/>
      <c r="D15" s="23"/>
      <c r="E15" s="23"/>
      <c r="F15" s="12" t="s">
        <v>15</v>
      </c>
      <c r="G15" s="12" t="s">
        <v>15</v>
      </c>
      <c r="H15" s="12" t="s">
        <v>16</v>
      </c>
      <c r="I15" s="12" t="s">
        <v>16</v>
      </c>
      <c r="J15" s="8"/>
    </row>
    <row r="16" spans="2:12" x14ac:dyDescent="0.25">
      <c r="B16" s="5">
        <v>1</v>
      </c>
      <c r="C16" s="1" t="s">
        <v>10</v>
      </c>
      <c r="D16" s="2" t="s">
        <v>6</v>
      </c>
      <c r="E16" s="9">
        <v>1</v>
      </c>
      <c r="F16" s="9">
        <v>374.47</v>
      </c>
      <c r="G16" s="18">
        <v>642</v>
      </c>
      <c r="H16" s="9">
        <f>F16*E16</f>
        <v>374.47</v>
      </c>
      <c r="I16" s="9">
        <f>E16*G16</f>
        <v>642</v>
      </c>
      <c r="J16" s="10">
        <f t="shared" ref="J16:J21" si="3">H16-I16</f>
        <v>-267.52999999999997</v>
      </c>
    </row>
    <row r="17" spans="2:12" x14ac:dyDescent="0.25">
      <c r="B17" s="5">
        <v>2</v>
      </c>
      <c r="C17" s="1" t="s">
        <v>13</v>
      </c>
      <c r="D17" s="2" t="s">
        <v>7</v>
      </c>
      <c r="E17" s="9">
        <v>0.16450000000000001</v>
      </c>
      <c r="F17" s="9">
        <v>5455.2</v>
      </c>
      <c r="G17" s="9">
        <v>4900</v>
      </c>
      <c r="H17" s="9">
        <f>F17*E17</f>
        <v>897.38040000000001</v>
      </c>
      <c r="I17" s="9">
        <f>E17*G17</f>
        <v>806.05000000000007</v>
      </c>
      <c r="J17" s="10">
        <f t="shared" si="3"/>
        <v>91.330399999999941</v>
      </c>
    </row>
    <row r="18" spans="2:12" x14ac:dyDescent="0.25">
      <c r="B18" s="5"/>
      <c r="C18" s="1"/>
      <c r="D18" s="2"/>
      <c r="E18" s="9"/>
      <c r="F18" s="15">
        <f>SUM(F16:F17)</f>
        <v>5829.67</v>
      </c>
      <c r="G18" s="15">
        <f>SUM(G16:G17)</f>
        <v>5542</v>
      </c>
      <c r="H18" s="15">
        <f>SUM(H16:H17)</f>
        <v>1271.8504</v>
      </c>
      <c r="I18" s="15">
        <f>SUM(I16:I17)</f>
        <v>1448.0500000000002</v>
      </c>
      <c r="J18" s="17">
        <f t="shared" si="3"/>
        <v>-176.19960000000015</v>
      </c>
    </row>
    <row r="19" spans="2:12" x14ac:dyDescent="0.25">
      <c r="B19" s="5">
        <v>3</v>
      </c>
      <c r="C19" s="1" t="s">
        <v>11</v>
      </c>
      <c r="D19" s="2" t="s">
        <v>6</v>
      </c>
      <c r="E19" s="9">
        <v>1</v>
      </c>
      <c r="F19" s="9">
        <v>337.75</v>
      </c>
      <c r="G19" s="18">
        <v>460</v>
      </c>
      <c r="H19" s="9">
        <f t="shared" ref="H19:H20" si="4">F19*E19</f>
        <v>337.75</v>
      </c>
      <c r="I19" s="9">
        <f t="shared" ref="I19:I20" si="5">E19*G19</f>
        <v>460</v>
      </c>
      <c r="J19" s="10">
        <f t="shared" si="3"/>
        <v>-122.25</v>
      </c>
    </row>
    <row r="20" spans="2:12" x14ac:dyDescent="0.25">
      <c r="B20" s="5">
        <v>4</v>
      </c>
      <c r="C20" s="1" t="s">
        <v>14</v>
      </c>
      <c r="D20" s="2" t="s">
        <v>7</v>
      </c>
      <c r="E20" s="9">
        <v>0.11749999999999999</v>
      </c>
      <c r="F20" s="9">
        <v>5600.5106382978711</v>
      </c>
      <c r="G20" s="9">
        <v>5000</v>
      </c>
      <c r="H20" s="9">
        <f t="shared" si="4"/>
        <v>658.05999999999983</v>
      </c>
      <c r="I20" s="9">
        <f t="shared" si="5"/>
        <v>587.5</v>
      </c>
      <c r="J20" s="10">
        <f t="shared" si="3"/>
        <v>70.559999999999832</v>
      </c>
    </row>
    <row r="21" spans="2:12" x14ac:dyDescent="0.25">
      <c r="B21" s="5"/>
      <c r="C21" s="1"/>
      <c r="D21" s="2"/>
      <c r="E21" s="9"/>
      <c r="F21" s="15">
        <f>SUM(F19:F20)</f>
        <v>5938.2606382978711</v>
      </c>
      <c r="G21" s="15">
        <f>SUM(G19:G20)</f>
        <v>5460</v>
      </c>
      <c r="H21" s="15">
        <f>SUM(H19:H20)</f>
        <v>995.80999999999983</v>
      </c>
      <c r="I21" s="15">
        <f>SUM(I19:I20)</f>
        <v>1047.5</v>
      </c>
      <c r="J21" s="17">
        <f t="shared" si="3"/>
        <v>-51.690000000000168</v>
      </c>
    </row>
    <row r="22" spans="2:12" x14ac:dyDescent="0.25">
      <c r="B22" s="5">
        <v>5</v>
      </c>
      <c r="C22" s="1" t="s">
        <v>0</v>
      </c>
      <c r="D22" s="2" t="s">
        <v>8</v>
      </c>
      <c r="E22" s="9">
        <v>0</v>
      </c>
      <c r="F22" s="9">
        <v>0</v>
      </c>
      <c r="G22" s="9">
        <v>100</v>
      </c>
      <c r="H22" s="9">
        <f t="shared" ref="H22" si="6">F22*E22</f>
        <v>0</v>
      </c>
      <c r="I22" s="9">
        <v>0</v>
      </c>
      <c r="J22" s="10"/>
    </row>
    <row r="23" spans="2:12" ht="15.75" thickBot="1" x14ac:dyDescent="0.3">
      <c r="B23" s="6"/>
      <c r="C23" s="7"/>
      <c r="D23" s="7"/>
      <c r="E23" s="11"/>
      <c r="F23" s="11"/>
      <c r="G23" s="11"/>
      <c r="H23" s="13">
        <f>H18+H21</f>
        <v>2267.6603999999998</v>
      </c>
      <c r="I23" s="13">
        <f>I18+I21</f>
        <v>2495.5500000000002</v>
      </c>
      <c r="J23" s="14">
        <f>H23-I23</f>
        <v>-227.88960000000043</v>
      </c>
      <c r="L23" s="16"/>
    </row>
    <row r="24" spans="2:12" x14ac:dyDescent="0.25">
      <c r="I24" s="16"/>
    </row>
  </sheetData>
  <mergeCells count="10">
    <mergeCell ref="B14:B15"/>
    <mergeCell ref="C14:C15"/>
    <mergeCell ref="D14:D15"/>
    <mergeCell ref="E14:E15"/>
    <mergeCell ref="K5:K6"/>
    <mergeCell ref="K8:K9"/>
    <mergeCell ref="C3:C4"/>
    <mergeCell ref="B3:B4"/>
    <mergeCell ref="D3:D4"/>
    <mergeCell ref="E3:E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 (2)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dcterms:created xsi:type="dcterms:W3CDTF">2024-05-28T10:30:39Z</dcterms:created>
  <dcterms:modified xsi:type="dcterms:W3CDTF">2024-06-11T07:42:44Z</dcterms:modified>
</cp:coreProperties>
</file>