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сметы согласованные\"/>
    </mc:Choice>
  </mc:AlternateContent>
  <xr:revisionPtr revIDLastSave="0" documentId="13_ncr:1_{1505E34F-32DA-4F8D-AD92-F3C48E8BD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ный сметный расчет - ССРСС " sheetId="1" r:id="rId1"/>
  </sheets>
  <definedNames>
    <definedName name="_xlnm.Print_Titles" localSheetId="0">'Сводный сметный расчет - ССРСС '!$24:$24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7" i="1" l="1"/>
  <c r="AA74" i="1"/>
  <c r="AA77" i="1"/>
  <c r="Y74" i="1"/>
</calcChain>
</file>

<file path=xl/sharedStrings.xml><?xml version="1.0" encoding="utf-8"?>
<sst xmlns="http://schemas.openxmlformats.org/spreadsheetml/2006/main" count="165" uniqueCount="116">
  <si>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</si>
  <si>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</si>
  <si>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</si>
  <si>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</si>
  <si>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</si>
  <si>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</si>
  <si>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548 004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</si>
  <si>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</si>
  <si>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</si>
  <si>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</si>
  <si>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</si>
  <si>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</si>
  <si>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</si>
  <si>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</si>
  <si>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</si>
  <si>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</si>
  <si>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</si>
  <si>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</si>
  <si>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</si>
  <si>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</si>
  <si>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</si>
  <si>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</si>
  <si>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</si>
  <si>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</si>
  <si>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</si>
  <si>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</si>
  <si>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</si>
  <si>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</si>
  <si>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</si>
  <si>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</si>
  <si>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</si>
  <si>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</si>
  <si>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</si>
  <si>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</si>
  <si>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</si>
  <si>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</si>
  <si>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</si>
  <si>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</si>
  <si>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</si>
  <si>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</si>
  <si>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</si>
  <si>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</si>
  <si>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</si>
  <si>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</si>
  <si>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</si>
  <si>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</si>
  <si>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</si>
  <si>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</si>
  <si>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</si>
  <si>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</si>
  <si>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</si>
  <si>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</si>
  <si>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</si>
  <si>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</si>
  <si>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06-02-04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</si>
  <si>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</si>
  <si>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</si>
  <si>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</si>
  <si>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</si>
  <si>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06-04-02</t>
  </si>
  <si>
    <t>Теплоснабжение. Переустройство трубопровода. ТС 1</t>
  </si>
  <si>
    <t>06-03-02</t>
  </si>
  <si>
    <t>Архитектурно-строительные решения. Эстакада для ТС1. АС 4</t>
  </si>
  <si>
    <t>06-04-03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</si>
  <si>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</si>
  <si>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</si>
  <si>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</si>
  <si>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</si>
  <si>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</si>
  <si>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</si>
  <si>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</si>
  <si>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</si>
  <si>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</si>
  <si>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</si>
  <si>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</si>
  <si>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</si>
  <si>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</si>
  <si>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</si>
  <si>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</si>
  <si>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</si>
  <si>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</si>
  <si>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</si>
  <si>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</si>
  <si>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</si>
  <si>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</si>
  <si>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</si>
  <si>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</si>
  <si>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</si>
  <si>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</si>
  <si>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</si>
  <si>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</si>
  <si>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</si>
  <si>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</si>
  <si>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</si>
  <si>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</si>
  <si>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</si>
  <si>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</si>
  <si>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</si>
  <si>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</si>
  <si>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</si>
  <si>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</si>
  <si>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</si>
  <si>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</si>
  <si>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</si>
  <si>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</si>
  <si>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</si>
  <si>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</si>
  <si>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</si>
  <si>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</si>
  <si>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</si>
  <si>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</si>
  <si>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ВОР/Проектировщики, отпр. Лемехову 12.10 на оформление</t>
  </si>
  <si>
    <t>Сумма контракта</t>
  </si>
  <si>
    <t>с непредвиденными</t>
  </si>
  <si>
    <t>БЕЗ непредвиденных</t>
  </si>
  <si>
    <t>отпр. НВ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</si>
</sst>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1"/>
      <color rgb="FF000000"/>
      <name val="Arial"/>
      <family val="2"/>
      <charset val="204"/>
    </font>
    <font>
      <sz val="10"/>
      <color rgb="FF0070C0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1" fillId="5" borderId="0" xfId="0" applyFont="1" applyFill="1"/>
    <xf numFmtId="0" fontId="11" fillId="0" borderId="0" xfId="0" applyFont="1"/>
    <xf numFmtId="1" fontId="1" fillId="4" borderId="9" xfId="0" applyNumberFormat="1" applyFont="1" applyFill="1" applyBorder="1" applyAlignment="1" applyProtection="1">
      <alignment horizontal="center" vertical="top" wrapText="1"/>
    </xf>
    <xf numFmtId="0" fontId="1" fillId="4" borderId="9" xfId="0" applyNumberFormat="1" applyFont="1" applyFill="1" applyBorder="1" applyAlignment="1" applyProtection="1">
      <alignment horizontal="left" vertical="top" wrapText="1"/>
    </xf>
    <xf numFmtId="4" fontId="1" fillId="4" borderId="9" xfId="0" applyNumberFormat="1" applyFont="1" applyFill="1" applyBorder="1" applyAlignment="1" applyProtection="1">
      <alignment horizontal="right" vertical="top" wrapText="1"/>
    </xf>
    <xf numFmtId="3" fontId="10" fillId="2" borderId="9" xfId="0" applyNumberFormat="1" applyFont="1" applyFill="1" applyBorder="1" applyAlignment="1" applyProtection="1">
      <alignment horizontal="center" vertical="center" wrapText="1"/>
    </xf>
    <xf numFmtId="0" fontId="10" fillId="2" borderId="9" xfId="0" applyNumberFormat="1" applyFont="1" applyFill="1" applyBorder="1" applyAlignment="1" applyProtection="1">
      <alignment horizontal="center" vertical="center" wrapText="1"/>
    </xf>
    <xf numFmtId="0" fontId="10" fillId="3" borderId="9" xfId="0" applyNumberFormat="1" applyFont="1" applyFill="1" applyBorder="1" applyAlignment="1" applyProtection="1">
      <alignment horizontal="center" vertical="center" wrapText="1"/>
    </xf>
    <xf numFmtId="3" fontId="10" fillId="3" borderId="9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Border="1" applyAlignment="1" applyProtection="1"/>
    <xf numFmtId="1" fontId="1" fillId="6" borderId="9" xfId="0" applyNumberFormat="1" applyFont="1" applyFill="1" applyBorder="1" applyAlignment="1" applyProtection="1">
      <alignment horizontal="center" vertical="top" wrapText="1"/>
    </xf>
    <xf numFmtId="0" fontId="1" fillId="6" borderId="9" xfId="0" applyNumberFormat="1" applyFont="1" applyFill="1" applyBorder="1" applyAlignment="1" applyProtection="1">
      <alignment horizontal="left" vertical="top" wrapText="1"/>
    </xf>
    <xf numFmtId="4" fontId="1" fillId="6" borderId="9" xfId="0" applyNumberFormat="1" applyFont="1" applyFill="1" applyBorder="1" applyAlignment="1" applyProtection="1">
      <alignment horizontal="right" vertical="top" wrapText="1"/>
    </xf>
    <xf numFmtId="164" fontId="0" fillId="0" borderId="0" xfId="0" applyNumberFormat="1"/>
    <xf numFmtId="0" fontId="13" fillId="0" borderId="0" xfId="0" applyFont="1"/>
    <xf numFmtId="0" fontId="13" fillId="0" borderId="0" xfId="0" applyFont="1" applyAlignment="1">
      <alignment wrapText="1"/>
    </xf>
    <xf numFmtId="1" fontId="1" fillId="5" borderId="9" xfId="0" applyNumberFormat="1" applyFont="1" applyFill="1" applyBorder="1" applyAlignment="1" applyProtection="1">
      <alignment horizontal="center" vertical="top" wrapText="1"/>
    </xf>
    <xf numFmtId="0" fontId="1" fillId="5" borderId="9" xfId="0" applyNumberFormat="1" applyFont="1" applyFill="1" applyBorder="1" applyAlignment="1" applyProtection="1">
      <alignment horizontal="left" vertical="top" wrapText="1"/>
    </xf>
    <xf numFmtId="4" fontId="1" fillId="5" borderId="9" xfId="0" applyNumberFormat="1" applyFont="1" applyFill="1" applyBorder="1" applyAlignment="1" applyProtection="1">
      <alignment horizontal="right" vertical="top" wrapText="1"/>
    </xf>
    <xf numFmtId="1" fontId="12" fillId="5" borderId="9" xfId="0" applyNumberFormat="1" applyFont="1" applyFill="1" applyBorder="1" applyAlignment="1" applyProtection="1">
      <alignment horizontal="center" vertical="top" wrapText="1"/>
    </xf>
    <xf numFmtId="0" fontId="12" fillId="5" borderId="9" xfId="0" applyNumberFormat="1" applyFont="1" applyFill="1" applyBorder="1" applyAlignment="1" applyProtection="1">
      <alignment horizontal="left" vertical="top" wrapText="1"/>
    </xf>
    <xf numFmtId="4" fontId="12" fillId="5" borderId="9" xfId="0" applyNumberFormat="1" applyFont="1" applyFill="1" applyBorder="1" applyAlignment="1" applyProtection="1">
      <alignment horizontal="right" vertical="top" wrapText="1"/>
    </xf>
    <xf numFmtId="0" fontId="0" fillId="5" borderId="0" xfId="0" applyFill="1"/>
    <xf numFmtId="0" fontId="7" fillId="5" borderId="0" xfId="0" applyNumberFormat="1" applyFont="1" applyFill="1" applyBorder="1" applyAlignment="1" applyProtection="1">
      <alignment wrapText="1"/>
    </xf>
    <xf numFmtId="0" fontId="8" fillId="5" borderId="0" xfId="0" applyNumberFormat="1" applyFont="1" applyFill="1" applyBorder="1" applyAlignment="1" applyProtection="1">
      <alignment wrapText="1"/>
    </xf>
    <xf numFmtId="0" fontId="9" fillId="5" borderId="0" xfId="0" applyNumberFormat="1" applyFont="1" applyFill="1" applyBorder="1" applyAlignment="1" applyProtection="1">
      <alignment wrapText="1"/>
    </xf>
    <xf numFmtId="1" fontId="14" fillId="0" borderId="9" xfId="0" applyNumberFormat="1" applyFont="1" applyFill="1" applyBorder="1" applyAlignment="1" applyProtection="1">
      <alignment horizontal="center" vertical="top" wrapText="1"/>
    </xf>
    <xf numFmtId="0" fontId="14" fillId="0" borderId="9" xfId="0" applyNumberFormat="1" applyFont="1" applyFill="1" applyBorder="1" applyAlignment="1" applyProtection="1">
      <alignment horizontal="left" vertical="top" wrapText="1"/>
    </xf>
    <xf numFmtId="4" fontId="14" fillId="0" borderId="9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5"/>
  <sheetViews>
    <sheetView tabSelected="1" topLeftCell="A33" workbookViewId="0">
      <selection activeCell="Y55" sqref="Y55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4" width="52.85546875" style="2" hidden="1" customWidth="1"/>
    <col min="15" max="15" width="129.28515625" style="2" hidden="1" customWidth="1"/>
    <col min="16" max="18" width="52.85546875" style="2" hidden="1" customWidth="1"/>
    <col min="19" max="20" width="53.7109375" style="2" hidden="1" customWidth="1"/>
    <col min="21" max="21" width="75.5703125" style="2" hidden="1" customWidth="1"/>
    <col min="22" max="22" width="53.7109375" style="2" hidden="1" customWidth="1"/>
    <col min="23" max="23" width="48.7109375" style="2" hidden="1" customWidth="1"/>
    <col min="24" max="24" width="53.7109375" style="2" hidden="1" customWidth="1"/>
    <col min="25" max="25" width="22.140625" style="1" customWidth="1"/>
    <col min="26" max="26" width="18.7109375" style="1" customWidth="1"/>
    <col min="27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7" t="s">
        <v>3</v>
      </c>
      <c r="D4" s="57"/>
      <c r="E4" s="57"/>
      <c r="F4" s="57"/>
      <c r="G4" s="57"/>
      <c r="H4" s="4"/>
      <c r="J4" s="5" t="s">
        <v>3</v>
      </c>
    </row>
    <row r="5" spans="1:11" customFormat="1" ht="10.5" customHeight="1" x14ac:dyDescent="0.25">
      <c r="A5" s="4"/>
      <c r="B5" s="4"/>
      <c r="C5" s="58" t="s">
        <v>4</v>
      </c>
      <c r="D5" s="58"/>
      <c r="E5" s="58"/>
      <c r="F5" s="58"/>
      <c r="G5" s="58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59"/>
      <c r="D9" s="59"/>
      <c r="E9" s="59"/>
      <c r="F9" s="59"/>
      <c r="G9" s="59"/>
      <c r="H9" s="4"/>
    </row>
    <row r="10" spans="1:11" customFormat="1" ht="11.25" customHeight="1" x14ac:dyDescent="0.25">
      <c r="A10" s="8"/>
      <c r="B10" s="8"/>
      <c r="C10" s="58" t="s">
        <v>7</v>
      </c>
      <c r="D10" s="58"/>
      <c r="E10" s="58"/>
      <c r="F10" s="58"/>
      <c r="G10" s="58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60" t="s">
        <v>8</v>
      </c>
      <c r="C12" s="60"/>
      <c r="D12" s="60"/>
      <c r="E12" s="60"/>
      <c r="F12" s="60"/>
      <c r="G12" s="60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61"/>
      <c r="C16" s="61"/>
      <c r="D16" s="61"/>
      <c r="E16" s="61"/>
      <c r="F16" s="61"/>
      <c r="G16" s="61"/>
      <c r="H16" s="5"/>
      <c r="K16" s="5" t="s">
        <v>9</v>
      </c>
    </row>
    <row r="17" spans="1:14" customFormat="1" ht="13.5" customHeight="1" x14ac:dyDescent="0.25">
      <c r="A17" s="9"/>
      <c r="B17" s="62" t="s">
        <v>10</v>
      </c>
      <c r="C17" s="62"/>
      <c r="D17" s="62"/>
      <c r="E17" s="62"/>
      <c r="F17" s="62"/>
      <c r="G17" s="62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63" t="s">
        <v>11</v>
      </c>
      <c r="C19" s="63"/>
      <c r="D19" s="63"/>
      <c r="E19" s="63"/>
      <c r="F19" s="63"/>
      <c r="G19" s="63"/>
      <c r="H19" s="63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64" t="s">
        <v>12</v>
      </c>
      <c r="B21" s="64" t="s">
        <v>13</v>
      </c>
      <c r="C21" s="64" t="s">
        <v>14</v>
      </c>
      <c r="D21" s="67" t="s">
        <v>15</v>
      </c>
      <c r="E21" s="68"/>
      <c r="F21" s="68"/>
      <c r="G21" s="68"/>
      <c r="H21" s="69"/>
    </row>
    <row r="22" spans="1:14" customFormat="1" ht="45.75" customHeight="1" x14ac:dyDescent="0.25">
      <c r="A22" s="65"/>
      <c r="B22" s="65"/>
      <c r="C22" s="65"/>
      <c r="D22" s="64" t="s">
        <v>16</v>
      </c>
      <c r="E22" s="64" t="s">
        <v>17</v>
      </c>
      <c r="F22" s="64" t="s">
        <v>18</v>
      </c>
      <c r="G22" s="64" t="s">
        <v>19</v>
      </c>
      <c r="H22" s="64" t="s">
        <v>20</v>
      </c>
    </row>
    <row r="23" spans="1:14" customFormat="1" ht="27.75" customHeight="1" x14ac:dyDescent="0.25">
      <c r="A23" s="66"/>
      <c r="B23" s="66"/>
      <c r="C23" s="66"/>
      <c r="D23" s="66"/>
      <c r="E23" s="66"/>
      <c r="F23" s="66"/>
      <c r="G23" s="66"/>
      <c r="H23" s="66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70" t="s">
        <v>21</v>
      </c>
      <c r="B25" s="71"/>
      <c r="C25" s="71"/>
      <c r="D25" s="71"/>
      <c r="E25" s="71"/>
      <c r="F25" s="71"/>
      <c r="G25" s="71"/>
      <c r="H25" s="72"/>
      <c r="M25" s="14" t="s">
        <v>21</v>
      </c>
    </row>
    <row r="26" spans="1:14" customFormat="1" ht="33.75" x14ac:dyDescent="0.25">
      <c r="A26" s="15">
        <v>1</v>
      </c>
      <c r="B26" s="16" t="s">
        <v>22</v>
      </c>
      <c r="C26" s="16" t="s">
        <v>23</v>
      </c>
      <c r="D26" s="17">
        <v>48841.21</v>
      </c>
      <c r="E26" s="17"/>
      <c r="F26" s="17"/>
      <c r="G26" s="17"/>
      <c r="H26" s="17">
        <v>48841.21</v>
      </c>
      <c r="M26" s="14"/>
    </row>
    <row r="27" spans="1:14" customFormat="1" ht="22.5" x14ac:dyDescent="0.25">
      <c r="A27" s="15">
        <v>2</v>
      </c>
      <c r="B27" s="16" t="s">
        <v>24</v>
      </c>
      <c r="C27" s="16" t="s">
        <v>25</v>
      </c>
      <c r="D27" s="17">
        <v>40054.720000000001</v>
      </c>
      <c r="E27" s="17"/>
      <c r="F27" s="17"/>
      <c r="G27" s="17"/>
      <c r="H27" s="17">
        <v>40054.720000000001</v>
      </c>
      <c r="M27" s="14"/>
    </row>
    <row r="28" spans="1:14" customFormat="1" ht="22.5" x14ac:dyDescent="0.25">
      <c r="A28" s="15">
        <v>3</v>
      </c>
      <c r="B28" s="16" t="s">
        <v>26</v>
      </c>
      <c r="C28" s="16" t="s">
        <v>27</v>
      </c>
      <c r="D28" s="17">
        <v>1173.58</v>
      </c>
      <c r="E28" s="17">
        <v>4.3899999999999997</v>
      </c>
      <c r="F28" s="17"/>
      <c r="G28" s="17"/>
      <c r="H28" s="17">
        <v>1177.97</v>
      </c>
      <c r="M28" s="14"/>
    </row>
    <row r="29" spans="1:14" customFormat="1" ht="23.25" x14ac:dyDescent="0.25">
      <c r="A29" s="18"/>
      <c r="B29" s="73" t="s">
        <v>28</v>
      </c>
      <c r="C29" s="74"/>
      <c r="D29" s="19">
        <v>90069.51</v>
      </c>
      <c r="E29" s="19">
        <v>4.3899999999999997</v>
      </c>
      <c r="F29" s="20"/>
      <c r="G29" s="20"/>
      <c r="H29" s="20">
        <v>90073.9</v>
      </c>
      <c r="M29" s="14"/>
      <c r="N29" s="21" t="s">
        <v>28</v>
      </c>
    </row>
    <row r="30" spans="1:14" customFormat="1" ht="15" x14ac:dyDescent="0.25">
      <c r="A30" s="70" t="s">
        <v>29</v>
      </c>
      <c r="B30" s="71"/>
      <c r="C30" s="71"/>
      <c r="D30" s="71"/>
      <c r="E30" s="71"/>
      <c r="F30" s="71"/>
      <c r="G30" s="71"/>
      <c r="H30" s="72"/>
      <c r="M30" s="14" t="s">
        <v>29</v>
      </c>
      <c r="N30" s="21"/>
    </row>
    <row r="31" spans="1:14" customFormat="1" ht="15" x14ac:dyDescent="0.25">
      <c r="A31" s="15">
        <v>5</v>
      </c>
      <c r="B31" s="16" t="s">
        <v>30</v>
      </c>
      <c r="C31" s="16" t="s">
        <v>31</v>
      </c>
      <c r="D31" s="17">
        <v>161894.92000000001</v>
      </c>
      <c r="E31" s="17"/>
      <c r="F31" s="17"/>
      <c r="G31" s="17"/>
      <c r="H31" s="17">
        <v>161894.92000000001</v>
      </c>
      <c r="M31" s="14"/>
      <c r="N31" s="21"/>
    </row>
    <row r="32" spans="1:14" customFormat="1" ht="22.5" x14ac:dyDescent="0.25">
      <c r="A32" s="54">
        <v>6</v>
      </c>
      <c r="B32" s="55" t="s">
        <v>32</v>
      </c>
      <c r="C32" s="55" t="s">
        <v>33</v>
      </c>
      <c r="D32" s="56">
        <v>4950.6000000000004</v>
      </c>
      <c r="E32" s="56"/>
      <c r="F32" s="56"/>
      <c r="G32" s="56"/>
      <c r="H32" s="56">
        <v>4950.6000000000004</v>
      </c>
      <c r="I32" s="42"/>
      <c r="M32" s="14"/>
      <c r="N32" s="21"/>
    </row>
    <row r="33" spans="1:15" customFormat="1" ht="22.5" x14ac:dyDescent="0.25">
      <c r="A33" s="15">
        <v>7</v>
      </c>
      <c r="B33" s="16" t="s">
        <v>34</v>
      </c>
      <c r="C33" s="16" t="s">
        <v>35</v>
      </c>
      <c r="D33" s="17">
        <v>11371.39</v>
      </c>
      <c r="E33" s="17"/>
      <c r="F33" s="17"/>
      <c r="G33" s="17"/>
      <c r="H33" s="17">
        <v>11371.39</v>
      </c>
      <c r="M33" s="14"/>
      <c r="N33" s="21"/>
    </row>
    <row r="34" spans="1:15" customFormat="1" ht="22.5" x14ac:dyDescent="0.25">
      <c r="A34" s="15">
        <v>8</v>
      </c>
      <c r="B34" s="16" t="s">
        <v>36</v>
      </c>
      <c r="C34" s="16" t="s">
        <v>37</v>
      </c>
      <c r="D34" s="17">
        <v>1615.22</v>
      </c>
      <c r="E34" s="17"/>
      <c r="F34" s="17"/>
      <c r="G34" s="17"/>
      <c r="H34" s="17">
        <v>1615.22</v>
      </c>
      <c r="M34" s="14"/>
      <c r="N34" s="21"/>
    </row>
    <row r="35" spans="1:15" customFormat="1" ht="23.25" x14ac:dyDescent="0.25">
      <c r="A35" s="18"/>
      <c r="B35" s="73" t="s">
        <v>38</v>
      </c>
      <c r="C35" s="74"/>
      <c r="D35" s="19">
        <v>179832.13</v>
      </c>
      <c r="E35" s="19"/>
      <c r="F35" s="20"/>
      <c r="G35" s="20"/>
      <c r="H35" s="20">
        <v>179832.13</v>
      </c>
      <c r="M35" s="14"/>
      <c r="N35" s="21" t="s">
        <v>38</v>
      </c>
    </row>
    <row r="36" spans="1:15" customFormat="1" ht="15" x14ac:dyDescent="0.25">
      <c r="A36" s="70" t="s">
        <v>39</v>
      </c>
      <c r="B36" s="71"/>
      <c r="C36" s="71"/>
      <c r="D36" s="71"/>
      <c r="E36" s="71"/>
      <c r="F36" s="71"/>
      <c r="G36" s="71"/>
      <c r="H36" s="72"/>
      <c r="M36" s="14" t="s">
        <v>39</v>
      </c>
      <c r="N36" s="21"/>
    </row>
    <row r="37" spans="1:15" customFormat="1" ht="15" x14ac:dyDescent="0.25">
      <c r="A37" s="15">
        <v>9</v>
      </c>
      <c r="B37" s="16" t="s">
        <v>40</v>
      </c>
      <c r="C37" s="16" t="s">
        <v>41</v>
      </c>
      <c r="D37" s="17">
        <v>0.46</v>
      </c>
      <c r="E37" s="17">
        <v>474.57</v>
      </c>
      <c r="F37" s="17"/>
      <c r="G37" s="17"/>
      <c r="H37" s="17">
        <v>475.03</v>
      </c>
      <c r="M37" s="14"/>
      <c r="N37" s="21"/>
    </row>
    <row r="38" spans="1:15" customFormat="1" ht="15" x14ac:dyDescent="0.25">
      <c r="A38" s="15">
        <v>10</v>
      </c>
      <c r="B38" s="16" t="s">
        <v>42</v>
      </c>
      <c r="C38" s="16" t="s">
        <v>43</v>
      </c>
      <c r="D38" s="17">
        <v>595.21</v>
      </c>
      <c r="E38" s="17">
        <v>1681.46</v>
      </c>
      <c r="F38" s="17"/>
      <c r="G38" s="17"/>
      <c r="H38" s="17">
        <v>2276.67</v>
      </c>
      <c r="M38" s="14"/>
      <c r="N38" s="21"/>
    </row>
    <row r="39" spans="1:15" customFormat="1" ht="15" x14ac:dyDescent="0.25">
      <c r="A39" s="18"/>
      <c r="B39" s="73" t="s">
        <v>44</v>
      </c>
      <c r="C39" s="74"/>
      <c r="D39" s="19">
        <v>595.66999999999996</v>
      </c>
      <c r="E39" s="19">
        <v>2156.0300000000002</v>
      </c>
      <c r="F39" s="20"/>
      <c r="G39" s="20"/>
      <c r="H39" s="20">
        <v>2751.7</v>
      </c>
      <c r="M39" s="14"/>
      <c r="N39" s="21" t="s">
        <v>44</v>
      </c>
    </row>
    <row r="40" spans="1:15" customFormat="1" ht="15" x14ac:dyDescent="0.25">
      <c r="A40" s="70" t="s">
        <v>45</v>
      </c>
      <c r="B40" s="71"/>
      <c r="C40" s="71"/>
      <c r="D40" s="71"/>
      <c r="E40" s="71"/>
      <c r="F40" s="71"/>
      <c r="G40" s="71"/>
      <c r="H40" s="72"/>
      <c r="M40" s="14" t="s">
        <v>45</v>
      </c>
      <c r="N40" s="21"/>
    </row>
    <row r="41" spans="1:15" customFormat="1" ht="15" x14ac:dyDescent="0.25">
      <c r="A41" s="75" t="s">
        <v>46</v>
      </c>
      <c r="B41" s="76"/>
      <c r="C41" s="76"/>
      <c r="D41" s="76"/>
      <c r="E41" s="76"/>
      <c r="F41" s="76"/>
      <c r="G41" s="76"/>
      <c r="H41" s="77"/>
      <c r="M41" s="14"/>
      <c r="N41" s="21"/>
      <c r="O41" s="22" t="s">
        <v>46</v>
      </c>
    </row>
    <row r="42" spans="1:15" customFormat="1" ht="22.5" x14ac:dyDescent="0.25">
      <c r="A42" s="15">
        <v>11</v>
      </c>
      <c r="B42" s="16" t="s">
        <v>47</v>
      </c>
      <c r="C42" s="16" t="s">
        <v>48</v>
      </c>
      <c r="D42" s="17">
        <v>760.02</v>
      </c>
      <c r="E42" s="17"/>
      <c r="F42" s="17"/>
      <c r="G42" s="17"/>
      <c r="H42" s="17">
        <v>760.02</v>
      </c>
      <c r="M42" s="14"/>
      <c r="N42" s="21"/>
      <c r="O42" s="22"/>
    </row>
    <row r="43" spans="1:15" customFormat="1" ht="22.5" x14ac:dyDescent="0.25">
      <c r="A43" s="15">
        <v>12</v>
      </c>
      <c r="B43" s="16" t="s">
        <v>49</v>
      </c>
      <c r="C43" s="16" t="s">
        <v>50</v>
      </c>
      <c r="D43" s="17">
        <v>10454.17</v>
      </c>
      <c r="E43" s="17"/>
      <c r="F43" s="17"/>
      <c r="G43" s="17"/>
      <c r="H43" s="17">
        <v>10454.17</v>
      </c>
      <c r="M43" s="14"/>
      <c r="N43" s="21"/>
      <c r="O43" s="22"/>
    </row>
    <row r="44" spans="1:15" customFormat="1" ht="15" x14ac:dyDescent="0.25">
      <c r="A44" s="75" t="s">
        <v>51</v>
      </c>
      <c r="B44" s="76"/>
      <c r="C44" s="76"/>
      <c r="D44" s="76"/>
      <c r="E44" s="76"/>
      <c r="F44" s="76"/>
      <c r="G44" s="76"/>
      <c r="H44" s="77"/>
      <c r="M44" s="14"/>
      <c r="N44" s="21"/>
      <c r="O44" s="22" t="s">
        <v>51</v>
      </c>
    </row>
    <row r="45" spans="1:15" customFormat="1" ht="22.5" x14ac:dyDescent="0.25">
      <c r="A45" s="15">
        <v>13</v>
      </c>
      <c r="B45" s="16" t="s">
        <v>52</v>
      </c>
      <c r="C45" s="16" t="s">
        <v>53</v>
      </c>
      <c r="D45" s="17">
        <v>9143.31</v>
      </c>
      <c r="E45" s="17"/>
      <c r="F45" s="17"/>
      <c r="G45" s="17"/>
      <c r="H45" s="17">
        <v>9143.31</v>
      </c>
      <c r="M45" s="14"/>
      <c r="N45" s="21"/>
      <c r="O45" s="22"/>
    </row>
    <row r="46" spans="1:15" customFormat="1" ht="22.5" x14ac:dyDescent="0.25">
      <c r="A46" s="30">
        <v>14</v>
      </c>
      <c r="B46" s="31" t="s">
        <v>54</v>
      </c>
      <c r="C46" s="31" t="s">
        <v>55</v>
      </c>
      <c r="D46" s="32">
        <v>21008.67</v>
      </c>
      <c r="E46" s="32"/>
      <c r="F46" s="32"/>
      <c r="G46" s="32"/>
      <c r="H46" s="32">
        <v>21008.67</v>
      </c>
      <c r="I46" s="29" t="s">
        <v>111</v>
      </c>
      <c r="M46" s="14"/>
      <c r="N46" s="21"/>
      <c r="O46" s="22"/>
    </row>
    <row r="47" spans="1:15" customFormat="1" ht="22.5" x14ac:dyDescent="0.25">
      <c r="A47" s="15">
        <v>15</v>
      </c>
      <c r="B47" s="16" t="s">
        <v>56</v>
      </c>
      <c r="C47" s="16" t="s">
        <v>57</v>
      </c>
      <c r="D47" s="17">
        <v>1758.76</v>
      </c>
      <c r="E47" s="17"/>
      <c r="F47" s="17"/>
      <c r="G47" s="17"/>
      <c r="H47" s="17">
        <v>1758.76</v>
      </c>
      <c r="M47" s="14"/>
      <c r="N47" s="21"/>
      <c r="O47" s="22"/>
    </row>
    <row r="48" spans="1:15" customFormat="1" ht="15" x14ac:dyDescent="0.25">
      <c r="A48" s="75" t="s">
        <v>58</v>
      </c>
      <c r="B48" s="76"/>
      <c r="C48" s="76"/>
      <c r="D48" s="76"/>
      <c r="E48" s="76"/>
      <c r="F48" s="76"/>
      <c r="G48" s="76"/>
      <c r="H48" s="77"/>
      <c r="M48" s="14"/>
      <c r="N48" s="21"/>
      <c r="O48" s="22" t="s">
        <v>58</v>
      </c>
    </row>
    <row r="49" spans="1:25" customFormat="1" ht="22.5" x14ac:dyDescent="0.25">
      <c r="A49" s="44">
        <v>16</v>
      </c>
      <c r="B49" s="45" t="s">
        <v>59</v>
      </c>
      <c r="C49" s="45" t="s">
        <v>60</v>
      </c>
      <c r="D49" s="46">
        <v>3632.5</v>
      </c>
      <c r="E49" s="46">
        <v>52.37</v>
      </c>
      <c r="F49" s="46"/>
      <c r="G49" s="46"/>
      <c r="H49" s="46">
        <v>3684.87</v>
      </c>
      <c r="I49" s="28"/>
      <c r="M49" s="14"/>
      <c r="N49" s="21"/>
      <c r="O49" s="22"/>
    </row>
    <row r="50" spans="1:25" customFormat="1" ht="22.5" x14ac:dyDescent="0.25">
      <c r="A50" s="44">
        <v>17</v>
      </c>
      <c r="B50" s="45" t="s">
        <v>61</v>
      </c>
      <c r="C50" s="45" t="s">
        <v>62</v>
      </c>
      <c r="D50" s="46">
        <v>4047.93</v>
      </c>
      <c r="E50" s="46">
        <v>44.7</v>
      </c>
      <c r="F50" s="46"/>
      <c r="G50" s="46"/>
      <c r="H50" s="46">
        <v>4092.63</v>
      </c>
      <c r="I50" s="28"/>
      <c r="J50" s="50"/>
      <c r="K50" s="50"/>
      <c r="L50" s="50"/>
      <c r="M50" s="51"/>
      <c r="N50" s="52"/>
      <c r="O50" s="53"/>
      <c r="P50" s="50"/>
      <c r="Q50" s="50"/>
      <c r="R50" s="50"/>
      <c r="S50" s="50"/>
      <c r="T50" s="50"/>
      <c r="U50" s="50"/>
      <c r="V50" s="50"/>
      <c r="W50" s="50"/>
      <c r="X50" s="50"/>
      <c r="Y50" s="50"/>
    </row>
    <row r="51" spans="1:25" customFormat="1" ht="22.5" x14ac:dyDescent="0.25">
      <c r="A51" s="47">
        <v>18</v>
      </c>
      <c r="B51" s="48" t="s">
        <v>63</v>
      </c>
      <c r="C51" s="48" t="s">
        <v>64</v>
      </c>
      <c r="D51" s="49">
        <v>1818.68</v>
      </c>
      <c r="E51" s="49">
        <v>59.89</v>
      </c>
      <c r="F51" s="49"/>
      <c r="G51" s="49"/>
      <c r="H51" s="49">
        <v>1878.57</v>
      </c>
      <c r="I51" s="28" t="s">
        <v>115</v>
      </c>
      <c r="M51" s="14"/>
      <c r="N51" s="21"/>
      <c r="O51" s="22"/>
    </row>
    <row r="52" spans="1:25" customFormat="1" ht="22.5" x14ac:dyDescent="0.25">
      <c r="A52" s="15">
        <v>19</v>
      </c>
      <c r="B52" s="16" t="s">
        <v>65</v>
      </c>
      <c r="C52" s="16" t="s">
        <v>66</v>
      </c>
      <c r="D52" s="17">
        <v>3937.99</v>
      </c>
      <c r="E52" s="17">
        <v>65.459999999999994</v>
      </c>
      <c r="F52" s="17"/>
      <c r="G52" s="17"/>
      <c r="H52" s="17">
        <v>4003.45</v>
      </c>
      <c r="M52" s="14"/>
      <c r="N52" s="21"/>
      <c r="O52" s="22"/>
    </row>
    <row r="53" spans="1:25" customFormat="1" ht="15" x14ac:dyDescent="0.25">
      <c r="A53" s="75" t="s">
        <v>67</v>
      </c>
      <c r="B53" s="76"/>
      <c r="C53" s="76"/>
      <c r="D53" s="76"/>
      <c r="E53" s="76"/>
      <c r="F53" s="76"/>
      <c r="G53" s="76"/>
      <c r="H53" s="77"/>
      <c r="M53" s="14"/>
      <c r="N53" s="21"/>
      <c r="O53" s="22" t="s">
        <v>67</v>
      </c>
    </row>
    <row r="54" spans="1:25" customFormat="1" ht="22.5" x14ac:dyDescent="0.25">
      <c r="A54" s="15">
        <v>20</v>
      </c>
      <c r="B54" s="16" t="s">
        <v>68</v>
      </c>
      <c r="C54" s="16" t="s">
        <v>69</v>
      </c>
      <c r="D54" s="17">
        <v>8264.99</v>
      </c>
      <c r="E54" s="17">
        <v>26.93</v>
      </c>
      <c r="F54" s="17"/>
      <c r="G54" s="17"/>
      <c r="H54" s="17">
        <v>8291.92</v>
      </c>
      <c r="M54" s="14"/>
      <c r="N54" s="21"/>
      <c r="O54" s="22"/>
    </row>
    <row r="55" spans="1:25" customFormat="1" ht="34.5" x14ac:dyDescent="0.25">
      <c r="A55" s="18"/>
      <c r="B55" s="73" t="s">
        <v>70</v>
      </c>
      <c r="C55" s="74"/>
      <c r="D55" s="19">
        <v>64827.02</v>
      </c>
      <c r="E55" s="19">
        <v>249.35</v>
      </c>
      <c r="F55" s="20"/>
      <c r="G55" s="20"/>
      <c r="H55" s="20">
        <v>65076.37</v>
      </c>
      <c r="M55" s="14"/>
      <c r="N55" s="21" t="s">
        <v>70</v>
      </c>
      <c r="O55" s="22"/>
      <c r="Y55" s="43"/>
    </row>
    <row r="56" spans="1:25" customFormat="1" ht="15" x14ac:dyDescent="0.25">
      <c r="A56" s="70" t="s">
        <v>71</v>
      </c>
      <c r="B56" s="71"/>
      <c r="C56" s="71"/>
      <c r="D56" s="71"/>
      <c r="E56" s="71"/>
      <c r="F56" s="71"/>
      <c r="G56" s="71"/>
      <c r="H56" s="72"/>
      <c r="M56" s="14" t="s">
        <v>71</v>
      </c>
      <c r="N56" s="21"/>
      <c r="O56" s="22"/>
    </row>
    <row r="57" spans="1:25" customFormat="1" ht="15" x14ac:dyDescent="0.25">
      <c r="A57" s="15">
        <v>21</v>
      </c>
      <c r="B57" s="16" t="s">
        <v>72</v>
      </c>
      <c r="C57" s="16" t="s">
        <v>73</v>
      </c>
      <c r="D57" s="17">
        <v>5005.8999999999996</v>
      </c>
      <c r="E57" s="17"/>
      <c r="F57" s="17"/>
      <c r="G57" s="17"/>
      <c r="H57" s="17">
        <v>5005.8999999999996</v>
      </c>
      <c r="M57" s="14"/>
      <c r="N57" s="21"/>
      <c r="O57" s="22"/>
    </row>
    <row r="58" spans="1:25" customFormat="1" ht="15" x14ac:dyDescent="0.25">
      <c r="A58" s="15">
        <v>22</v>
      </c>
      <c r="B58" s="16" t="s">
        <v>74</v>
      </c>
      <c r="C58" s="16" t="s">
        <v>75</v>
      </c>
      <c r="D58" s="17">
        <v>48898.42</v>
      </c>
      <c r="E58" s="17"/>
      <c r="F58" s="17"/>
      <c r="G58" s="17"/>
      <c r="H58" s="17">
        <v>48898.42</v>
      </c>
      <c r="M58" s="14"/>
      <c r="N58" s="21"/>
      <c r="O58" s="22"/>
    </row>
    <row r="59" spans="1:25" customFormat="1" ht="23.25" x14ac:dyDescent="0.25">
      <c r="A59" s="18"/>
      <c r="B59" s="73" t="s">
        <v>76</v>
      </c>
      <c r="C59" s="74"/>
      <c r="D59" s="19">
        <v>53904.32</v>
      </c>
      <c r="E59" s="19"/>
      <c r="F59" s="20"/>
      <c r="G59" s="20"/>
      <c r="H59" s="20">
        <v>53904.32</v>
      </c>
      <c r="M59" s="14"/>
      <c r="N59" s="21" t="s">
        <v>76</v>
      </c>
      <c r="O59" s="22"/>
    </row>
    <row r="60" spans="1:25" customFormat="1" ht="15" x14ac:dyDescent="0.25">
      <c r="A60" s="18"/>
      <c r="B60" s="78" t="s">
        <v>77</v>
      </c>
      <c r="C60" s="79"/>
      <c r="D60" s="19">
        <v>389228.65</v>
      </c>
      <c r="E60" s="19">
        <v>2409.77</v>
      </c>
      <c r="F60" s="20"/>
      <c r="G60" s="20"/>
      <c r="H60" s="20">
        <v>391638.42</v>
      </c>
      <c r="M60" s="14"/>
      <c r="N60" s="21"/>
      <c r="O60" s="22"/>
      <c r="P60" s="23" t="s">
        <v>77</v>
      </c>
    </row>
    <row r="61" spans="1:25" customFormat="1" ht="15" x14ac:dyDescent="0.25">
      <c r="A61" s="70" t="s">
        <v>78</v>
      </c>
      <c r="B61" s="71"/>
      <c r="C61" s="71"/>
      <c r="D61" s="71"/>
      <c r="E61" s="71"/>
      <c r="F61" s="71"/>
      <c r="G61" s="71"/>
      <c r="H61" s="72"/>
      <c r="M61" s="14" t="s">
        <v>78</v>
      </c>
      <c r="N61" s="21"/>
      <c r="O61" s="22"/>
      <c r="P61" s="23"/>
    </row>
    <row r="62" spans="1:25" customFormat="1" ht="33.75" x14ac:dyDescent="0.25">
      <c r="A62" s="15">
        <v>23</v>
      </c>
      <c r="B62" s="16" t="s">
        <v>79</v>
      </c>
      <c r="C62" s="16" t="s">
        <v>80</v>
      </c>
      <c r="D62" s="17">
        <v>31916.75</v>
      </c>
      <c r="E62" s="17">
        <v>197.6</v>
      </c>
      <c r="F62" s="17"/>
      <c r="G62" s="17"/>
      <c r="H62" s="17">
        <v>32114.35</v>
      </c>
      <c r="M62" s="14"/>
      <c r="N62" s="21"/>
      <c r="O62" s="22"/>
      <c r="P62" s="23"/>
    </row>
    <row r="63" spans="1:25" customFormat="1" ht="15" x14ac:dyDescent="0.25">
      <c r="A63" s="18"/>
      <c r="B63" s="73" t="s">
        <v>81</v>
      </c>
      <c r="C63" s="74"/>
      <c r="D63" s="19">
        <v>31916.75</v>
      </c>
      <c r="E63" s="19">
        <v>197.6</v>
      </c>
      <c r="F63" s="20"/>
      <c r="G63" s="20"/>
      <c r="H63" s="20">
        <v>32114.35</v>
      </c>
      <c r="M63" s="14"/>
      <c r="N63" s="21" t="s">
        <v>81</v>
      </c>
      <c r="O63" s="22"/>
      <c r="P63" s="23"/>
    </row>
    <row r="64" spans="1:25" customFormat="1" ht="15" x14ac:dyDescent="0.25">
      <c r="A64" s="18"/>
      <c r="B64" s="78" t="s">
        <v>82</v>
      </c>
      <c r="C64" s="79"/>
      <c r="D64" s="19">
        <v>421145.4</v>
      </c>
      <c r="E64" s="19">
        <v>2607.37</v>
      </c>
      <c r="F64" s="20"/>
      <c r="G64" s="20"/>
      <c r="H64" s="20">
        <v>423752.77</v>
      </c>
      <c r="M64" s="14"/>
      <c r="N64" s="21"/>
      <c r="O64" s="22"/>
      <c r="P64" s="23" t="s">
        <v>82</v>
      </c>
    </row>
    <row r="65" spans="1:27" customFormat="1" ht="15" x14ac:dyDescent="0.25">
      <c r="A65" s="70" t="s">
        <v>83</v>
      </c>
      <c r="B65" s="71"/>
      <c r="C65" s="71"/>
      <c r="D65" s="71"/>
      <c r="E65" s="71"/>
      <c r="F65" s="71"/>
      <c r="G65" s="71"/>
      <c r="H65" s="72"/>
      <c r="M65" s="14" t="s">
        <v>83</v>
      </c>
      <c r="N65" s="21"/>
      <c r="O65" s="22"/>
      <c r="P65" s="23"/>
    </row>
    <row r="66" spans="1:27" customFormat="1" ht="22.5" x14ac:dyDescent="0.25">
      <c r="A66" s="15">
        <v>25</v>
      </c>
      <c r="B66" s="16" t="s">
        <v>84</v>
      </c>
      <c r="C66" s="16" t="s">
        <v>85</v>
      </c>
      <c r="D66" s="17">
        <v>10107.49</v>
      </c>
      <c r="E66" s="17">
        <v>62.58</v>
      </c>
      <c r="F66" s="17"/>
      <c r="G66" s="17"/>
      <c r="H66" s="17">
        <v>10170.07</v>
      </c>
      <c r="M66" s="14"/>
      <c r="N66" s="21"/>
      <c r="O66" s="22"/>
      <c r="P66" s="23"/>
    </row>
    <row r="67" spans="1:27" customFormat="1" ht="15" x14ac:dyDescent="0.25">
      <c r="A67" s="18"/>
      <c r="B67" s="73" t="s">
        <v>86</v>
      </c>
      <c r="C67" s="74"/>
      <c r="D67" s="19">
        <v>10107.49</v>
      </c>
      <c r="E67" s="19">
        <v>62.58</v>
      </c>
      <c r="F67" s="20"/>
      <c r="G67" s="20"/>
      <c r="H67" s="20">
        <v>10170.07</v>
      </c>
      <c r="M67" s="14"/>
      <c r="N67" s="21" t="s">
        <v>86</v>
      </c>
      <c r="O67" s="22"/>
      <c r="P67" s="23"/>
    </row>
    <row r="68" spans="1:27" customFormat="1" ht="15" x14ac:dyDescent="0.25">
      <c r="A68" s="18"/>
      <c r="B68" s="78" t="s">
        <v>87</v>
      </c>
      <c r="C68" s="79"/>
      <c r="D68" s="19">
        <v>431252.89</v>
      </c>
      <c r="E68" s="19">
        <v>2669.95</v>
      </c>
      <c r="F68" s="20"/>
      <c r="G68" s="20"/>
      <c r="H68" s="20">
        <v>433922.84</v>
      </c>
      <c r="M68" s="14"/>
      <c r="N68" s="21"/>
      <c r="O68" s="22"/>
      <c r="P68" s="23" t="s">
        <v>87</v>
      </c>
    </row>
    <row r="69" spans="1:27" customFormat="1" ht="48.75" hidden="1" x14ac:dyDescent="0.25">
      <c r="A69" s="70" t="s">
        <v>88</v>
      </c>
      <c r="B69" s="71"/>
      <c r="C69" s="71"/>
      <c r="D69" s="71"/>
      <c r="E69" s="71"/>
      <c r="F69" s="71"/>
      <c r="G69" s="71"/>
      <c r="H69" s="72"/>
      <c r="M69" s="14" t="s">
        <v>88</v>
      </c>
      <c r="N69" s="21"/>
      <c r="O69" s="22"/>
      <c r="P69" s="23"/>
    </row>
    <row r="70" spans="1:27" customFormat="1" ht="113.25" hidden="1" x14ac:dyDescent="0.25">
      <c r="A70" s="18"/>
      <c r="B70" s="73" t="s">
        <v>89</v>
      </c>
      <c r="C70" s="74"/>
      <c r="D70" s="19"/>
      <c r="E70" s="19"/>
      <c r="F70" s="20"/>
      <c r="G70" s="20"/>
      <c r="H70" s="20"/>
      <c r="M70" s="14"/>
      <c r="N70" s="21" t="s">
        <v>89</v>
      </c>
      <c r="O70" s="22"/>
      <c r="P70" s="23"/>
    </row>
    <row r="71" spans="1:27" customFormat="1" ht="15" x14ac:dyDescent="0.25">
      <c r="A71" s="18"/>
      <c r="B71" s="78" t="s">
        <v>90</v>
      </c>
      <c r="C71" s="79"/>
      <c r="D71" s="19">
        <v>431252.89</v>
      </c>
      <c r="E71" s="19">
        <v>2669.95</v>
      </c>
      <c r="F71" s="20"/>
      <c r="G71" s="20"/>
      <c r="H71" s="20">
        <v>433922.84</v>
      </c>
      <c r="M71" s="14"/>
      <c r="N71" s="21"/>
      <c r="O71" s="22"/>
      <c r="P71" s="23" t="s">
        <v>90</v>
      </c>
    </row>
    <row r="72" spans="1:27" customFormat="1" ht="15" x14ac:dyDescent="0.25">
      <c r="A72" s="70" t="s">
        <v>91</v>
      </c>
      <c r="B72" s="71"/>
      <c r="C72" s="71"/>
      <c r="D72" s="71"/>
      <c r="E72" s="71"/>
      <c r="F72" s="71"/>
      <c r="G72" s="71"/>
      <c r="H72" s="72"/>
      <c r="M72" s="14" t="s">
        <v>91</v>
      </c>
      <c r="N72" s="21"/>
      <c r="O72" s="22"/>
      <c r="P72" s="23"/>
    </row>
    <row r="73" spans="1:27" customFormat="1" ht="33.75" x14ac:dyDescent="0.25">
      <c r="A73" s="38">
        <v>28</v>
      </c>
      <c r="B73" s="39" t="s">
        <v>92</v>
      </c>
      <c r="C73" s="39" t="s">
        <v>93</v>
      </c>
      <c r="D73" s="40">
        <v>12937.59</v>
      </c>
      <c r="E73" s="40">
        <v>80.099999999999994</v>
      </c>
      <c r="F73" s="40"/>
      <c r="G73" s="40"/>
      <c r="H73" s="40">
        <v>13017.69</v>
      </c>
      <c r="M73" s="14"/>
      <c r="N73" s="21"/>
      <c r="O73" s="22"/>
      <c r="P73" s="23"/>
      <c r="Y73" s="34" t="s">
        <v>113</v>
      </c>
      <c r="Z73" s="35" t="s">
        <v>112</v>
      </c>
    </row>
    <row r="74" spans="1:27" customFormat="1" ht="15" x14ac:dyDescent="0.25">
      <c r="A74" s="18"/>
      <c r="B74" s="73" t="s">
        <v>94</v>
      </c>
      <c r="C74" s="74"/>
      <c r="D74" s="19">
        <v>12937.59</v>
      </c>
      <c r="E74" s="19">
        <v>80.099999999999994</v>
      </c>
      <c r="F74" s="20"/>
      <c r="G74" s="20"/>
      <c r="H74" s="20">
        <v>13017.69</v>
      </c>
      <c r="M74" s="14"/>
      <c r="N74" s="21" t="s">
        <v>94</v>
      </c>
      <c r="O74" s="22"/>
      <c r="P74" s="23"/>
      <c r="Y74" s="33">
        <f>H85*1000</f>
        <v>548004000</v>
      </c>
      <c r="Z74" s="36">
        <v>548004000</v>
      </c>
      <c r="AA74" s="41">
        <f>Z74/Y74</f>
        <v>1</v>
      </c>
    </row>
    <row r="75" spans="1:27" customFormat="1" ht="15" x14ac:dyDescent="0.25">
      <c r="A75" s="18"/>
      <c r="B75" s="78" t="s">
        <v>95</v>
      </c>
      <c r="C75" s="79"/>
      <c r="D75" s="19">
        <v>444190.48</v>
      </c>
      <c r="E75" s="19">
        <v>2750.05</v>
      </c>
      <c r="F75" s="20"/>
      <c r="G75" s="20"/>
      <c r="H75" s="20">
        <v>446940.53</v>
      </c>
      <c r="M75" s="14"/>
      <c r="N75" s="21"/>
      <c r="O75" s="22"/>
      <c r="P75" s="23" t="s">
        <v>95</v>
      </c>
    </row>
    <row r="76" spans="1:27" customFormat="1" ht="30" x14ac:dyDescent="0.25">
      <c r="A76" s="70" t="s">
        <v>96</v>
      </c>
      <c r="B76" s="71"/>
      <c r="C76" s="71"/>
      <c r="D76" s="71"/>
      <c r="E76" s="71"/>
      <c r="F76" s="71"/>
      <c r="G76" s="71"/>
      <c r="H76" s="72"/>
      <c r="M76" s="14" t="s">
        <v>96</v>
      </c>
      <c r="N76" s="21"/>
      <c r="O76" s="22"/>
      <c r="P76" s="23"/>
      <c r="Y76" s="34" t="s">
        <v>114</v>
      </c>
      <c r="Z76" s="35" t="s">
        <v>112</v>
      </c>
    </row>
    <row r="77" spans="1:27" customFormat="1" ht="15" x14ac:dyDescent="0.25">
      <c r="A77" s="15">
        <v>29</v>
      </c>
      <c r="B77" s="16"/>
      <c r="C77" s="16"/>
      <c r="D77" s="17"/>
      <c r="E77" s="17"/>
      <c r="F77" s="17"/>
      <c r="G77" s="17">
        <v>9729.4699999999993</v>
      </c>
      <c r="H77" s="17">
        <v>9729.4699999999993</v>
      </c>
      <c r="M77" s="14"/>
      <c r="N77" s="21"/>
      <c r="O77" s="22"/>
      <c r="P77" s="23"/>
      <c r="Y77" s="33">
        <f>532382770</f>
        <v>532382770</v>
      </c>
      <c r="Z77" s="36">
        <v>548004000</v>
      </c>
      <c r="AA77" s="37">
        <f>Z77/Y77</f>
        <v>1.0293421028633214</v>
      </c>
    </row>
    <row r="78" spans="1:27" customFormat="1" ht="15" x14ac:dyDescent="0.25">
      <c r="A78" s="18"/>
      <c r="B78" s="73" t="s">
        <v>97</v>
      </c>
      <c r="C78" s="74"/>
      <c r="D78" s="19"/>
      <c r="E78" s="19"/>
      <c r="F78" s="20"/>
      <c r="G78" s="20">
        <v>9729.4699999999993</v>
      </c>
      <c r="H78" s="20">
        <v>9729.4699999999993</v>
      </c>
      <c r="M78" s="14"/>
      <c r="N78" s="21" t="s">
        <v>97</v>
      </c>
      <c r="O78" s="22"/>
      <c r="P78" s="23"/>
    </row>
    <row r="79" spans="1:27" customFormat="1" ht="15" x14ac:dyDescent="0.25">
      <c r="A79" s="18"/>
      <c r="B79" s="80" t="s">
        <v>98</v>
      </c>
      <c r="C79" s="81"/>
      <c r="D79" s="17">
        <v>444190.48</v>
      </c>
      <c r="E79" s="17">
        <v>2750.05</v>
      </c>
      <c r="F79" s="24"/>
      <c r="G79" s="24">
        <v>9729.4699999999993</v>
      </c>
      <c r="H79" s="24">
        <v>456670</v>
      </c>
      <c r="M79" s="14"/>
      <c r="N79" s="21"/>
      <c r="O79" s="22"/>
      <c r="P79" s="23"/>
      <c r="Q79" s="2" t="s">
        <v>98</v>
      </c>
    </row>
    <row r="80" spans="1:27" customFormat="1" ht="15" x14ac:dyDescent="0.25">
      <c r="A80" s="18"/>
      <c r="B80" s="16"/>
      <c r="C80" s="25"/>
      <c r="D80" s="17"/>
      <c r="E80" s="17"/>
      <c r="F80" s="17"/>
      <c r="G80" s="17"/>
      <c r="H80" s="17"/>
      <c r="M80" s="14"/>
      <c r="N80" s="21"/>
      <c r="O80" s="22"/>
      <c r="P80" s="23"/>
    </row>
    <row r="81" spans="1:24" customFormat="1" ht="15" x14ac:dyDescent="0.25">
      <c r="A81" s="18"/>
      <c r="B81" s="82" t="s">
        <v>99</v>
      </c>
      <c r="C81" s="83"/>
      <c r="D81" s="19">
        <v>444190.48</v>
      </c>
      <c r="E81" s="19">
        <v>2750.05</v>
      </c>
      <c r="F81" s="19"/>
      <c r="G81" s="19">
        <v>9729.4699999999993</v>
      </c>
      <c r="H81" s="19">
        <v>456670</v>
      </c>
      <c r="M81" s="14"/>
      <c r="N81" s="21"/>
      <c r="O81" s="22"/>
      <c r="P81" s="23"/>
      <c r="R81" s="23" t="s">
        <v>99</v>
      </c>
    </row>
    <row r="82" spans="1:24" customFormat="1" ht="15" x14ac:dyDescent="0.25">
      <c r="A82" s="70" t="s">
        <v>100</v>
      </c>
      <c r="B82" s="71"/>
      <c r="C82" s="71"/>
      <c r="D82" s="71"/>
      <c r="E82" s="71"/>
      <c r="F82" s="71"/>
      <c r="G82" s="71"/>
      <c r="H82" s="72"/>
      <c r="M82" s="14" t="s">
        <v>100</v>
      </c>
      <c r="N82" s="21"/>
      <c r="O82" s="22"/>
      <c r="P82" s="23"/>
      <c r="R82" s="23"/>
    </row>
    <row r="83" spans="1:24" customFormat="1" ht="15" x14ac:dyDescent="0.25">
      <c r="A83" s="15">
        <v>30</v>
      </c>
      <c r="B83" s="16" t="s">
        <v>101</v>
      </c>
      <c r="C83" s="16" t="s">
        <v>102</v>
      </c>
      <c r="D83" s="17">
        <v>88838.1</v>
      </c>
      <c r="E83" s="17">
        <v>550.01</v>
      </c>
      <c r="F83" s="17"/>
      <c r="G83" s="17">
        <v>1945.89</v>
      </c>
      <c r="H83" s="17">
        <v>91334</v>
      </c>
      <c r="M83" s="14"/>
      <c r="N83" s="21"/>
      <c r="O83" s="22"/>
      <c r="P83" s="23"/>
      <c r="R83" s="23"/>
    </row>
    <row r="84" spans="1:24" customFormat="1" ht="15" x14ac:dyDescent="0.25">
      <c r="A84" s="18"/>
      <c r="B84" s="73" t="s">
        <v>103</v>
      </c>
      <c r="C84" s="74"/>
      <c r="D84" s="19">
        <v>88838.1</v>
      </c>
      <c r="E84" s="19">
        <v>550.01</v>
      </c>
      <c r="F84" s="20"/>
      <c r="G84" s="20">
        <v>1945.89</v>
      </c>
      <c r="H84" s="20">
        <v>91334</v>
      </c>
      <c r="M84" s="14"/>
      <c r="N84" s="21" t="s">
        <v>103</v>
      </c>
      <c r="O84" s="22"/>
      <c r="P84" s="23"/>
      <c r="R84" s="23"/>
    </row>
    <row r="85" spans="1:24" customFormat="1" ht="15" x14ac:dyDescent="0.25">
      <c r="A85" s="18"/>
      <c r="B85" s="78" t="s">
        <v>104</v>
      </c>
      <c r="C85" s="79"/>
      <c r="D85" s="19">
        <v>533028.57999999996</v>
      </c>
      <c r="E85" s="19">
        <v>3300.06</v>
      </c>
      <c r="F85" s="20"/>
      <c r="G85" s="20">
        <v>11675.36</v>
      </c>
      <c r="H85" s="20">
        <v>548004</v>
      </c>
      <c r="M85" s="14"/>
      <c r="N85" s="21"/>
      <c r="O85" s="22"/>
      <c r="P85" s="23" t="s">
        <v>104</v>
      </c>
      <c r="R85" s="23"/>
    </row>
    <row r="88" spans="1:24" customFormat="1" ht="15" x14ac:dyDescent="0.25">
      <c r="A88" s="26" t="s">
        <v>105</v>
      </c>
      <c r="B88" s="4"/>
      <c r="D88" s="27"/>
      <c r="E88" s="84" t="s">
        <v>106</v>
      </c>
      <c r="F88" s="84"/>
      <c r="G88" s="84"/>
      <c r="H88" s="84"/>
      <c r="S88" s="5" t="s">
        <v>106</v>
      </c>
    </row>
    <row r="89" spans="1:24" customFormat="1" ht="15" customHeight="1" x14ac:dyDescent="0.25">
      <c r="A89" s="4"/>
      <c r="B89" s="4"/>
      <c r="C89" s="62" t="s">
        <v>107</v>
      </c>
      <c r="D89" s="62"/>
      <c r="E89" s="62"/>
      <c r="F89" s="62"/>
      <c r="G89" s="62"/>
      <c r="H89" s="62"/>
    </row>
    <row r="90" spans="1:24" customFormat="1" ht="15" x14ac:dyDescent="0.25">
      <c r="A90" s="26" t="s">
        <v>108</v>
      </c>
      <c r="B90" s="4"/>
      <c r="D90" s="27"/>
      <c r="E90" s="84" t="s">
        <v>106</v>
      </c>
      <c r="F90" s="84"/>
      <c r="G90" s="84"/>
      <c r="H90" s="84"/>
      <c r="T90" s="5" t="s">
        <v>106</v>
      </c>
    </row>
    <row r="91" spans="1:24" customFormat="1" ht="15" customHeight="1" x14ac:dyDescent="0.25">
      <c r="A91" s="4"/>
      <c r="B91" s="4"/>
      <c r="C91" s="62" t="s">
        <v>107</v>
      </c>
      <c r="D91" s="62"/>
      <c r="E91" s="62"/>
      <c r="F91" s="62"/>
      <c r="G91" s="62"/>
      <c r="H91" s="62"/>
    </row>
    <row r="92" spans="1:24" customFormat="1" ht="15" x14ac:dyDescent="0.25">
      <c r="A92" s="86" t="s">
        <v>109</v>
      </c>
      <c r="B92" s="86"/>
      <c r="C92" s="86"/>
      <c r="D92" s="86"/>
      <c r="E92" s="84" t="s">
        <v>106</v>
      </c>
      <c r="F92" s="84"/>
      <c r="G92" s="84"/>
      <c r="H92" s="84"/>
      <c r="U92" s="5" t="s">
        <v>109</v>
      </c>
      <c r="V92" s="5" t="s">
        <v>106</v>
      </c>
    </row>
    <row r="93" spans="1:24" customFormat="1" ht="15" customHeight="1" x14ac:dyDescent="0.25">
      <c r="A93" s="4"/>
      <c r="B93" s="4"/>
      <c r="C93" s="62" t="s">
        <v>107</v>
      </c>
      <c r="D93" s="62"/>
      <c r="E93" s="62"/>
      <c r="F93" s="62"/>
      <c r="G93" s="62"/>
      <c r="H93" s="62"/>
    </row>
    <row r="94" spans="1:24" customFormat="1" ht="15" x14ac:dyDescent="0.25">
      <c r="A94" s="26" t="s">
        <v>2</v>
      </c>
      <c r="B94" s="4"/>
      <c r="C94" s="85"/>
      <c r="D94" s="85"/>
      <c r="E94" s="84" t="s">
        <v>106</v>
      </c>
      <c r="F94" s="84"/>
      <c r="G94" s="84"/>
      <c r="H94" s="84"/>
      <c r="W94" s="5" t="s">
        <v>9</v>
      </c>
      <c r="X94" s="5" t="s">
        <v>106</v>
      </c>
    </row>
    <row r="95" spans="1:24" customFormat="1" ht="15" x14ac:dyDescent="0.25">
      <c r="A95" s="4"/>
      <c r="B95" s="4"/>
      <c r="C95" s="62" t="s">
        <v>110</v>
      </c>
      <c r="D95" s="62"/>
      <c r="E95" s="62"/>
      <c r="F95" s="62"/>
      <c r="G95" s="62"/>
      <c r="H95" s="62"/>
    </row>
  </sheetData>
  <mergeCells count="61">
    <mergeCell ref="C93:H93"/>
    <mergeCell ref="C94:D94"/>
    <mergeCell ref="E94:H94"/>
    <mergeCell ref="C95:H95"/>
    <mergeCell ref="C89:H89"/>
    <mergeCell ref="E90:H90"/>
    <mergeCell ref="C91:H91"/>
    <mergeCell ref="A92:D92"/>
    <mergeCell ref="E92:H92"/>
    <mergeCell ref="B81:C81"/>
    <mergeCell ref="A82:H82"/>
    <mergeCell ref="B84:C84"/>
    <mergeCell ref="B85:C85"/>
    <mergeCell ref="E88:H88"/>
    <mergeCell ref="B74:C74"/>
    <mergeCell ref="B75:C75"/>
    <mergeCell ref="A76:H76"/>
    <mergeCell ref="B78:C78"/>
    <mergeCell ref="B79:C79"/>
    <mergeCell ref="B68:C68"/>
    <mergeCell ref="A69:H69"/>
    <mergeCell ref="B70:C70"/>
    <mergeCell ref="B71:C71"/>
    <mergeCell ref="A72:H72"/>
    <mergeCell ref="A61:H61"/>
    <mergeCell ref="B63:C63"/>
    <mergeCell ref="B64:C64"/>
    <mergeCell ref="A65:H65"/>
    <mergeCell ref="B67:C67"/>
    <mergeCell ref="A53:H53"/>
    <mergeCell ref="B55:C55"/>
    <mergeCell ref="A56:H56"/>
    <mergeCell ref="B59:C59"/>
    <mergeCell ref="B60:C60"/>
    <mergeCell ref="B39:C39"/>
    <mergeCell ref="A40:H40"/>
    <mergeCell ref="A41:H41"/>
    <mergeCell ref="A44:H44"/>
    <mergeCell ref="A48:H48"/>
    <mergeCell ref="A25:H25"/>
    <mergeCell ref="B29:C29"/>
    <mergeCell ref="A30:H30"/>
    <mergeCell ref="B35:C35"/>
    <mergeCell ref="A36:H36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4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- ССРСС </vt:lpstr>
      <vt:lpstr>'Сводный сметный расчет - ССРСС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2023-10-25T09:40:37Z</dcterms:modified>
</cp:coreProperties>
</file>