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EB482C69-B88A-49B1-A46B-F0145439C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-04-02 (в.5) АС2 - Ведомость " sheetId="1" r:id="rId1"/>
  </sheets>
  <definedNames>
    <definedName name="_xlnm._FilterDatabase" localSheetId="0" hidden="1">'05-04-02 (в.5) АС2 - Ведомость '!$A$5:$H$42</definedName>
    <definedName name="_xlnm.Print_Titles" localSheetId="0">'05-04-02 (в.5) АС2 -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2" i="1" l="1"/>
  <c r="A41" i="1"/>
  <c r="A40" i="1"/>
  <c r="A39" i="1"/>
  <c r="A38" i="1"/>
  <c r="A37" i="1"/>
  <c r="A36" i="1"/>
  <c r="A35" i="1"/>
  <c r="A34" i="1"/>
  <c r="A33" i="1"/>
  <c r="A32" i="1"/>
  <c r="A30" i="1"/>
  <c r="A29" i="1"/>
  <c r="A28" i="1"/>
  <c r="A27" i="1"/>
  <c r="A26" i="1"/>
  <c r="A25" i="1"/>
  <c r="A24" i="1"/>
  <c r="A23" i="1"/>
  <c r="A21" i="1"/>
  <c r="A20" i="1"/>
  <c r="A19" i="1"/>
  <c r="A18" i="1"/>
  <c r="A17" i="1"/>
  <c r="A16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<sst xmlns="http://schemas.openxmlformats.org/spreadsheetml/2006/main" count="186" uniqueCount="108">
  <si>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</si>
  <si>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</si>
  <si>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</si>
  <si>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</si>
  <si>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</si>
  <si>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</si>
  <si>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</si>
  <si>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</si>
  <si>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</si>
  <si>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</si>
  <si>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</si>
  <si>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</si>
  <si>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(247,1-53,6)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</si>
  <si>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</si>
  <si>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</si>
  <si>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</si>
  <si>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53,6 / 1000 </t>
  </si>
  <si>
    <t>3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</si>
  <si>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</si>
  <si>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</si>
  <si>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 xml:space="preserve">4,9 / 100 </t>
  </si>
  <si>
    <t>4</t>
  </si>
  <si>
    <t>Перевозка и утилизация отходов 4-5 класса опасности</t>
  </si>
  <si>
    <t>м3</t>
  </si>
  <si>
    <t xml:space="preserve"> </t>
  </si>
  <si>
    <t>5</t>
  </si>
  <si>
    <t>Засыпка траншей и котлованов с перемещением грунта до 5 м бульдозерами мощностью: 96 кВт (130 л.с.), группа грунтов 1</t>
  </si>
  <si>
    <t xml:space="preserve">148,8 / 1000 </t>
  </si>
  <si>
    <t>6</t>
  </si>
  <si>
    <t>Уплотнение грунта пневматическими трамбовками, группа грунтов: 1-2</t>
  </si>
  <si>
    <t xml:space="preserve">148,8 / 100 </t>
  </si>
  <si>
    <t>7</t>
  </si>
  <si>
    <t>Засыпка вручную траншей, пазух котлованов и ям, группа грунтов: 1</t>
  </si>
  <si>
    <t xml:space="preserve">49,6 / 100 </t>
  </si>
  <si>
    <t>Раздел 2. Устройство ограждения ОГ-1</t>
  </si>
  <si>
    <t>8</t>
  </si>
  <si>
    <t>Устройство основания под фундаменты: щебеночного</t>
  </si>
  <si>
    <t>9</t>
  </si>
  <si>
    <t>Щебень известняковый М600 фр. 5/20</t>
  </si>
  <si>
    <t>10</t>
  </si>
  <si>
    <t>Установка железобетонных оград из панелей длиной: 3 м</t>
  </si>
  <si>
    <t>100 м</t>
  </si>
  <si>
    <t xml:space="preserve">(2,5*26) / 100 </t>
  </si>
  <si>
    <t>11</t>
  </si>
  <si>
    <t>Смеси бетонные тяжелого бетона (БСТ), класс В20 (М250)</t>
  </si>
  <si>
    <t>12</t>
  </si>
  <si>
    <t>Панели оград ПО-2, бетон B15, объем 0,72 м3, расход арматуры 41,42 кг</t>
  </si>
  <si>
    <t>шт</t>
  </si>
  <si>
    <t>13</t>
  </si>
  <si>
    <t>Фундаменты под столбы оград Ф-6, бетон B15, объем 0,3 м3, расход арматуры 5 кг</t>
  </si>
  <si>
    <t>Кирпичный участок</t>
  </si>
  <si>
    <t>14</t>
  </si>
  <si>
    <t>Устройство бетонных фундаментов общего назначения под колонны объемом: до 3 м3</t>
  </si>
  <si>
    <t xml:space="preserve">(2,5-0,3) / 100 </t>
  </si>
  <si>
    <t>15</t>
  </si>
  <si>
    <t>16</t>
  </si>
  <si>
    <t>Кладка стен кирпичных наружных: простых при высоте этажа до 4 м</t>
  </si>
  <si>
    <t>17</t>
  </si>
  <si>
    <t>Кирпич керамический полнотелый утолщенный, размер 250х120х88 мм, марка 50</t>
  </si>
  <si>
    <t>1000 шт</t>
  </si>
  <si>
    <t xml:space="preserve">(646*0,77) / 1000 </t>
  </si>
  <si>
    <t>18</t>
  </si>
  <si>
    <t>Раствор кладочный, цементно-известковый, М100</t>
  </si>
  <si>
    <t xml:space="preserve">0,408*0,9 </t>
  </si>
  <si>
    <t>19</t>
  </si>
  <si>
    <t>Устройство стяжек: цементных толщиной 20 мм</t>
  </si>
  <si>
    <t>100 м2</t>
  </si>
  <si>
    <t xml:space="preserve">0,7144 / 100 </t>
  </si>
  <si>
    <t>20</t>
  </si>
  <si>
    <t>Устройство стяжек: на каждые 5 мм изменения толщины стяжки добавлять или исключать к расценке 11-01-011-01</t>
  </si>
  <si>
    <t xml:space="preserve">-0,7144 / 100 </t>
  </si>
  <si>
    <t>21</t>
  </si>
  <si>
    <t>Раствор готовый кладочный цементный тяжелый</t>
  </si>
  <si>
    <t>Раздел 3. Подпорная стенка ПС-1</t>
  </si>
  <si>
    <t>22</t>
  </si>
  <si>
    <t>Устройство бетонной подготовки</t>
  </si>
  <si>
    <t xml:space="preserve">7,3 / 100 </t>
  </si>
  <si>
    <t>23</t>
  </si>
  <si>
    <t>Смеси бетонные тяжелого бетона (БСТ), класс В7,5 (М100)</t>
  </si>
  <si>
    <t>24</t>
  </si>
  <si>
    <t>Устройство стен подвалов и подпорных стен железобетонных высотой: до 3 м, толщиной до 300 мм</t>
  </si>
  <si>
    <t xml:space="preserve">25,7 / 100 </t>
  </si>
  <si>
    <t>25</t>
  </si>
  <si>
    <t>Смеси бетонные тяжелого бетона (БСТ), класс В25 (М350)</t>
  </si>
  <si>
    <t>26</t>
  </si>
  <si>
    <t>Смеси бетонные тяжелого бетона (БСТ), класс В25 (М350)
Надбавка на W8</t>
  </si>
  <si>
    <t>27</t>
  </si>
  <si>
    <t>Сталь арматурная рифленая свариваемая, класс А500С, диаметр 10 мм</t>
  </si>
  <si>
    <t>т</t>
  </si>
  <si>
    <t xml:space="preserve">1,833*1,08 </t>
  </si>
  <si>
    <t>28</t>
  </si>
  <si>
    <t>Сталь арматурная, горячекатаная, гладкая, класс А-I, диаметр 10 мм</t>
  </si>
  <si>
    <t xml:space="preserve">0,633*1,08 </t>
  </si>
  <si>
    <t>29</t>
  </si>
  <si>
    <t>Сталь арматурная, горячекатаная, гладкая, класс А-I, диаметр 8 мм</t>
  </si>
  <si>
    <t>30</t>
  </si>
  <si>
    <t>Гидроизоляция боковая обмазочная битумная в 2 слоя по выровненной поверхности бутовой кладки, кирпичу, бетону</t>
  </si>
  <si>
    <t xml:space="preserve">170 / 100 </t>
  </si>
  <si>
    <t>31</t>
  </si>
  <si>
    <t>Праймер битумный производства «Техно-Николь»</t>
  </si>
  <si>
    <t>32</t>
  </si>
  <si>
    <t>Мастика битумная гидроизоляционная МГ-1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</si>
  <si>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</si>
  <si>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</si>
  <si>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</si>
  <si>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</si>
  <si>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</si>
  <si>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05-04-02 АС2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</si>
</sst>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"/>
    <numFmt numFmtId="167" formatCode="0.000000"/>
    <numFmt numFmtId="168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56"/>
  <sheetViews>
    <sheetView tabSelected="1" topLeftCell="A23" workbookViewId="0">
      <selection activeCell="M43" sqref="M4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7" customFormat="1" ht="18" x14ac:dyDescent="0.25">
      <c r="A3" s="30" t="s">
        <v>107</v>
      </c>
      <c r="B3" s="30"/>
      <c r="C3" s="30"/>
      <c r="D3" s="30"/>
      <c r="E3" s="30"/>
      <c r="F3" s="30"/>
      <c r="G3" s="30"/>
      <c r="H3" s="30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1" t="s">
        <v>7</v>
      </c>
      <c r="H5" s="31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2">
        <v>7</v>
      </c>
      <c r="H6" s="33"/>
    </row>
    <row r="7" spans="1:17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17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0.19350000000000001</v>
      </c>
      <c r="F8" s="12"/>
      <c r="G8" s="15"/>
      <c r="H8" s="12" t="s">
        <v>12</v>
      </c>
      <c r="J8" s="2" t="s">
        <v>13</v>
      </c>
      <c r="Q8" s="9"/>
    </row>
    <row r="9" spans="1:17" customFormat="1" ht="33.7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4">
        <v>5.3600000000000002E-2</v>
      </c>
      <c r="F9" s="12"/>
      <c r="G9" s="15"/>
      <c r="H9" s="12" t="s">
        <v>16</v>
      </c>
      <c r="J9" s="2" t="s">
        <v>13</v>
      </c>
      <c r="Q9" s="9"/>
    </row>
    <row r="10" spans="1:17" customFormat="1" ht="22.5" x14ac:dyDescent="0.25">
      <c r="A10" s="10">
        <f>IF(J10&lt;&gt;"",COUNTA(J$1:J10),"")</f>
        <v>3</v>
      </c>
      <c r="B10" s="11" t="s">
        <v>17</v>
      </c>
      <c r="C10" s="12" t="s">
        <v>18</v>
      </c>
      <c r="D10" s="13" t="s">
        <v>19</v>
      </c>
      <c r="E10" s="16">
        <v>4.9000000000000002E-2</v>
      </c>
      <c r="F10" s="12"/>
      <c r="G10" s="15"/>
      <c r="H10" s="12" t="s">
        <v>20</v>
      </c>
      <c r="J10" s="2" t="s">
        <v>13</v>
      </c>
      <c r="Q10" s="9"/>
    </row>
    <row r="11" spans="1:17" customFormat="1" ht="1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23</v>
      </c>
      <c r="E11" s="17">
        <v>53.6</v>
      </c>
      <c r="F11" s="12"/>
      <c r="G11" s="15"/>
      <c r="H11" s="12" t="s">
        <v>24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5</v>
      </c>
      <c r="B12" s="11" t="s">
        <v>25</v>
      </c>
      <c r="C12" s="12" t="s">
        <v>26</v>
      </c>
      <c r="D12" s="13" t="s">
        <v>11</v>
      </c>
      <c r="E12" s="14">
        <v>0.14879999999999999</v>
      </c>
      <c r="F12" s="12"/>
      <c r="G12" s="15"/>
      <c r="H12" s="12" t="s">
        <v>27</v>
      </c>
      <c r="J12" s="2" t="s">
        <v>13</v>
      </c>
      <c r="Q12" s="9"/>
    </row>
    <row r="13" spans="1:17" customFormat="1" ht="22.5" x14ac:dyDescent="0.25">
      <c r="A13" s="10">
        <f>IF(J13&lt;&gt;"",COUNTA(J$1:J13),"")</f>
        <v>6</v>
      </c>
      <c r="B13" s="11" t="s">
        <v>28</v>
      </c>
      <c r="C13" s="12" t="s">
        <v>29</v>
      </c>
      <c r="D13" s="13" t="s">
        <v>19</v>
      </c>
      <c r="E13" s="16">
        <v>1.488</v>
      </c>
      <c r="F13" s="12"/>
      <c r="G13" s="15"/>
      <c r="H13" s="12" t="s">
        <v>30</v>
      </c>
      <c r="J13" s="2" t="s">
        <v>13</v>
      </c>
      <c r="Q13" s="9"/>
    </row>
    <row r="14" spans="1:17" customFormat="1" ht="22.5" x14ac:dyDescent="0.25">
      <c r="A14" s="10">
        <f>IF(J14&lt;&gt;"",COUNTA(J$1:J14),"")</f>
        <v>7</v>
      </c>
      <c r="B14" s="11" t="s">
        <v>31</v>
      </c>
      <c r="C14" s="12" t="s">
        <v>32</v>
      </c>
      <c r="D14" s="13" t="s">
        <v>19</v>
      </c>
      <c r="E14" s="16">
        <v>0.496</v>
      </c>
      <c r="F14" s="12"/>
      <c r="G14" s="15"/>
      <c r="H14" s="12" t="s">
        <v>33</v>
      </c>
      <c r="J14" s="2" t="s">
        <v>13</v>
      </c>
      <c r="Q14" s="9"/>
    </row>
    <row r="15" spans="1:17" customFormat="1" ht="15" x14ac:dyDescent="0.25">
      <c r="A15" s="34" t="s">
        <v>34</v>
      </c>
      <c r="B15" s="34"/>
      <c r="C15" s="34"/>
      <c r="D15" s="34"/>
      <c r="E15" s="34"/>
      <c r="F15" s="34"/>
      <c r="G15" s="34"/>
      <c r="H15" s="34"/>
      <c r="Q15" s="9" t="s">
        <v>34</v>
      </c>
    </row>
    <row r="16" spans="1:17" customFormat="1" ht="15" x14ac:dyDescent="0.25">
      <c r="A16" s="10">
        <f>IF(J16&lt;&gt;"",COUNTA(J$1:J16),"")</f>
        <v>8</v>
      </c>
      <c r="B16" s="11" t="s">
        <v>35</v>
      </c>
      <c r="C16" s="12" t="s">
        <v>36</v>
      </c>
      <c r="D16" s="13" t="s">
        <v>23</v>
      </c>
      <c r="E16" s="17">
        <v>6.4</v>
      </c>
      <c r="F16" s="12"/>
      <c r="G16" s="15"/>
      <c r="H16" s="12" t="s">
        <v>24</v>
      </c>
      <c r="J16" s="2" t="s">
        <v>13</v>
      </c>
      <c r="Q16" s="9"/>
    </row>
    <row r="17" spans="1:18" customFormat="1" ht="15" x14ac:dyDescent="0.25">
      <c r="A17" s="39">
        <f>IF(J17&lt;&gt;"",COUNTA(J$1:J17),"")</f>
        <v>9</v>
      </c>
      <c r="B17" s="40" t="s">
        <v>37</v>
      </c>
      <c r="C17" s="41" t="s">
        <v>38</v>
      </c>
      <c r="D17" s="42" t="s">
        <v>23</v>
      </c>
      <c r="E17" s="43">
        <v>7.36</v>
      </c>
      <c r="F17" s="41"/>
      <c r="G17" s="44"/>
      <c r="H17" s="41" t="s">
        <v>24</v>
      </c>
      <c r="J17" s="2" t="s">
        <v>13</v>
      </c>
      <c r="Q17" s="9"/>
    </row>
    <row r="18" spans="1:18" customFormat="1" ht="22.5" x14ac:dyDescent="0.25">
      <c r="A18" s="10">
        <f>IF(J18&lt;&gt;"",COUNTA(J$1:J18),"")</f>
        <v>10</v>
      </c>
      <c r="B18" s="11" t="s">
        <v>39</v>
      </c>
      <c r="C18" s="12" t="s">
        <v>40</v>
      </c>
      <c r="D18" s="13" t="s">
        <v>41</v>
      </c>
      <c r="E18" s="18">
        <v>0.65</v>
      </c>
      <c r="F18" s="12"/>
      <c r="G18" s="15"/>
      <c r="H18" s="12" t="s">
        <v>42</v>
      </c>
      <c r="J18" s="2" t="s">
        <v>13</v>
      </c>
      <c r="Q18" s="9"/>
    </row>
    <row r="19" spans="1:18" customFormat="1" ht="22.5" x14ac:dyDescent="0.25">
      <c r="A19" s="39">
        <f>IF(J19&lt;&gt;"",COUNTA(J$1:J19),"")</f>
        <v>11</v>
      </c>
      <c r="B19" s="40" t="s">
        <v>43</v>
      </c>
      <c r="C19" s="41" t="s">
        <v>44</v>
      </c>
      <c r="D19" s="42" t="s">
        <v>23</v>
      </c>
      <c r="E19" s="45">
        <v>0.29249999999999998</v>
      </c>
      <c r="F19" s="41"/>
      <c r="G19" s="44"/>
      <c r="H19" s="41" t="s">
        <v>24</v>
      </c>
      <c r="J19" s="2" t="s">
        <v>13</v>
      </c>
      <c r="Q19" s="9"/>
    </row>
    <row r="20" spans="1:18" customFormat="1" ht="22.5" x14ac:dyDescent="0.25">
      <c r="A20" s="39">
        <f>IF(J20&lt;&gt;"",COUNTA(J$1:J20),"")</f>
        <v>12</v>
      </c>
      <c r="B20" s="40" t="s">
        <v>45</v>
      </c>
      <c r="C20" s="41" t="s">
        <v>46</v>
      </c>
      <c r="D20" s="42" t="s">
        <v>47</v>
      </c>
      <c r="E20" s="46">
        <v>26</v>
      </c>
      <c r="F20" s="41"/>
      <c r="G20" s="44"/>
      <c r="H20" s="41" t="s">
        <v>24</v>
      </c>
      <c r="J20" s="2" t="s">
        <v>13</v>
      </c>
      <c r="Q20" s="9"/>
    </row>
    <row r="21" spans="1:18" customFormat="1" ht="22.5" x14ac:dyDescent="0.25">
      <c r="A21" s="39">
        <f>IF(J21&lt;&gt;"",COUNTA(J$1:J21),"")</f>
        <v>13</v>
      </c>
      <c r="B21" s="40" t="s">
        <v>48</v>
      </c>
      <c r="C21" s="41" t="s">
        <v>49</v>
      </c>
      <c r="D21" s="42" t="s">
        <v>47</v>
      </c>
      <c r="E21" s="46">
        <v>27</v>
      </c>
      <c r="F21" s="41"/>
      <c r="G21" s="44"/>
      <c r="H21" s="41" t="s">
        <v>24</v>
      </c>
      <c r="J21" s="2" t="s">
        <v>13</v>
      </c>
      <c r="Q21" s="9"/>
    </row>
    <row r="22" spans="1:18" customFormat="1" ht="15" x14ac:dyDescent="0.25">
      <c r="A22" s="35" t="s">
        <v>50</v>
      </c>
      <c r="B22" s="35"/>
      <c r="C22" s="35"/>
      <c r="D22" s="35"/>
      <c r="E22" s="35"/>
      <c r="F22" s="35"/>
      <c r="G22" s="35"/>
      <c r="H22" s="35"/>
      <c r="Q22" s="9"/>
      <c r="R22" s="19" t="s">
        <v>50</v>
      </c>
    </row>
    <row r="23" spans="1:18" customFormat="1" ht="22.5" x14ac:dyDescent="0.25">
      <c r="A23" s="10">
        <f>IF(J23&lt;&gt;"",COUNTA(J$1:J23),"")</f>
        <v>14</v>
      </c>
      <c r="B23" s="11" t="s">
        <v>51</v>
      </c>
      <c r="C23" s="12" t="s">
        <v>52</v>
      </c>
      <c r="D23" s="13" t="s">
        <v>19</v>
      </c>
      <c r="E23" s="16">
        <v>2.1999999999999999E-2</v>
      </c>
      <c r="F23" s="12"/>
      <c r="G23" s="15"/>
      <c r="H23" s="12" t="s">
        <v>53</v>
      </c>
      <c r="J23" s="2" t="s">
        <v>13</v>
      </c>
      <c r="Q23" s="9"/>
      <c r="R23" s="19"/>
    </row>
    <row r="24" spans="1:18" customFormat="1" ht="22.5" x14ac:dyDescent="0.25">
      <c r="A24" s="39">
        <f>IF(J24&lt;&gt;"",COUNTA(J$1:J24),"")</f>
        <v>15</v>
      </c>
      <c r="B24" s="40" t="s">
        <v>54</v>
      </c>
      <c r="C24" s="41" t="s">
        <v>44</v>
      </c>
      <c r="D24" s="42" t="s">
        <v>23</v>
      </c>
      <c r="E24" s="47">
        <v>2.2440000000000002</v>
      </c>
      <c r="F24" s="41"/>
      <c r="G24" s="44"/>
      <c r="H24" s="41" t="s">
        <v>24</v>
      </c>
      <c r="J24" s="2" t="s">
        <v>13</v>
      </c>
      <c r="Q24" s="9"/>
      <c r="R24" s="19"/>
    </row>
    <row r="25" spans="1:18" customFormat="1" ht="22.5" x14ac:dyDescent="0.25">
      <c r="A25" s="10">
        <f>IF(J25&lt;&gt;"",COUNTA(J$1:J25),"")</f>
        <v>16</v>
      </c>
      <c r="B25" s="11" t="s">
        <v>55</v>
      </c>
      <c r="C25" s="12" t="s">
        <v>56</v>
      </c>
      <c r="D25" s="13" t="s">
        <v>23</v>
      </c>
      <c r="E25" s="17">
        <v>1.7</v>
      </c>
      <c r="F25" s="12"/>
      <c r="G25" s="15"/>
      <c r="H25" s="12" t="s">
        <v>24</v>
      </c>
      <c r="J25" s="2" t="s">
        <v>13</v>
      </c>
      <c r="Q25" s="9"/>
      <c r="R25" s="19"/>
    </row>
    <row r="26" spans="1:18" customFormat="1" ht="22.5" x14ac:dyDescent="0.25">
      <c r="A26" s="39">
        <f>IF(J26&lt;&gt;"",COUNTA(J$1:J26),"")</f>
        <v>17</v>
      </c>
      <c r="B26" s="40" t="s">
        <v>57</v>
      </c>
      <c r="C26" s="41" t="s">
        <v>58</v>
      </c>
      <c r="D26" s="42" t="s">
        <v>59</v>
      </c>
      <c r="E26" s="47">
        <v>0.497</v>
      </c>
      <c r="F26" s="41"/>
      <c r="G26" s="44"/>
      <c r="H26" s="41" t="s">
        <v>60</v>
      </c>
      <c r="J26" s="2" t="s">
        <v>13</v>
      </c>
      <c r="Q26" s="9"/>
      <c r="R26" s="19"/>
    </row>
    <row r="27" spans="1:18" customFormat="1" ht="15" x14ac:dyDescent="0.25">
      <c r="A27" s="39">
        <f>IF(J27&lt;&gt;"",COUNTA(J$1:J27),"")</f>
        <v>18</v>
      </c>
      <c r="B27" s="40" t="s">
        <v>61</v>
      </c>
      <c r="C27" s="41" t="s">
        <v>62</v>
      </c>
      <c r="D27" s="42" t="s">
        <v>23</v>
      </c>
      <c r="E27" s="43">
        <v>0.37</v>
      </c>
      <c r="F27" s="41"/>
      <c r="G27" s="44"/>
      <c r="H27" s="41" t="s">
        <v>63</v>
      </c>
      <c r="J27" s="2" t="s">
        <v>13</v>
      </c>
      <c r="Q27" s="9"/>
      <c r="R27" s="19"/>
    </row>
    <row r="28" spans="1:18" customFormat="1" ht="15" x14ac:dyDescent="0.25">
      <c r="A28" s="10">
        <f>IF(J28&lt;&gt;"",COUNTA(J$1:J28),"")</f>
        <v>19</v>
      </c>
      <c r="B28" s="11" t="s">
        <v>64</v>
      </c>
      <c r="C28" s="12" t="s">
        <v>65</v>
      </c>
      <c r="D28" s="13" t="s">
        <v>66</v>
      </c>
      <c r="E28" s="20">
        <v>7.1440000000000002E-3</v>
      </c>
      <c r="F28" s="12"/>
      <c r="G28" s="15"/>
      <c r="H28" s="12" t="s">
        <v>67</v>
      </c>
      <c r="J28" s="2" t="s">
        <v>13</v>
      </c>
      <c r="Q28" s="9"/>
      <c r="R28" s="19"/>
    </row>
    <row r="29" spans="1:18" customFormat="1" ht="33.75" x14ac:dyDescent="0.25">
      <c r="A29" s="10">
        <f>IF(J29&lt;&gt;"",COUNTA(J$1:J29),"")</f>
        <v>20</v>
      </c>
      <c r="B29" s="11" t="s">
        <v>68</v>
      </c>
      <c r="C29" s="12" t="s">
        <v>69</v>
      </c>
      <c r="D29" s="13" t="s">
        <v>66</v>
      </c>
      <c r="E29" s="20">
        <v>-7.1440000000000002E-3</v>
      </c>
      <c r="F29" s="12"/>
      <c r="G29" s="15"/>
      <c r="H29" s="12" t="s">
        <v>70</v>
      </c>
      <c r="J29" s="2" t="s">
        <v>13</v>
      </c>
      <c r="Q29" s="9"/>
      <c r="R29" s="19"/>
    </row>
    <row r="30" spans="1:18" customFormat="1" ht="15" x14ac:dyDescent="0.25">
      <c r="A30" s="39">
        <f>IF(J30&lt;&gt;"",COUNTA(J$1:J30),"")</f>
        <v>21</v>
      </c>
      <c r="B30" s="40" t="s">
        <v>71</v>
      </c>
      <c r="C30" s="41" t="s">
        <v>72</v>
      </c>
      <c r="D30" s="42" t="s">
        <v>23</v>
      </c>
      <c r="E30" s="48">
        <v>1.45738E-2</v>
      </c>
      <c r="F30" s="41"/>
      <c r="G30" s="44"/>
      <c r="H30" s="41" t="s">
        <v>24</v>
      </c>
      <c r="J30" s="2" t="s">
        <v>13</v>
      </c>
      <c r="Q30" s="9"/>
      <c r="R30" s="19"/>
    </row>
    <row r="31" spans="1:18" customFormat="1" ht="15" x14ac:dyDescent="0.25">
      <c r="A31" s="34" t="s">
        <v>73</v>
      </c>
      <c r="B31" s="34"/>
      <c r="C31" s="34"/>
      <c r="D31" s="34"/>
      <c r="E31" s="34"/>
      <c r="F31" s="34"/>
      <c r="G31" s="34"/>
      <c r="H31" s="34"/>
      <c r="Q31" s="9" t="s">
        <v>73</v>
      </c>
      <c r="R31" s="19"/>
    </row>
    <row r="32" spans="1:18" customFormat="1" ht="15" x14ac:dyDescent="0.25">
      <c r="A32" s="10">
        <f>IF(J32&lt;&gt;"",COUNTA(J$1:J32),"")</f>
        <v>22</v>
      </c>
      <c r="B32" s="11" t="s">
        <v>74</v>
      </c>
      <c r="C32" s="12" t="s">
        <v>75</v>
      </c>
      <c r="D32" s="13" t="s">
        <v>19</v>
      </c>
      <c r="E32" s="16">
        <v>7.2999999999999995E-2</v>
      </c>
      <c r="F32" s="12"/>
      <c r="G32" s="15"/>
      <c r="H32" s="12" t="s">
        <v>76</v>
      </c>
      <c r="J32" s="2" t="s">
        <v>13</v>
      </c>
      <c r="Q32" s="9"/>
      <c r="R32" s="19"/>
    </row>
    <row r="33" spans="1:22" customFormat="1" ht="22.5" x14ac:dyDescent="0.25">
      <c r="A33" s="39">
        <f>IF(J33&lt;&gt;"",COUNTA(J$1:J33),"")</f>
        <v>23</v>
      </c>
      <c r="B33" s="40" t="s">
        <v>77</v>
      </c>
      <c r="C33" s="41" t="s">
        <v>78</v>
      </c>
      <c r="D33" s="42" t="s">
        <v>23</v>
      </c>
      <c r="E33" s="47">
        <v>7.4459999999999997</v>
      </c>
      <c r="F33" s="41"/>
      <c r="G33" s="44"/>
      <c r="H33" s="41" t="s">
        <v>24</v>
      </c>
      <c r="J33" s="2" t="s">
        <v>13</v>
      </c>
      <c r="Q33" s="9"/>
      <c r="R33" s="19"/>
    </row>
    <row r="34" spans="1:22" customFormat="1" ht="22.5" x14ac:dyDescent="0.25">
      <c r="A34" s="10">
        <f>IF(J34&lt;&gt;"",COUNTA(J$1:J34),"")</f>
        <v>24</v>
      </c>
      <c r="B34" s="11" t="s">
        <v>79</v>
      </c>
      <c r="C34" s="12" t="s">
        <v>80</v>
      </c>
      <c r="D34" s="13" t="s">
        <v>19</v>
      </c>
      <c r="E34" s="16">
        <v>0.25700000000000001</v>
      </c>
      <c r="F34" s="12"/>
      <c r="G34" s="15"/>
      <c r="H34" s="12" t="s">
        <v>81</v>
      </c>
      <c r="J34" s="2" t="s">
        <v>13</v>
      </c>
      <c r="Q34" s="9"/>
      <c r="R34" s="19"/>
    </row>
    <row r="35" spans="1:22" customFormat="1" ht="22.5" x14ac:dyDescent="0.25">
      <c r="A35" s="39">
        <f>IF(J35&lt;&gt;"",COUNTA(J$1:J35),"")</f>
        <v>25</v>
      </c>
      <c r="B35" s="40" t="s">
        <v>82</v>
      </c>
      <c r="C35" s="41" t="s">
        <v>83</v>
      </c>
      <c r="D35" s="42" t="s">
        <v>23</v>
      </c>
      <c r="E35" s="45">
        <v>26.0855</v>
      </c>
      <c r="F35" s="41"/>
      <c r="G35" s="44"/>
      <c r="H35" s="41" t="s">
        <v>24</v>
      </c>
      <c r="J35" s="2" t="s">
        <v>13</v>
      </c>
      <c r="Q35" s="9"/>
      <c r="R35" s="19"/>
    </row>
    <row r="36" spans="1:22" customFormat="1" ht="33.75" x14ac:dyDescent="0.25">
      <c r="A36" s="39">
        <f>IF(J36&lt;&gt;"",COUNTA(J$1:J36),"")</f>
        <v>26</v>
      </c>
      <c r="B36" s="40" t="s">
        <v>84</v>
      </c>
      <c r="C36" s="41" t="s">
        <v>85</v>
      </c>
      <c r="D36" s="42" t="s">
        <v>23</v>
      </c>
      <c r="E36" s="45">
        <v>26.0855</v>
      </c>
      <c r="F36" s="41"/>
      <c r="G36" s="44"/>
      <c r="H36" s="41" t="s">
        <v>24</v>
      </c>
      <c r="J36" s="2" t="s">
        <v>13</v>
      </c>
      <c r="Q36" s="9"/>
      <c r="R36" s="19"/>
    </row>
    <row r="37" spans="1:22" customFormat="1" ht="22.5" x14ac:dyDescent="0.25">
      <c r="A37" s="39">
        <f>IF(J37&lt;&gt;"",COUNTA(J$1:J37),"")</f>
        <v>27</v>
      </c>
      <c r="B37" s="40" t="s">
        <v>86</v>
      </c>
      <c r="C37" s="41" t="s">
        <v>87</v>
      </c>
      <c r="D37" s="42" t="s">
        <v>88</v>
      </c>
      <c r="E37" s="43">
        <v>1.98</v>
      </c>
      <c r="F37" s="41"/>
      <c r="G37" s="44"/>
      <c r="H37" s="41" t="s">
        <v>89</v>
      </c>
      <c r="J37" s="2" t="s">
        <v>13</v>
      </c>
      <c r="Q37" s="9"/>
      <c r="R37" s="19"/>
    </row>
    <row r="38" spans="1:22" customFormat="1" ht="22.5" x14ac:dyDescent="0.25">
      <c r="A38" s="39">
        <f>IF(J38&lt;&gt;"",COUNTA(J$1:J38),"")</f>
        <v>28</v>
      </c>
      <c r="B38" s="40" t="s">
        <v>90</v>
      </c>
      <c r="C38" s="41" t="s">
        <v>91</v>
      </c>
      <c r="D38" s="42" t="s">
        <v>88</v>
      </c>
      <c r="E38" s="47">
        <v>0.68400000000000005</v>
      </c>
      <c r="F38" s="41"/>
      <c r="G38" s="44"/>
      <c r="H38" s="41" t="s">
        <v>92</v>
      </c>
      <c r="J38" s="2" t="s">
        <v>13</v>
      </c>
      <c r="Q38" s="9"/>
      <c r="R38" s="19"/>
    </row>
    <row r="39" spans="1:22" customFormat="1" ht="22.5" x14ac:dyDescent="0.25">
      <c r="A39" s="39">
        <f>IF(J39&lt;&gt;"",COUNTA(J$1:J39),"")</f>
        <v>29</v>
      </c>
      <c r="B39" s="40" t="s">
        <v>93</v>
      </c>
      <c r="C39" s="41" t="s">
        <v>94</v>
      </c>
      <c r="D39" s="42" t="s">
        <v>88</v>
      </c>
      <c r="E39" s="47">
        <v>1.7999999999999999E-2</v>
      </c>
      <c r="F39" s="41"/>
      <c r="G39" s="44"/>
      <c r="H39" s="41" t="s">
        <v>24</v>
      </c>
      <c r="J39" s="2" t="s">
        <v>13</v>
      </c>
      <c r="Q39" s="9"/>
      <c r="R39" s="19"/>
    </row>
    <row r="40" spans="1:22" customFormat="1" ht="33.75" x14ac:dyDescent="0.25">
      <c r="A40" s="10">
        <f>IF(J40&lt;&gt;"",COUNTA(J$1:J40),"")</f>
        <v>30</v>
      </c>
      <c r="B40" s="11" t="s">
        <v>95</v>
      </c>
      <c r="C40" s="12" t="s">
        <v>96</v>
      </c>
      <c r="D40" s="13" t="s">
        <v>66</v>
      </c>
      <c r="E40" s="17">
        <v>1.7</v>
      </c>
      <c r="F40" s="12"/>
      <c r="G40" s="15"/>
      <c r="H40" s="12" t="s">
        <v>97</v>
      </c>
      <c r="J40" s="2" t="s">
        <v>13</v>
      </c>
      <c r="Q40" s="9"/>
      <c r="R40" s="19"/>
    </row>
    <row r="41" spans="1:22" customFormat="1" ht="15" x14ac:dyDescent="0.25">
      <c r="A41" s="39">
        <f>IF(J41&lt;&gt;"",COUNTA(J$1:J41),"")</f>
        <v>31</v>
      </c>
      <c r="B41" s="40" t="s">
        <v>98</v>
      </c>
      <c r="C41" s="41" t="s">
        <v>99</v>
      </c>
      <c r="D41" s="42" t="s">
        <v>88</v>
      </c>
      <c r="E41" s="45">
        <v>2.7199999999999998E-2</v>
      </c>
      <c r="F41" s="41"/>
      <c r="G41" s="44"/>
      <c r="H41" s="41" t="s">
        <v>24</v>
      </c>
      <c r="J41" s="2" t="s">
        <v>13</v>
      </c>
      <c r="Q41" s="9"/>
      <c r="R41" s="19"/>
    </row>
    <row r="42" spans="1:22" customFormat="1" ht="15" x14ac:dyDescent="0.25">
      <c r="A42" s="39">
        <f>IF(J42&lt;&gt;"",COUNTA(J$1:J42),"")</f>
        <v>32</v>
      </c>
      <c r="B42" s="40" t="s">
        <v>100</v>
      </c>
      <c r="C42" s="41" t="s">
        <v>101</v>
      </c>
      <c r="D42" s="42" t="s">
        <v>88</v>
      </c>
      <c r="E42" s="47">
        <v>0.40799999999999997</v>
      </c>
      <c r="F42" s="41"/>
      <c r="G42" s="44"/>
      <c r="H42" s="41" t="s">
        <v>24</v>
      </c>
      <c r="J42" s="2" t="s">
        <v>13</v>
      </c>
      <c r="Q42" s="9"/>
      <c r="R42" s="19"/>
    </row>
    <row r="43" spans="1:22" customFormat="1" ht="36.75" customHeight="1" x14ac:dyDescent="0.25"/>
    <row r="44" spans="1:22" s="21" customFormat="1" ht="15" x14ac:dyDescent="0.25">
      <c r="A44" s="22"/>
      <c r="B44" s="23" t="s">
        <v>102</v>
      </c>
      <c r="C44" s="36"/>
      <c r="D44" s="36"/>
      <c r="E44" s="37" t="s">
        <v>103</v>
      </c>
      <c r="F44" s="37"/>
      <c r="G44" s="37"/>
      <c r="H44" s="37"/>
      <c r="I44"/>
      <c r="J44"/>
      <c r="K44"/>
      <c r="L44"/>
      <c r="M44"/>
      <c r="N44"/>
      <c r="O44"/>
      <c r="P44"/>
      <c r="Q44" s="24"/>
      <c r="R44" s="24"/>
      <c r="S44" s="24" t="s">
        <v>104</v>
      </c>
      <c r="T44" s="24" t="s">
        <v>103</v>
      </c>
      <c r="U44" s="24"/>
      <c r="V44" s="24"/>
    </row>
    <row r="45" spans="1:22" s="25" customFormat="1" ht="20.25" customHeight="1" x14ac:dyDescent="0.25">
      <c r="A45" s="26"/>
      <c r="B45" s="23"/>
      <c r="C45" s="38" t="s">
        <v>105</v>
      </c>
      <c r="D45" s="38"/>
      <c r="E45" s="38"/>
      <c r="F45" s="38"/>
      <c r="G45" s="38"/>
      <c r="H45" s="38"/>
      <c r="Q45" s="27"/>
      <c r="R45" s="27"/>
      <c r="S45" s="27"/>
      <c r="T45" s="27"/>
      <c r="U45" s="27"/>
      <c r="V45" s="27"/>
    </row>
    <row r="46" spans="1:22" s="21" customFormat="1" ht="15" x14ac:dyDescent="0.25">
      <c r="A46" s="22"/>
      <c r="B46" s="23" t="s">
        <v>106</v>
      </c>
      <c r="C46" s="36"/>
      <c r="D46" s="36"/>
      <c r="E46" s="37"/>
      <c r="F46" s="37"/>
      <c r="G46" s="37"/>
      <c r="H46" s="37"/>
      <c r="I46"/>
      <c r="J46"/>
      <c r="K46"/>
      <c r="L46"/>
      <c r="M46"/>
      <c r="N46"/>
      <c r="O46"/>
      <c r="P46"/>
      <c r="Q46" s="24"/>
      <c r="R46" s="24"/>
      <c r="S46" s="24"/>
      <c r="T46" s="24"/>
      <c r="U46" s="24" t="s">
        <v>104</v>
      </c>
      <c r="V46" s="24" t="s">
        <v>104</v>
      </c>
    </row>
    <row r="47" spans="1:22" s="25" customFormat="1" ht="20.25" customHeight="1" x14ac:dyDescent="0.25">
      <c r="A47" s="26"/>
      <c r="C47" s="38" t="s">
        <v>105</v>
      </c>
      <c r="D47" s="38"/>
      <c r="E47" s="38"/>
      <c r="F47" s="38"/>
      <c r="G47" s="38"/>
      <c r="H47" s="38"/>
      <c r="Q47" s="27"/>
      <c r="R47" s="27"/>
      <c r="S47" s="27"/>
      <c r="T47" s="27"/>
      <c r="U47" s="27"/>
      <c r="V47" s="27"/>
    </row>
    <row r="49" spans="2:6" customFormat="1" ht="15" x14ac:dyDescent="0.25">
      <c r="B49" s="28"/>
      <c r="D49" s="28"/>
      <c r="F49" s="28"/>
    </row>
    <row r="54" spans="2:6" customFormat="1" ht="15" x14ac:dyDescent="0.25">
      <c r="C54" s="29"/>
    </row>
    <row r="55" spans="2:6" customFormat="1" ht="15" x14ac:dyDescent="0.25">
      <c r="C55" s="29"/>
    </row>
    <row r="56" spans="2:6" customFormat="1" ht="15" x14ac:dyDescent="0.25">
      <c r="C56" s="29"/>
    </row>
  </sheetData>
  <autoFilter ref="A5:H42" xr:uid="{00000000-0001-0000-0000-000000000000}">
    <filterColumn colId="6" showButton="0"/>
  </autoFilter>
  <mergeCells count="14">
    <mergeCell ref="C46:D46"/>
    <mergeCell ref="E46:H46"/>
    <mergeCell ref="C47:H47"/>
    <mergeCell ref="A3:H3"/>
    <mergeCell ref="A22:H22"/>
    <mergeCell ref="A31:H31"/>
    <mergeCell ref="C44:D44"/>
    <mergeCell ref="E44:H44"/>
    <mergeCell ref="C45:H45"/>
    <mergeCell ref="A2:H2"/>
    <mergeCell ref="G5:H5"/>
    <mergeCell ref="G6:H6"/>
    <mergeCell ref="A7:H7"/>
    <mergeCell ref="A15:H15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05-04-02 (в.5) АС2 - Ведомость </vt:lpstr>
      <vt:lpstr>'05-04-02 (в.5) АС2 -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2023-10-05T18:27:00Z</dcterms:modified>
</cp:coreProperties>
</file>