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ШЕЛЛРОКК\131-23- утвержденные\"/>
    </mc:Choice>
  </mc:AlternateContent>
  <bookViews>
    <workbookView xWindow="0" yWindow="0" windowWidth="20460" windowHeight="9915"/>
  </bookViews>
  <sheets>
    <sheet name="Сводный сметный расчет - Сводны" sheetId="1" r:id="rId1"/>
  </sheets>
  <definedNames>
    <definedName name="_xlnm.Print_Titles" localSheetId="0">'Сводный сметный расчет - Сводны'!$22:$22</definedName>
  </definedNames>
  <calcPr calcId="152511"/>
</workbook>
</file>

<file path=xl/calcChain.xml><?xml version="1.0" encoding="utf-8"?>
<calcChain xmlns="http://schemas.openxmlformats.org/spreadsheetml/2006/main">
  <c r="X31" i="1" l="1"/>
  <c r="N75" i="1"/>
  <c r="X29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24" i="1"/>
  <c r="B11" i="1" l="1"/>
</calcChain>
</file>

<file path=xl/sharedStrings.xml><?xml version="1.0" encoding="utf-8"?>
<sst xmlns="http://schemas.openxmlformats.org/spreadsheetml/2006/main" count="196" uniqueCount="148">
  <si>
    <t>Форма № 1</t>
  </si>
  <si>
    <t>Заказчик</t>
  </si>
  <si>
    <t xml:space="preserve"> </t>
  </si>
  <si>
    <t>(наименование организации)</t>
  </si>
  <si>
    <t>"Утвержден" "___"______________________2023г</t>
  </si>
  <si>
    <t>Сводный сметный расчет в сумме   532 042,71 тыс. руб.</t>
  </si>
  <si>
    <t>В том числе возвратных сумм ____________</t>
  </si>
  <si>
    <t>(ссылка на документ об утверждении)</t>
  </si>
  <si>
    <t>СВОДНЫЙ СМЕТНЫЙ РАСЧЕТ СТОИМОСТИ СТРОИТЕЛЬСТВА</t>
  </si>
  <si>
    <t/>
  </si>
  <si>
    <t>(наименование стройки)</t>
  </si>
  <si>
    <t xml:space="preserve">Составлена в ценах по состоянию на  </t>
  </si>
  <si>
    <t>№ п/п</t>
  </si>
  <si>
    <t>Номера сметных расчетов и смет</t>
  </si>
  <si>
    <t>Наименование глав, объектов, работ и затрат</t>
  </si>
  <si>
    <t>Сметная стоимость</t>
  </si>
  <si>
    <t>Общая сметная стоимость</t>
  </si>
  <si>
    <t>строительных работ</t>
  </si>
  <si>
    <t>монтажных работ</t>
  </si>
  <si>
    <t>оборудования</t>
  </si>
  <si>
    <t>прочих затрат</t>
  </si>
  <si>
    <t>Глава 1. Подготовка территории строительства, реконструкции, капитального ремонта</t>
  </si>
  <si>
    <t>1</t>
  </si>
  <si>
    <t>01-01-01</t>
  </si>
  <si>
    <t>Выполнение работ по ликвидации объектов по трассе ж.д. путей, подготовке трассы ж.д. путей.</t>
  </si>
  <si>
    <t>2</t>
  </si>
  <si>
    <t>01-01-02</t>
  </si>
  <si>
    <t>Выполнение работ по ликвидации объекта капитального строительства</t>
  </si>
  <si>
    <t>3</t>
  </si>
  <si>
    <t>01-01-03</t>
  </si>
  <si>
    <t>Демонтаж сетей и систем  инженерного обоспечения.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</si>
  <si>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</si>
  <si>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</si>
  <si>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4</t>
  </si>
  <si>
    <t>02-01-01</t>
  </si>
  <si>
    <t>Верхнее строение пути</t>
  </si>
  <si>
    <t>5</t>
  </si>
  <si>
    <t>02-02-01</t>
  </si>
  <si>
    <t>Восстановительные работы цеха №121/18. АС 3.</t>
  </si>
  <si>
    <t>6</t>
  </si>
  <si>
    <t>02-03-01</t>
  </si>
  <si>
    <t>Архитектурно-строительные решения. Часть 1.АС1</t>
  </si>
  <si>
    <t>7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</si>
  <si>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</si>
  <si>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</si>
  <si>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</si>
  <si>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</si>
  <si>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8</t>
  </si>
  <si>
    <t>04-01-01</t>
  </si>
  <si>
    <t>Электроснабжение. ЭС 1.</t>
  </si>
  <si>
    <t>9</t>
  </si>
  <si>
    <t>04-01-02</t>
  </si>
  <si>
    <t>Переустройство кабельных линий.ЭС2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</si>
  <si>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</si>
  <si>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</si>
  <si>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</si>
  <si>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10</t>
  </si>
  <si>
    <t>06-01-01</t>
  </si>
  <si>
    <t>Переустройство хозпитьевого водопровода.НВК2</t>
  </si>
  <si>
    <t>11</t>
  </si>
  <si>
    <t>06-01-02</t>
  </si>
  <si>
    <t>Переустройство хозпитьевого водопровода.НВК3</t>
  </si>
  <si>
    <t>Водоотведение</t>
  </si>
  <si>
    <t>12</t>
  </si>
  <si>
    <t>06-02-01</t>
  </si>
  <si>
    <t>Переустройство хозяйственно-бытовой канализации.НВК4</t>
  </si>
  <si>
    <t>13</t>
  </si>
  <si>
    <t>06-02-02</t>
  </si>
  <si>
    <t>Переустройство ливневой канализации.НВК5.</t>
  </si>
  <si>
    <t>14</t>
  </si>
  <si>
    <t>06-02-03</t>
  </si>
  <si>
    <t>Трубопровод ливневых сточных вод от трансбордера. НВК1</t>
  </si>
  <si>
    <t>Теплоснабжение</t>
  </si>
  <si>
    <t>15</t>
  </si>
  <si>
    <t>06-03-01</t>
  </si>
  <si>
    <t>Теплоснабжение. Переустройство трубопровода</t>
  </si>
  <si>
    <t>16</t>
  </si>
  <si>
    <t>06-03-02</t>
  </si>
  <si>
    <t>Архитектурно-строительные решения. Эстакада для ТС1. АС 4</t>
  </si>
  <si>
    <t>17</t>
  </si>
  <si>
    <t>06-03-03</t>
  </si>
  <si>
    <t>Теплоснабжение. Переустройство трубопровода.ТС2</t>
  </si>
  <si>
    <t>18</t>
  </si>
  <si>
    <t>06-03-04</t>
  </si>
  <si>
    <t>Теплоснабжение. Переустройство трубопровода.ТС3</t>
  </si>
  <si>
    <t>Газоснабжение</t>
  </si>
  <si>
    <t>19</t>
  </si>
  <si>
    <t>06-04-01</t>
  </si>
  <si>
    <t>Наружные газопроводы. Вынос газопровода среднего давления.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</si>
  <si>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</si>
  <si>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</si>
  <si>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20</t>
  </si>
  <si>
    <t>07-01-01</t>
  </si>
  <si>
    <t>Генеральный план. Трансбордер. ГП1</t>
  </si>
  <si>
    <t>21</t>
  </si>
  <si>
    <t>07-01-02</t>
  </si>
  <si>
    <t>Генеральный план 131-23 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</si>
  <si>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</si>
  <si>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</si>
  <si>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</si>
  <si>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22</t>
  </si>
  <si>
    <t>Методика утв. приказом минстроя Ромссии от 19.06.2020 №332/пр п.31</t>
  </si>
  <si>
    <t>Временные здания и сооружения - 8,2%</t>
  </si>
  <si>
    <t>Г1:Г7.С*8,2%</t>
  </si>
  <si>
    <t>Г1:Г7.М*8,2%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</si>
  <si>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</si>
  <si>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</si>
  <si>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</si>
  <si>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24</t>
  </si>
  <si>
    <t>Приказ от 25.05.2021 № 325/пр прил.1 п.8</t>
  </si>
  <si>
    <t>Производство работ в зимнее время - 2,4%</t>
  </si>
  <si>
    <t>2,4%Г1.С:Г8.С</t>
  </si>
  <si>
    <t>2,4%Г1.М:Г8.М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</si>
  <si>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</si>
  <si>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</si>
  <si>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</si>
  <si>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Главе 12.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</si>
  <si>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</si>
  <si>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</si>
  <si>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</si>
  <si>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</si>
  <si>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</si>
  <si>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</si>
  <si>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</si>
  <si>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</si>
  <si>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</si>
  <si>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29</t>
  </si>
  <si>
    <t>№ 303-ФЗ от 3.08.2018</t>
  </si>
  <si>
    <t>НДС - 20%</t>
  </si>
  <si>
    <t>20%Г1.С:Г14.С</t>
  </si>
  <si>
    <t>20%Г1.М:Г14.М</t>
  </si>
  <si>
    <t>20%Г1.О:Г14.О</t>
  </si>
  <si>
    <t>20%Г1.П:Г14.П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</si>
  <si>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</si>
  <si>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</si>
  <si>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</si>
  <si>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</si>
  <si>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</si>
  <si>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</si>
  <si>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>Начальник</t>
  </si>
  <si>
    <t>[должность, подпись (инициалы, фамилия)]</t>
  </si>
  <si>
    <t>Приложение № 6</t>
  </si>
  <si>
    <t>Утверждено приказом № 421 от 4 августа 2020 г. Минстроя РФ</t>
  </si>
  <si>
    <t>Сметная стоимость, тыс. руб.</t>
  </si>
  <si>
    <t>Строительных
(ремонтно- строительных, ремонтно- реставрационных) работ</t>
  </si>
  <si>
    <t>всего</t>
  </si>
  <si>
    <t>БЫЛО</t>
  </si>
  <si>
    <t>Стало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</si>
</sst>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10"/>
      <color rgb="FFBDC1C6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right"/>
    </xf>
    <xf numFmtId="49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14" fontId="6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9" fillId="0" borderId="4" xfId="0" applyNumberFormat="1" applyFont="1" applyFill="1" applyBorder="1" applyAlignment="1" applyProtection="1"/>
    <xf numFmtId="4" fontId="9" fillId="0" borderId="4" xfId="0" applyNumberFormat="1" applyFont="1" applyFill="1" applyBorder="1" applyAlignment="1" applyProtection="1">
      <alignment horizontal="right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164" fontId="9" fillId="0" borderId="4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164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4" fontId="1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1" xfId="0" applyNumberFormat="1" applyFont="1" applyFill="1" applyBorder="1" applyAlignment="1" applyProtection="1">
      <alignment horizontal="left" vertical="top"/>
    </xf>
    <xf numFmtId="0" fontId="4" fillId="0" borderId="2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8" fillId="0" borderId="9" xfId="0" applyNumberFormat="1" applyFont="1" applyFill="1" applyBorder="1" applyAlignment="1" applyProtection="1">
      <alignment horizontal="left" vertical="center" wrapText="1"/>
    </xf>
    <xf numFmtId="0" fontId="8" fillId="0" borderId="10" xfId="0" applyNumberFormat="1" applyFont="1" applyFill="1" applyBorder="1" applyAlignment="1" applyProtection="1">
      <alignment horizontal="left" vertical="center" wrapText="1"/>
    </xf>
    <xf numFmtId="0" fontId="8" fillId="0" borderId="11" xfId="0" applyNumberFormat="1" applyFont="1" applyFill="1" applyBorder="1" applyAlignment="1" applyProtection="1">
      <alignment horizontal="left" vertical="center" wrapText="1"/>
    </xf>
    <xf numFmtId="0" fontId="9" fillId="0" borderId="9" xfId="0" applyNumberFormat="1" applyFont="1" applyFill="1" applyBorder="1" applyAlignment="1" applyProtection="1">
      <alignment horizontal="right" vertical="top" wrapText="1"/>
    </xf>
    <xf numFmtId="0" fontId="9" fillId="0" borderId="11" xfId="0" applyNumberFormat="1" applyFont="1" applyFill="1" applyBorder="1" applyAlignment="1" applyProtection="1">
      <alignment horizontal="right" vertical="top" wrapText="1"/>
    </xf>
    <xf numFmtId="0" fontId="10" fillId="0" borderId="9" xfId="0" applyNumberFormat="1" applyFont="1" applyFill="1" applyBorder="1" applyAlignment="1" applyProtection="1">
      <alignment horizontal="left" vertical="center" wrapText="1"/>
    </xf>
    <xf numFmtId="0" fontId="10" fillId="0" borderId="10" xfId="0" applyNumberFormat="1" applyFont="1" applyFill="1" applyBorder="1" applyAlignment="1" applyProtection="1">
      <alignment horizontal="left" vertical="center" wrapText="1"/>
    </xf>
    <xf numFmtId="0" fontId="10" fillId="0" borderId="11" xfId="0" applyNumberFormat="1" applyFont="1" applyFill="1" applyBorder="1" applyAlignment="1" applyProtection="1">
      <alignment horizontal="left" vertical="center" wrapText="1"/>
    </xf>
    <xf numFmtId="0" fontId="2" fillId="0" borderId="9" xfId="0" applyNumberFormat="1" applyFont="1" applyFill="1" applyBorder="1" applyAlignment="1" applyProtection="1">
      <alignment horizontal="right" vertical="top" wrapText="1"/>
    </xf>
    <xf numFmtId="0" fontId="2" fillId="0" borderId="11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11" xfId="0" applyNumberFormat="1" applyFont="1" applyFill="1" applyBorder="1" applyAlignment="1" applyProtection="1">
      <alignment horizontal="right" vertical="top" wrapText="1"/>
    </xf>
    <xf numFmtId="0" fontId="2" fillId="0" borderId="9" xfId="0" applyNumberFormat="1" applyFont="1" applyFill="1" applyBorder="1" applyAlignment="1" applyProtection="1">
      <alignment horizontal="left" vertical="top" wrapText="1"/>
    </xf>
    <xf numFmtId="0" fontId="2" fillId="0" borderId="11" xfId="0" applyNumberFormat="1" applyFont="1" applyFill="1" applyBorder="1" applyAlignment="1" applyProtection="1">
      <alignment horizontal="left" vertical="top" wrapText="1"/>
    </xf>
    <xf numFmtId="0" fontId="11" fillId="0" borderId="0" xfId="0" applyFont="1"/>
    <xf numFmtId="0" fontId="1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center"/>
    </xf>
    <xf numFmtId="0" fontId="13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wrapText="1"/>
    </xf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center"/>
    </xf>
    <xf numFmtId="0" fontId="12" fillId="0" borderId="9" xfId="0" applyNumberFormat="1" applyFont="1" applyFill="1" applyBorder="1" applyAlignment="1" applyProtection="1">
      <alignment horizontal="center" vertical="center" wrapText="1"/>
    </xf>
    <xf numFmtId="0" fontId="12" fillId="0" borderId="10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12" fillId="0" borderId="7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top" wrapText="1"/>
    </xf>
    <xf numFmtId="0" fontId="15" fillId="0" borderId="0" xfId="0" applyNumberFormat="1" applyFont="1" applyFill="1" applyBorder="1" applyAlignment="1" applyProtection="1">
      <alignment horizontal="left" vertical="center" wrapText="1"/>
    </xf>
    <xf numFmtId="4" fontId="12" fillId="0" borderId="4" xfId="0" applyNumberFormat="1" applyFont="1" applyFill="1" applyBorder="1" applyAlignment="1" applyProtection="1">
      <alignment horizontal="right" vertical="top" wrapText="1"/>
    </xf>
    <xf numFmtId="4" fontId="16" fillId="0" borderId="4" xfId="0" applyNumberFormat="1" applyFont="1" applyFill="1" applyBorder="1" applyAlignment="1" applyProtection="1">
      <alignment horizontal="right" vertical="top" wrapText="1"/>
    </xf>
    <xf numFmtId="4" fontId="16" fillId="0" borderId="4" xfId="0" applyNumberFormat="1" applyFont="1" applyFill="1" applyBorder="1" applyAlignment="1" applyProtection="1">
      <alignment horizontal="right" vertical="top"/>
    </xf>
    <xf numFmtId="0" fontId="14" fillId="0" borderId="0" xfId="0" applyNumberFormat="1" applyFont="1" applyFill="1" applyBorder="1" applyAlignment="1" applyProtection="1">
      <alignment horizontal="left" vertical="center" wrapText="1"/>
    </xf>
    <xf numFmtId="4" fontId="16" fillId="0" borderId="0" xfId="0" applyNumberFormat="1" applyFont="1" applyFill="1" applyBorder="1" applyAlignment="1" applyProtection="1">
      <alignment horizontal="right" vertical="top"/>
    </xf>
    <xf numFmtId="0" fontId="12" fillId="0" borderId="1" xfId="0" applyNumberFormat="1" applyFont="1" applyFill="1" applyBorder="1" applyAlignment="1" applyProtection="1">
      <alignment horizontal="left" vertical="top"/>
    </xf>
    <xf numFmtId="0" fontId="12" fillId="0" borderId="1" xfId="0" applyNumberFormat="1" applyFont="1" applyFill="1" applyBorder="1" applyAlignment="1" applyProtection="1">
      <alignment horizontal="right" vertical="top" wrapText="1"/>
    </xf>
    <xf numFmtId="4" fontId="16" fillId="0" borderId="0" xfId="0" applyNumberFormat="1" applyFont="1" applyFill="1" applyBorder="1" applyAlignment="1" applyProtection="1">
      <alignment horizontal="right" vertical="top" wrapText="1"/>
    </xf>
    <xf numFmtId="4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4" fontId="0" fillId="0" borderId="0" xfId="0" applyNumberFormat="1"/>
    <xf numFmtId="0" fontId="1" fillId="2" borderId="4" xfId="0" applyNumberFormat="1" applyFont="1" applyFill="1" applyBorder="1" applyAlignment="1" applyProtection="1">
      <alignment horizontal="left" vertical="top" wrapText="1"/>
    </xf>
    <xf numFmtId="4" fontId="1" fillId="2" borderId="4" xfId="0" applyNumberFormat="1" applyFont="1" applyFill="1" applyBorder="1" applyAlignment="1" applyProtection="1">
      <alignment horizontal="right" vertical="top" wrapText="1"/>
    </xf>
    <xf numFmtId="2" fontId="1" fillId="2" borderId="4" xfId="0" applyNumberFormat="1" applyFont="1" applyFill="1" applyBorder="1" applyAlignment="1" applyProtection="1">
      <alignment horizontal="right" vertical="top" wrapText="1"/>
    </xf>
    <xf numFmtId="0" fontId="1" fillId="2" borderId="4" xfId="0" applyNumberFormat="1" applyFont="1" applyFill="1" applyBorder="1" applyAlignment="1" applyProtection="1">
      <alignment horizontal="right" vertical="top" wrapText="1"/>
    </xf>
    <xf numFmtId="4" fontId="12" fillId="2" borderId="4" xfId="0" applyNumberFormat="1" applyFont="1" applyFill="1" applyBorder="1" applyAlignment="1" applyProtection="1">
      <alignment horizontal="right" vertical="top" wrapText="1"/>
    </xf>
    <xf numFmtId="165" fontId="1" fillId="2" borderId="4" xfId="0" applyNumberFormat="1" applyFont="1" applyFill="1" applyBorder="1" applyAlignment="1" applyProtection="1">
      <alignment horizontal="right" vertical="top" wrapText="1"/>
    </xf>
    <xf numFmtId="164" fontId="1" fillId="2" borderId="4" xfId="0" applyNumberFormat="1" applyFont="1" applyFill="1" applyBorder="1" applyAlignment="1" applyProtection="1">
      <alignment horizontal="right" vertical="top" wrapText="1"/>
    </xf>
    <xf numFmtId="0" fontId="17" fillId="0" borderId="0" xfId="0" applyNumberFormat="1" applyFont="1" applyFill="1" applyBorder="1" applyAlignment="1" applyProtection="1">
      <alignment horizontal="center"/>
    </xf>
    <xf numFmtId="4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4"/>
  <sheetViews>
    <sheetView tabSelected="1" topLeftCell="A22" zoomScale="115" zoomScaleNormal="115" workbookViewId="0">
      <selection activeCell="M29" sqref="M29"/>
    </sheetView>
  </sheetViews>
  <sheetFormatPr defaultColWidth="9.140625" defaultRowHeight="10.5" customHeight="1" x14ac:dyDescent="0.2"/>
  <cols>
    <col min="1" max="1" width="6.7109375" style="1" customWidth="1"/>
    <col min="2" max="2" width="20.140625" style="1" customWidth="1"/>
    <col min="3" max="3" width="32.7109375" style="2" customWidth="1"/>
    <col min="4" max="4" width="16.28515625" style="2" hidden="1" customWidth="1"/>
    <col min="5" max="7" width="14" style="2" hidden="1" customWidth="1"/>
    <col min="8" max="8" width="14" style="2" customWidth="1"/>
    <col min="9" max="9" width="16" style="78" hidden="1" customWidth="1"/>
    <col min="10" max="12" width="13.42578125" style="78" hidden="1" customWidth="1"/>
    <col min="13" max="13" width="13.42578125" style="78" customWidth="1"/>
    <col min="14" max="14" width="13.42578125" style="2" customWidth="1"/>
    <col min="15" max="16" width="91" style="3" hidden="1" customWidth="1"/>
    <col min="17" max="17" width="131.85546875" style="3" hidden="1" customWidth="1"/>
    <col min="18" max="18" width="52.85546875" style="3" hidden="1" customWidth="1"/>
    <col min="19" max="19" width="131.85546875" style="3" hidden="1" customWidth="1"/>
    <col min="20" max="22" width="52.85546875" style="3" hidden="1" customWidth="1"/>
    <col min="23" max="23" width="9.140625" style="2"/>
    <col min="24" max="24" width="15.5703125" style="2" customWidth="1"/>
    <col min="25" max="16384" width="9.140625" style="2"/>
  </cols>
  <sheetData>
    <row r="1" spans="1:16" customFormat="1" ht="15" x14ac:dyDescent="0.25">
      <c r="H1" s="4" t="s">
        <v>0</v>
      </c>
      <c r="I1" s="76"/>
      <c r="J1" s="76"/>
      <c r="K1" s="76"/>
      <c r="L1" s="76"/>
      <c r="M1" s="77" t="s">
        <v>141</v>
      </c>
    </row>
    <row r="2" spans="1:16" customFormat="1" ht="15" x14ac:dyDescent="0.25">
      <c r="A2" s="5"/>
      <c r="B2" s="5" t="s">
        <v>1</v>
      </c>
      <c r="C2" s="46" t="s">
        <v>2</v>
      </c>
      <c r="D2" s="46"/>
      <c r="E2" s="46"/>
      <c r="F2" s="46"/>
      <c r="G2" s="46"/>
      <c r="H2" s="6"/>
      <c r="I2" s="78"/>
      <c r="J2" s="78"/>
      <c r="K2" s="78"/>
      <c r="L2" s="78"/>
      <c r="M2" s="77" t="s">
        <v>142</v>
      </c>
      <c r="O2" s="7" t="s">
        <v>2</v>
      </c>
    </row>
    <row r="3" spans="1:16" customFormat="1" ht="15" x14ac:dyDescent="0.25">
      <c r="A3" s="5"/>
      <c r="B3" s="5"/>
      <c r="C3" s="47" t="s">
        <v>3</v>
      </c>
      <c r="D3" s="47"/>
      <c r="E3" s="47"/>
      <c r="F3" s="47"/>
      <c r="G3" s="47"/>
      <c r="H3" s="6"/>
      <c r="I3" s="78"/>
      <c r="J3" s="78"/>
      <c r="K3" s="78"/>
      <c r="L3" s="78"/>
      <c r="M3" s="77"/>
    </row>
    <row r="4" spans="1:16" customFormat="1" ht="15" x14ac:dyDescent="0.25">
      <c r="A4" s="5"/>
      <c r="B4" s="6" t="s">
        <v>4</v>
      </c>
      <c r="C4" s="9"/>
      <c r="D4" s="9"/>
      <c r="E4" s="9"/>
      <c r="F4" s="9"/>
      <c r="G4" s="9"/>
      <c r="H4" s="6"/>
      <c r="I4" s="78"/>
      <c r="J4" s="78"/>
      <c r="K4" s="78"/>
      <c r="L4" s="78"/>
      <c r="M4" s="78"/>
    </row>
    <row r="5" spans="1:16" customFormat="1" ht="15" x14ac:dyDescent="0.25">
      <c r="A5" s="5"/>
      <c r="B5" s="5"/>
      <c r="C5" s="9"/>
      <c r="D5" s="9"/>
      <c r="E5" s="9"/>
      <c r="F5" s="9"/>
      <c r="G5" s="9"/>
      <c r="H5" s="6"/>
      <c r="I5" s="78"/>
      <c r="J5" s="78"/>
      <c r="K5" s="78"/>
      <c r="L5" s="78"/>
      <c r="M5" s="78"/>
    </row>
    <row r="6" spans="1:16" customFormat="1" ht="15" x14ac:dyDescent="0.25">
      <c r="A6" s="5"/>
      <c r="B6" s="5" t="s">
        <v>5</v>
      </c>
      <c r="C6" s="9"/>
      <c r="D6" s="9"/>
      <c r="E6" s="9"/>
      <c r="F6" s="9"/>
      <c r="G6" s="9"/>
      <c r="H6" s="6"/>
      <c r="I6" s="79"/>
      <c r="J6" s="79"/>
      <c r="K6" s="79"/>
      <c r="L6" s="79"/>
      <c r="M6" s="78"/>
    </row>
    <row r="7" spans="1:16" customFormat="1" ht="15" x14ac:dyDescent="0.25">
      <c r="A7" s="5"/>
      <c r="B7" s="1" t="s">
        <v>6</v>
      </c>
      <c r="D7" s="10"/>
      <c r="E7" s="9"/>
      <c r="F7" s="9"/>
      <c r="G7" s="9"/>
      <c r="H7" s="6"/>
      <c r="I7" s="79"/>
      <c r="J7" s="79"/>
      <c r="K7" s="79"/>
      <c r="L7" s="79"/>
      <c r="M7" s="78"/>
    </row>
    <row r="8" spans="1:16" customFormat="1" ht="15" x14ac:dyDescent="0.25">
      <c r="A8" s="5"/>
      <c r="B8" s="5"/>
      <c r="C8" s="48"/>
      <c r="D8" s="48"/>
      <c r="E8" s="48"/>
      <c r="F8" s="48"/>
      <c r="G8" s="48"/>
      <c r="H8" s="6"/>
      <c r="I8" s="79"/>
      <c r="J8" s="79"/>
      <c r="K8" s="79"/>
      <c r="L8" s="79"/>
      <c r="M8" s="78"/>
    </row>
    <row r="9" spans="1:16" customFormat="1" ht="12" customHeight="1" x14ac:dyDescent="0.25">
      <c r="A9" s="11"/>
      <c r="B9" s="11"/>
      <c r="C9" s="47" t="s">
        <v>7</v>
      </c>
      <c r="D9" s="47"/>
      <c r="E9" s="47"/>
      <c r="F9" s="47"/>
      <c r="G9" s="47"/>
      <c r="H9" s="12"/>
      <c r="I9" s="80"/>
      <c r="J9" s="80"/>
      <c r="K9" s="80"/>
      <c r="L9" s="80"/>
      <c r="M9" s="78"/>
    </row>
    <row r="10" spans="1:16" customFormat="1" ht="12" customHeight="1" x14ac:dyDescent="0.25">
      <c r="A10" s="11"/>
      <c r="B10" s="13"/>
      <c r="C10" s="14"/>
      <c r="D10" s="14"/>
      <c r="E10" s="14"/>
      <c r="F10" s="14"/>
      <c r="G10" s="14"/>
      <c r="H10" s="12"/>
      <c r="I10" s="80"/>
      <c r="J10" s="80"/>
      <c r="K10" s="80"/>
      <c r="L10" s="80"/>
      <c r="M10" s="80"/>
    </row>
    <row r="11" spans="1:16" customFormat="1" ht="12" customHeight="1" x14ac:dyDescent="0.25">
      <c r="A11" s="11"/>
      <c r="B11" s="2" t="str">
        <f ca="1">"«    » ________________ "&amp;YEAR(TODAY())&amp;" г."</f>
        <v>«    » ________________ 2023 г.</v>
      </c>
      <c r="C11" s="9"/>
      <c r="D11" s="9"/>
      <c r="E11" s="9"/>
      <c r="F11" s="9"/>
      <c r="G11" s="9"/>
      <c r="H11" s="12"/>
      <c r="I11" s="79"/>
      <c r="J11" s="79"/>
      <c r="K11" s="79"/>
      <c r="L11" s="79"/>
      <c r="M11" s="80"/>
    </row>
    <row r="12" spans="1:16" customFormat="1" ht="12" customHeight="1" x14ac:dyDescent="0.25">
      <c r="A12" s="11"/>
      <c r="B12" s="2"/>
      <c r="C12" s="49" t="s">
        <v>8</v>
      </c>
      <c r="D12" s="49"/>
      <c r="E12" s="49"/>
      <c r="F12" s="49"/>
      <c r="G12" s="49"/>
      <c r="H12" s="12"/>
      <c r="I12" s="80"/>
      <c r="J12" s="80"/>
      <c r="K12" s="80"/>
      <c r="L12" s="80"/>
      <c r="M12" s="80"/>
    </row>
    <row r="13" spans="1:16" customFormat="1" ht="12" customHeight="1" x14ac:dyDescent="0.25">
      <c r="A13" s="11"/>
      <c r="B13" s="11"/>
      <c r="C13" s="9"/>
      <c r="D13" s="9"/>
      <c r="E13" s="9"/>
      <c r="F13" s="9"/>
      <c r="G13" s="9"/>
      <c r="H13" s="12"/>
      <c r="I13" s="79"/>
      <c r="J13" s="79"/>
      <c r="K13" s="79"/>
      <c r="L13" s="79"/>
      <c r="M13" s="80"/>
    </row>
    <row r="14" spans="1:16" customFormat="1" ht="18" x14ac:dyDescent="0.25">
      <c r="A14" s="15"/>
      <c r="C14" s="50"/>
      <c r="D14" s="50"/>
      <c r="E14" s="50"/>
      <c r="F14" s="50"/>
      <c r="G14" s="50"/>
      <c r="H14" s="7"/>
      <c r="I14" s="79"/>
      <c r="J14" s="79"/>
      <c r="K14" s="79"/>
      <c r="L14" s="79"/>
      <c r="M14" s="80"/>
      <c r="P14" s="7" t="s">
        <v>9</v>
      </c>
    </row>
    <row r="15" spans="1:16" customFormat="1" ht="18" x14ac:dyDescent="0.25">
      <c r="A15" s="16"/>
      <c r="C15" s="51" t="s">
        <v>10</v>
      </c>
      <c r="D15" s="51"/>
      <c r="E15" s="51"/>
      <c r="F15" s="51"/>
      <c r="G15" s="51"/>
      <c r="H15" s="17"/>
      <c r="I15" s="79"/>
      <c r="J15" s="79"/>
      <c r="K15" s="79"/>
      <c r="L15" s="79"/>
      <c r="M15" s="80"/>
    </row>
    <row r="16" spans="1:16" customFormat="1" ht="15" x14ac:dyDescent="0.25">
      <c r="A16" s="5"/>
      <c r="B16" s="5"/>
      <c r="C16" s="6"/>
      <c r="D16" s="14"/>
      <c r="E16" s="14"/>
      <c r="F16" s="14"/>
      <c r="G16" s="18"/>
      <c r="H16" s="18"/>
      <c r="I16" s="81"/>
      <c r="J16" s="81"/>
      <c r="K16" s="81"/>
      <c r="L16" s="81"/>
      <c r="M16" s="82"/>
    </row>
    <row r="17" spans="1:24" customFormat="1" ht="15" x14ac:dyDescent="0.25">
      <c r="A17" s="19"/>
      <c r="B17" s="52" t="s">
        <v>11</v>
      </c>
      <c r="C17" s="52"/>
      <c r="D17" s="52"/>
      <c r="E17" s="52"/>
      <c r="F17" s="52"/>
      <c r="G17" s="52"/>
      <c r="H17" s="9"/>
      <c r="I17" s="79"/>
      <c r="J17" s="79"/>
      <c r="K17" s="79"/>
      <c r="L17" s="79"/>
      <c r="M17" s="83"/>
    </row>
    <row r="18" spans="1:24" customFormat="1" ht="9.75" customHeight="1" x14ac:dyDescent="0.25">
      <c r="A18" s="5"/>
      <c r="B18" s="5"/>
      <c r="C18" s="6"/>
      <c r="D18" s="9"/>
      <c r="E18" s="9"/>
      <c r="F18" s="9"/>
      <c r="G18" s="9"/>
      <c r="H18" s="110" t="s">
        <v>147</v>
      </c>
      <c r="I18" s="84"/>
      <c r="J18" s="84"/>
      <c r="K18" s="84"/>
      <c r="L18" s="81"/>
      <c r="M18" s="81" t="s">
        <v>146</v>
      </c>
    </row>
    <row r="19" spans="1:24" customFormat="1" ht="17.25" customHeight="1" x14ac:dyDescent="0.25">
      <c r="A19" s="53" t="s">
        <v>12</v>
      </c>
      <c r="B19" s="53" t="s">
        <v>13</v>
      </c>
      <c r="C19" s="56" t="s">
        <v>14</v>
      </c>
      <c r="D19" s="59" t="s">
        <v>15</v>
      </c>
      <c r="E19" s="59"/>
      <c r="F19" s="59"/>
      <c r="G19" s="59"/>
      <c r="H19" s="59" t="s">
        <v>16</v>
      </c>
      <c r="I19" s="85" t="s">
        <v>143</v>
      </c>
      <c r="J19" s="86"/>
      <c r="K19" s="86"/>
      <c r="L19" s="86"/>
      <c r="M19" s="87"/>
    </row>
    <row r="20" spans="1:24" customFormat="1" ht="15" x14ac:dyDescent="0.25">
      <c r="A20" s="54"/>
      <c r="B20" s="54"/>
      <c r="C20" s="57"/>
      <c r="D20" s="56" t="s">
        <v>17</v>
      </c>
      <c r="E20" s="56" t="s">
        <v>18</v>
      </c>
      <c r="F20" s="56" t="s">
        <v>19</v>
      </c>
      <c r="G20" s="60" t="s">
        <v>20</v>
      </c>
      <c r="H20" s="59"/>
      <c r="I20" s="88" t="s">
        <v>144</v>
      </c>
      <c r="J20" s="88" t="s">
        <v>18</v>
      </c>
      <c r="K20" s="88" t="s">
        <v>19</v>
      </c>
      <c r="L20" s="88" t="s">
        <v>20</v>
      </c>
      <c r="M20" s="88" t="s">
        <v>145</v>
      </c>
    </row>
    <row r="21" spans="1:24" customFormat="1" ht="15" customHeight="1" x14ac:dyDescent="0.25">
      <c r="A21" s="55"/>
      <c r="B21" s="55"/>
      <c r="C21" s="58"/>
      <c r="D21" s="58"/>
      <c r="E21" s="58"/>
      <c r="F21" s="58"/>
      <c r="G21" s="61"/>
      <c r="H21" s="59"/>
      <c r="I21" s="89"/>
      <c r="J21" s="89"/>
      <c r="K21" s="89"/>
      <c r="L21" s="89"/>
      <c r="M21" s="89"/>
    </row>
    <row r="22" spans="1:24" customFormat="1" ht="15" x14ac:dyDescent="0.25">
      <c r="A22" s="20">
        <v>1</v>
      </c>
      <c r="B22" s="20">
        <v>2</v>
      </c>
      <c r="C22" s="21">
        <v>3</v>
      </c>
      <c r="D22" s="21">
        <v>4</v>
      </c>
      <c r="E22" s="21">
        <v>5</v>
      </c>
      <c r="F22" s="21">
        <v>6</v>
      </c>
      <c r="G22" s="21">
        <v>7</v>
      </c>
      <c r="H22" s="21">
        <v>8</v>
      </c>
      <c r="I22" s="90">
        <v>4</v>
      </c>
      <c r="J22" s="90">
        <v>5</v>
      </c>
      <c r="K22" s="90">
        <v>6</v>
      </c>
      <c r="L22" s="90">
        <v>7</v>
      </c>
      <c r="M22" s="90">
        <v>8</v>
      </c>
    </row>
    <row r="23" spans="1:24" customFormat="1" ht="15" x14ac:dyDescent="0.25">
      <c r="A23" s="62" t="s">
        <v>21</v>
      </c>
      <c r="B23" s="63"/>
      <c r="C23" s="63"/>
      <c r="D23" s="63"/>
      <c r="E23" s="63"/>
      <c r="F23" s="63"/>
      <c r="G23" s="63"/>
      <c r="H23" s="64"/>
      <c r="I23" s="91"/>
      <c r="J23" s="91"/>
      <c r="K23" s="91"/>
      <c r="L23" s="91"/>
      <c r="M23" s="91"/>
      <c r="Q23" s="22" t="s">
        <v>21</v>
      </c>
    </row>
    <row r="24" spans="1:24" customFormat="1" ht="33.75" x14ac:dyDescent="0.25">
      <c r="A24" s="20" t="s">
        <v>22</v>
      </c>
      <c r="B24" s="23" t="s">
        <v>23</v>
      </c>
      <c r="C24" s="24" t="s">
        <v>24</v>
      </c>
      <c r="D24" s="25">
        <v>48841.21</v>
      </c>
      <c r="E24" s="26"/>
      <c r="F24" s="26"/>
      <c r="G24" s="26"/>
      <c r="H24" s="25">
        <v>48841.21</v>
      </c>
      <c r="I24" s="92">
        <v>48841.21</v>
      </c>
      <c r="J24" s="92"/>
      <c r="K24" s="92"/>
      <c r="L24" s="92"/>
      <c r="M24" s="92">
        <v>48841.21</v>
      </c>
      <c r="N24" s="102">
        <f>H24-M24</f>
        <v>0</v>
      </c>
      <c r="Q24" s="22"/>
    </row>
    <row r="25" spans="1:24" customFormat="1" ht="22.5" x14ac:dyDescent="0.25">
      <c r="A25" s="20" t="s">
        <v>25</v>
      </c>
      <c r="B25" s="23" t="s">
        <v>26</v>
      </c>
      <c r="C25" s="103" t="s">
        <v>27</v>
      </c>
      <c r="D25" s="104">
        <v>46871.32</v>
      </c>
      <c r="E25" s="106"/>
      <c r="F25" s="106"/>
      <c r="G25" s="106"/>
      <c r="H25" s="104">
        <v>46871.32</v>
      </c>
      <c r="I25" s="107">
        <v>40054.720000000001</v>
      </c>
      <c r="J25" s="107"/>
      <c r="K25" s="107"/>
      <c r="L25" s="107"/>
      <c r="M25" s="107">
        <v>40054.720000000001</v>
      </c>
      <c r="N25" s="111">
        <f t="shared" ref="N25:N75" si="0">H25-M25</f>
        <v>6816.5999999999985</v>
      </c>
      <c r="Q25" s="22"/>
    </row>
    <row r="26" spans="1:24" customFormat="1" ht="22.5" x14ac:dyDescent="0.25">
      <c r="A26" s="20" t="s">
        <v>28</v>
      </c>
      <c r="B26" s="23" t="s">
        <v>29</v>
      </c>
      <c r="C26" s="103" t="s">
        <v>30</v>
      </c>
      <c r="D26" s="104">
        <v>1318.38</v>
      </c>
      <c r="E26" s="105">
        <v>4.9400000000000004</v>
      </c>
      <c r="F26" s="106"/>
      <c r="G26" s="106"/>
      <c r="H26" s="104">
        <v>1323.32</v>
      </c>
      <c r="I26" s="107">
        <v>1173.58</v>
      </c>
      <c r="J26" s="107">
        <v>4.3899999999999997</v>
      </c>
      <c r="K26" s="107"/>
      <c r="L26" s="107"/>
      <c r="M26" s="107">
        <v>1177.97</v>
      </c>
      <c r="N26" s="111">
        <f t="shared" si="0"/>
        <v>145.34999999999991</v>
      </c>
      <c r="Q26" s="22"/>
    </row>
    <row r="27" spans="1:24" customFormat="1" ht="23.25" x14ac:dyDescent="0.25">
      <c r="A27" s="28"/>
      <c r="B27" s="65" t="s">
        <v>31</v>
      </c>
      <c r="C27" s="66"/>
      <c r="D27" s="29">
        <v>97030.91</v>
      </c>
      <c r="E27" s="30">
        <v>4.9400000000000004</v>
      </c>
      <c r="F27" s="31"/>
      <c r="G27" s="31"/>
      <c r="H27" s="32">
        <v>97035.85</v>
      </c>
      <c r="I27" s="93">
        <v>90069.51</v>
      </c>
      <c r="J27" s="93">
        <v>4.3899999999999997</v>
      </c>
      <c r="K27" s="94"/>
      <c r="L27" s="94"/>
      <c r="M27" s="94">
        <v>90073.9</v>
      </c>
      <c r="N27" s="102">
        <f t="shared" si="0"/>
        <v>6961.9500000000116</v>
      </c>
      <c r="Q27" s="22"/>
      <c r="R27" s="33" t="s">
        <v>31</v>
      </c>
    </row>
    <row r="28" spans="1:24" customFormat="1" ht="15" x14ac:dyDescent="0.25">
      <c r="A28" s="62" t="s">
        <v>32</v>
      </c>
      <c r="B28" s="63"/>
      <c r="C28" s="63"/>
      <c r="D28" s="63"/>
      <c r="E28" s="63"/>
      <c r="F28" s="63"/>
      <c r="G28" s="63"/>
      <c r="H28" s="64"/>
      <c r="I28" s="91"/>
      <c r="J28" s="91"/>
      <c r="K28" s="91"/>
      <c r="L28" s="91"/>
      <c r="M28" s="91"/>
      <c r="N28" s="102">
        <f t="shared" si="0"/>
        <v>0</v>
      </c>
      <c r="Q28" s="22" t="s">
        <v>32</v>
      </c>
      <c r="R28" s="33"/>
    </row>
    <row r="29" spans="1:24" customFormat="1" ht="15" x14ac:dyDescent="0.25">
      <c r="A29" s="20" t="s">
        <v>33</v>
      </c>
      <c r="B29" s="23" t="s">
        <v>34</v>
      </c>
      <c r="C29" s="103" t="s">
        <v>35</v>
      </c>
      <c r="D29" s="104">
        <v>162221.47</v>
      </c>
      <c r="E29" s="106"/>
      <c r="F29" s="106"/>
      <c r="G29" s="106"/>
      <c r="H29" s="104">
        <v>162221.47</v>
      </c>
      <c r="I29" s="107">
        <v>161452.93</v>
      </c>
      <c r="J29" s="107"/>
      <c r="K29" s="107"/>
      <c r="L29" s="107"/>
      <c r="M29" s="107">
        <v>161452.93</v>
      </c>
      <c r="N29" s="111">
        <f t="shared" si="0"/>
        <v>768.54000000000815</v>
      </c>
      <c r="Q29" s="22"/>
      <c r="R29" s="33"/>
      <c r="X29" s="102">
        <f>161452.93*1000</f>
        <v>161452930</v>
      </c>
    </row>
    <row r="30" spans="1:24" customFormat="1" ht="22.5" x14ac:dyDescent="0.25">
      <c r="A30" s="20" t="s">
        <v>36</v>
      </c>
      <c r="B30" s="23" t="s">
        <v>37</v>
      </c>
      <c r="C30" s="103" t="s">
        <v>38</v>
      </c>
      <c r="D30" s="104">
        <v>4905.5600000000004</v>
      </c>
      <c r="E30" s="106"/>
      <c r="F30" s="106"/>
      <c r="G30" s="106"/>
      <c r="H30" s="104">
        <v>4905.5600000000004</v>
      </c>
      <c r="I30" s="107">
        <v>4505.95</v>
      </c>
      <c r="J30" s="107"/>
      <c r="K30" s="107"/>
      <c r="L30" s="107"/>
      <c r="M30" s="107">
        <v>4505.95</v>
      </c>
      <c r="N30" s="111">
        <f t="shared" si="0"/>
        <v>399.61000000000058</v>
      </c>
      <c r="Q30" s="22"/>
      <c r="R30" s="33"/>
      <c r="X30" s="102">
        <v>161894922.88</v>
      </c>
    </row>
    <row r="31" spans="1:24" customFormat="1" ht="22.5" x14ac:dyDescent="0.25">
      <c r="A31" s="20" t="s">
        <v>39</v>
      </c>
      <c r="B31" s="23" t="s">
        <v>40</v>
      </c>
      <c r="C31" s="24" t="s">
        <v>41</v>
      </c>
      <c r="D31" s="25">
        <v>10526.92</v>
      </c>
      <c r="E31" s="26"/>
      <c r="F31" s="26"/>
      <c r="G31" s="26"/>
      <c r="H31" s="25">
        <v>10526.92</v>
      </c>
      <c r="I31" s="92">
        <v>10526.92</v>
      </c>
      <c r="J31" s="92"/>
      <c r="K31" s="92"/>
      <c r="L31" s="92"/>
      <c r="M31" s="92">
        <v>10526.92</v>
      </c>
      <c r="N31" s="102">
        <f t="shared" si="0"/>
        <v>0</v>
      </c>
      <c r="Q31" s="22"/>
      <c r="R31" s="33"/>
      <c r="X31" s="102">
        <f>X29-X30</f>
        <v>-441992.87999999523</v>
      </c>
    </row>
    <row r="32" spans="1:24" customFormat="1" ht="22.5" x14ac:dyDescent="0.25">
      <c r="A32" s="20" t="s">
        <v>42</v>
      </c>
      <c r="B32" s="23" t="s">
        <v>43</v>
      </c>
      <c r="C32" s="24" t="s">
        <v>44</v>
      </c>
      <c r="D32" s="25">
        <v>1615.22</v>
      </c>
      <c r="E32" s="26"/>
      <c r="F32" s="26"/>
      <c r="G32" s="26"/>
      <c r="H32" s="25">
        <v>1615.22</v>
      </c>
      <c r="I32" s="92">
        <v>1615.22</v>
      </c>
      <c r="J32" s="92"/>
      <c r="K32" s="92"/>
      <c r="L32" s="92"/>
      <c r="M32" s="92">
        <v>1615.22</v>
      </c>
      <c r="N32" s="102">
        <f t="shared" si="0"/>
        <v>0</v>
      </c>
      <c r="Q32" s="22"/>
      <c r="R32" s="33"/>
    </row>
    <row r="33" spans="1:19" customFormat="1" ht="23.25" x14ac:dyDescent="0.25">
      <c r="A33" s="28"/>
      <c r="B33" s="65" t="s">
        <v>45</v>
      </c>
      <c r="C33" s="66"/>
      <c r="D33" s="29">
        <v>179269.17</v>
      </c>
      <c r="E33" s="34"/>
      <c r="F33" s="31"/>
      <c r="G33" s="31"/>
      <c r="H33" s="32">
        <v>179269.17</v>
      </c>
      <c r="I33" s="93">
        <v>178101.02</v>
      </c>
      <c r="J33" s="93"/>
      <c r="K33" s="94"/>
      <c r="L33" s="94"/>
      <c r="M33" s="94">
        <v>178101.02</v>
      </c>
      <c r="N33" s="102">
        <f t="shared" si="0"/>
        <v>1168.1500000000233</v>
      </c>
      <c r="Q33" s="22"/>
      <c r="R33" s="33" t="s">
        <v>45</v>
      </c>
    </row>
    <row r="34" spans="1:19" customFormat="1" ht="15" x14ac:dyDescent="0.25">
      <c r="A34" s="62" t="s">
        <v>46</v>
      </c>
      <c r="B34" s="63"/>
      <c r="C34" s="63"/>
      <c r="D34" s="63"/>
      <c r="E34" s="63"/>
      <c r="F34" s="63"/>
      <c r="G34" s="63"/>
      <c r="H34" s="64"/>
      <c r="I34" s="91"/>
      <c r="J34" s="91"/>
      <c r="K34" s="91"/>
      <c r="L34" s="91"/>
      <c r="M34" s="91"/>
      <c r="N34" s="102">
        <f t="shared" si="0"/>
        <v>0</v>
      </c>
      <c r="Q34" s="22" t="s">
        <v>46</v>
      </c>
      <c r="R34" s="33"/>
    </row>
    <row r="35" spans="1:19" customFormat="1" ht="15" x14ac:dyDescent="0.25">
      <c r="A35" s="20" t="s">
        <v>47</v>
      </c>
      <c r="B35" s="23" t="s">
        <v>48</v>
      </c>
      <c r="C35" s="24" t="s">
        <v>49</v>
      </c>
      <c r="D35" s="27">
        <v>0.46</v>
      </c>
      <c r="E35" s="27">
        <v>474.57</v>
      </c>
      <c r="F35" s="26"/>
      <c r="G35" s="26"/>
      <c r="H35" s="27">
        <v>475.03</v>
      </c>
      <c r="I35" s="92">
        <v>0.46</v>
      </c>
      <c r="J35" s="92">
        <v>474.57</v>
      </c>
      <c r="K35" s="92"/>
      <c r="L35" s="92"/>
      <c r="M35" s="92">
        <v>475.03</v>
      </c>
      <c r="N35" s="102">
        <f t="shared" si="0"/>
        <v>0</v>
      </c>
      <c r="Q35" s="22"/>
      <c r="R35" s="33"/>
    </row>
    <row r="36" spans="1:19" customFormat="1" ht="15" x14ac:dyDescent="0.25">
      <c r="A36" s="20" t="s">
        <v>50</v>
      </c>
      <c r="B36" s="23" t="s">
        <v>51</v>
      </c>
      <c r="C36" s="24" t="s">
        <v>52</v>
      </c>
      <c r="D36" s="27">
        <v>595.21</v>
      </c>
      <c r="E36" s="25">
        <v>1681.46</v>
      </c>
      <c r="F36" s="26"/>
      <c r="G36" s="26"/>
      <c r="H36" s="25">
        <v>2276.67</v>
      </c>
      <c r="I36" s="92">
        <v>595.21</v>
      </c>
      <c r="J36" s="92">
        <v>1681.46</v>
      </c>
      <c r="K36" s="92"/>
      <c r="L36" s="92"/>
      <c r="M36" s="92">
        <v>2276.67</v>
      </c>
      <c r="N36" s="102">
        <f t="shared" si="0"/>
        <v>0</v>
      </c>
      <c r="Q36" s="22"/>
      <c r="R36" s="33"/>
    </row>
    <row r="37" spans="1:19" customFormat="1" ht="15" x14ac:dyDescent="0.25">
      <c r="A37" s="28"/>
      <c r="B37" s="65" t="s">
        <v>53</v>
      </c>
      <c r="C37" s="66"/>
      <c r="D37" s="30">
        <v>595.66999999999996</v>
      </c>
      <c r="E37" s="29">
        <v>2156.0300000000002</v>
      </c>
      <c r="F37" s="31"/>
      <c r="G37" s="31"/>
      <c r="H37" s="35">
        <v>2751.7</v>
      </c>
      <c r="I37" s="93">
        <v>595.66999999999996</v>
      </c>
      <c r="J37" s="93">
        <v>2156.0300000000002</v>
      </c>
      <c r="K37" s="94"/>
      <c r="L37" s="94"/>
      <c r="M37" s="94">
        <v>2751.7</v>
      </c>
      <c r="N37" s="102">
        <f t="shared" si="0"/>
        <v>0</v>
      </c>
      <c r="Q37" s="22"/>
      <c r="R37" s="33" t="s">
        <v>53</v>
      </c>
    </row>
    <row r="38" spans="1:19" customFormat="1" ht="15" x14ac:dyDescent="0.25">
      <c r="A38" s="62" t="s">
        <v>54</v>
      </c>
      <c r="B38" s="63"/>
      <c r="C38" s="63"/>
      <c r="D38" s="63"/>
      <c r="E38" s="63"/>
      <c r="F38" s="63"/>
      <c r="G38" s="63"/>
      <c r="H38" s="64"/>
      <c r="I38" s="91"/>
      <c r="J38" s="91"/>
      <c r="K38" s="91"/>
      <c r="L38" s="91"/>
      <c r="M38" s="91"/>
      <c r="N38" s="102">
        <f t="shared" si="0"/>
        <v>0</v>
      </c>
      <c r="Q38" s="22" t="s">
        <v>54</v>
      </c>
      <c r="R38" s="33"/>
    </row>
    <row r="39" spans="1:19" customFormat="1" ht="15" x14ac:dyDescent="0.25">
      <c r="A39" s="67" t="s">
        <v>55</v>
      </c>
      <c r="B39" s="68"/>
      <c r="C39" s="68"/>
      <c r="D39" s="68"/>
      <c r="E39" s="68"/>
      <c r="F39" s="68"/>
      <c r="G39" s="68"/>
      <c r="H39" s="69"/>
      <c r="I39" s="95"/>
      <c r="J39" s="95"/>
      <c r="K39" s="95"/>
      <c r="L39" s="95"/>
      <c r="M39" s="95"/>
      <c r="N39" s="102">
        <f t="shared" si="0"/>
        <v>0</v>
      </c>
      <c r="Q39" s="22"/>
      <c r="R39" s="33"/>
      <c r="S39" s="36" t="s">
        <v>55</v>
      </c>
    </row>
    <row r="40" spans="1:19" customFormat="1" ht="22.5" x14ac:dyDescent="0.25">
      <c r="A40" s="20" t="s">
        <v>56</v>
      </c>
      <c r="B40" s="23" t="s">
        <v>57</v>
      </c>
      <c r="C40" s="24" t="s">
        <v>58</v>
      </c>
      <c r="D40" s="27">
        <v>760.02</v>
      </c>
      <c r="E40" s="26"/>
      <c r="F40" s="26"/>
      <c r="G40" s="26"/>
      <c r="H40" s="27">
        <v>760.02</v>
      </c>
      <c r="I40" s="92">
        <v>760.02</v>
      </c>
      <c r="J40" s="92"/>
      <c r="K40" s="92"/>
      <c r="L40" s="92"/>
      <c r="M40" s="92">
        <v>760.02</v>
      </c>
      <c r="N40" s="102">
        <f t="shared" si="0"/>
        <v>0</v>
      </c>
      <c r="Q40" s="22"/>
      <c r="R40" s="33"/>
      <c r="S40" s="36"/>
    </row>
    <row r="41" spans="1:19" customFormat="1" ht="22.5" x14ac:dyDescent="0.25">
      <c r="A41" s="20" t="s">
        <v>59</v>
      </c>
      <c r="B41" s="23" t="s">
        <v>60</v>
      </c>
      <c r="C41" s="24" t="s">
        <v>61</v>
      </c>
      <c r="D41" s="25">
        <v>10454.17</v>
      </c>
      <c r="E41" s="26"/>
      <c r="F41" s="26"/>
      <c r="G41" s="26"/>
      <c r="H41" s="25">
        <v>10454.17</v>
      </c>
      <c r="I41" s="92">
        <v>10454.17</v>
      </c>
      <c r="J41" s="92"/>
      <c r="K41" s="92"/>
      <c r="L41" s="92"/>
      <c r="M41" s="92">
        <v>10454.17</v>
      </c>
      <c r="N41" s="102">
        <f t="shared" si="0"/>
        <v>0</v>
      </c>
      <c r="Q41" s="22"/>
      <c r="R41" s="33"/>
      <c r="S41" s="36"/>
    </row>
    <row r="42" spans="1:19" customFormat="1" ht="15" x14ac:dyDescent="0.25">
      <c r="A42" s="67" t="s">
        <v>62</v>
      </c>
      <c r="B42" s="68"/>
      <c r="C42" s="68"/>
      <c r="D42" s="68"/>
      <c r="E42" s="68"/>
      <c r="F42" s="68"/>
      <c r="G42" s="68"/>
      <c r="H42" s="69"/>
      <c r="I42" s="95"/>
      <c r="J42" s="95"/>
      <c r="K42" s="95"/>
      <c r="L42" s="95"/>
      <c r="M42" s="95"/>
      <c r="N42" s="102">
        <f t="shared" si="0"/>
        <v>0</v>
      </c>
      <c r="Q42" s="22"/>
      <c r="R42" s="33"/>
      <c r="S42" s="36" t="s">
        <v>62</v>
      </c>
    </row>
    <row r="43" spans="1:19" customFormat="1" ht="22.5" x14ac:dyDescent="0.25">
      <c r="A43" s="20" t="s">
        <v>63</v>
      </c>
      <c r="B43" s="23" t="s">
        <v>64</v>
      </c>
      <c r="C43" s="24" t="s">
        <v>65</v>
      </c>
      <c r="D43" s="25">
        <v>9143.31</v>
      </c>
      <c r="E43" s="26"/>
      <c r="F43" s="26"/>
      <c r="G43" s="26"/>
      <c r="H43" s="25">
        <v>9143.31</v>
      </c>
      <c r="I43" s="92">
        <v>9143.31</v>
      </c>
      <c r="J43" s="92"/>
      <c r="K43" s="92"/>
      <c r="L43" s="92"/>
      <c r="M43" s="92">
        <v>9143.31</v>
      </c>
      <c r="N43" s="102">
        <f t="shared" si="0"/>
        <v>0</v>
      </c>
      <c r="Q43" s="22"/>
      <c r="R43" s="33"/>
      <c r="S43" s="36"/>
    </row>
    <row r="44" spans="1:19" customFormat="1" ht="22.5" x14ac:dyDescent="0.25">
      <c r="A44" s="20" t="s">
        <v>66</v>
      </c>
      <c r="B44" s="23" t="s">
        <v>67</v>
      </c>
      <c r="C44" s="24" t="s">
        <v>68</v>
      </c>
      <c r="D44" s="25">
        <v>21996.73</v>
      </c>
      <c r="E44" s="26"/>
      <c r="F44" s="26"/>
      <c r="G44" s="26"/>
      <c r="H44" s="25">
        <v>21996.73</v>
      </c>
      <c r="I44" s="92">
        <v>21996.73</v>
      </c>
      <c r="J44" s="92"/>
      <c r="K44" s="92"/>
      <c r="L44" s="92"/>
      <c r="M44" s="92">
        <v>21996.73</v>
      </c>
      <c r="N44" s="102">
        <f t="shared" si="0"/>
        <v>0</v>
      </c>
      <c r="Q44" s="22"/>
      <c r="R44" s="33"/>
      <c r="S44" s="36"/>
    </row>
    <row r="45" spans="1:19" customFormat="1" ht="22.5" x14ac:dyDescent="0.25">
      <c r="A45" s="20" t="s">
        <v>69</v>
      </c>
      <c r="B45" s="23" t="s">
        <v>70</v>
      </c>
      <c r="C45" s="24" t="s">
        <v>71</v>
      </c>
      <c r="D45" s="25">
        <v>1758.76</v>
      </c>
      <c r="E45" s="26"/>
      <c r="F45" s="26"/>
      <c r="G45" s="26"/>
      <c r="H45" s="25">
        <v>1758.76</v>
      </c>
      <c r="I45" s="92">
        <v>1758.76</v>
      </c>
      <c r="J45" s="92"/>
      <c r="K45" s="92"/>
      <c r="L45" s="92"/>
      <c r="M45" s="92">
        <v>1758.76</v>
      </c>
      <c r="N45" s="102">
        <f t="shared" si="0"/>
        <v>0</v>
      </c>
      <c r="Q45" s="22"/>
      <c r="R45" s="33"/>
      <c r="S45" s="36"/>
    </row>
    <row r="46" spans="1:19" customFormat="1" ht="15" x14ac:dyDescent="0.25">
      <c r="A46" s="67" t="s">
        <v>72</v>
      </c>
      <c r="B46" s="68"/>
      <c r="C46" s="68"/>
      <c r="D46" s="68"/>
      <c r="E46" s="68"/>
      <c r="F46" s="68"/>
      <c r="G46" s="68"/>
      <c r="H46" s="69"/>
      <c r="I46" s="95"/>
      <c r="J46" s="95"/>
      <c r="K46" s="95"/>
      <c r="L46" s="95"/>
      <c r="M46" s="95"/>
      <c r="N46" s="102">
        <f t="shared" si="0"/>
        <v>0</v>
      </c>
      <c r="Q46" s="22"/>
      <c r="R46" s="33"/>
      <c r="S46" s="36" t="s">
        <v>72</v>
      </c>
    </row>
    <row r="47" spans="1:19" customFormat="1" ht="22.5" x14ac:dyDescent="0.25">
      <c r="A47" s="20" t="s">
        <v>73</v>
      </c>
      <c r="B47" s="23" t="s">
        <v>74</v>
      </c>
      <c r="C47" s="103" t="s">
        <v>75</v>
      </c>
      <c r="D47" s="104">
        <v>4038.24</v>
      </c>
      <c r="E47" s="108">
        <v>6.6</v>
      </c>
      <c r="F47" s="106"/>
      <c r="G47" s="106"/>
      <c r="H47" s="104">
        <v>4044.84</v>
      </c>
      <c r="I47" s="107">
        <v>4038.24</v>
      </c>
      <c r="J47" s="107">
        <v>6.6</v>
      </c>
      <c r="K47" s="107"/>
      <c r="L47" s="107"/>
      <c r="M47" s="107">
        <v>4044.84</v>
      </c>
      <c r="N47" s="102">
        <f t="shared" si="0"/>
        <v>0</v>
      </c>
      <c r="Q47" s="22"/>
      <c r="R47" s="33"/>
      <c r="S47" s="36"/>
    </row>
    <row r="48" spans="1:19" customFormat="1" ht="22.5" x14ac:dyDescent="0.25">
      <c r="A48" s="20" t="s">
        <v>76</v>
      </c>
      <c r="B48" s="23" t="s">
        <v>77</v>
      </c>
      <c r="C48" s="103" t="s">
        <v>78</v>
      </c>
      <c r="D48" s="104">
        <v>4800.6099999999997</v>
      </c>
      <c r="E48" s="105">
        <v>58.97</v>
      </c>
      <c r="F48" s="106"/>
      <c r="G48" s="106"/>
      <c r="H48" s="104">
        <v>4859.58</v>
      </c>
      <c r="I48" s="107">
        <v>4800.6099999999997</v>
      </c>
      <c r="J48" s="107">
        <v>58.97</v>
      </c>
      <c r="K48" s="107"/>
      <c r="L48" s="107"/>
      <c r="M48" s="107">
        <v>4859.58</v>
      </c>
      <c r="N48" s="102">
        <f t="shared" si="0"/>
        <v>0</v>
      </c>
      <c r="Q48" s="22"/>
      <c r="R48" s="33"/>
      <c r="S48" s="36"/>
    </row>
    <row r="49" spans="1:20" customFormat="1" ht="22.5" x14ac:dyDescent="0.25">
      <c r="A49" s="20" t="s">
        <v>79</v>
      </c>
      <c r="B49" s="23" t="s">
        <v>80</v>
      </c>
      <c r="C49" s="103" t="s">
        <v>81</v>
      </c>
      <c r="D49" s="104">
        <v>1804.17</v>
      </c>
      <c r="E49" s="105">
        <v>86.03</v>
      </c>
      <c r="F49" s="106"/>
      <c r="G49" s="106"/>
      <c r="H49" s="109">
        <v>1890.2</v>
      </c>
      <c r="I49" s="107">
        <v>1804.17</v>
      </c>
      <c r="J49" s="107">
        <v>86.03</v>
      </c>
      <c r="K49" s="107"/>
      <c r="L49" s="107"/>
      <c r="M49" s="107">
        <v>1890.2</v>
      </c>
      <c r="N49" s="102">
        <f t="shared" si="0"/>
        <v>0</v>
      </c>
      <c r="Q49" s="22"/>
      <c r="R49" s="33"/>
      <c r="S49" s="36"/>
    </row>
    <row r="50" spans="1:20" customFormat="1" ht="22.5" x14ac:dyDescent="0.25">
      <c r="A50" s="20" t="s">
        <v>82</v>
      </c>
      <c r="B50" s="23" t="s">
        <v>83</v>
      </c>
      <c r="C50" s="103" t="s">
        <v>84</v>
      </c>
      <c r="D50" s="104">
        <v>3937.99</v>
      </c>
      <c r="E50" s="105">
        <v>65.459999999999994</v>
      </c>
      <c r="F50" s="106"/>
      <c r="G50" s="106"/>
      <c r="H50" s="104">
        <v>4003.45</v>
      </c>
      <c r="I50" s="107">
        <v>3937.99</v>
      </c>
      <c r="J50" s="107">
        <v>65.459999999999994</v>
      </c>
      <c r="K50" s="107"/>
      <c r="L50" s="107"/>
      <c r="M50" s="107">
        <v>4003.45</v>
      </c>
      <c r="N50" s="102">
        <f t="shared" si="0"/>
        <v>0</v>
      </c>
      <c r="Q50" s="22"/>
      <c r="R50" s="33"/>
      <c r="S50" s="36"/>
    </row>
    <row r="51" spans="1:20" customFormat="1" ht="15" x14ac:dyDescent="0.25">
      <c r="A51" s="67" t="s">
        <v>85</v>
      </c>
      <c r="B51" s="68"/>
      <c r="C51" s="68"/>
      <c r="D51" s="68"/>
      <c r="E51" s="68"/>
      <c r="F51" s="68"/>
      <c r="G51" s="68"/>
      <c r="H51" s="69"/>
      <c r="I51" s="95"/>
      <c r="J51" s="95"/>
      <c r="K51" s="95"/>
      <c r="L51" s="95"/>
      <c r="M51" s="95"/>
      <c r="N51" s="102">
        <f t="shared" si="0"/>
        <v>0</v>
      </c>
      <c r="Q51" s="22"/>
      <c r="R51" s="33"/>
      <c r="S51" s="36" t="s">
        <v>85</v>
      </c>
    </row>
    <row r="52" spans="1:20" customFormat="1" ht="22.5" x14ac:dyDescent="0.25">
      <c r="A52" s="20" t="s">
        <v>86</v>
      </c>
      <c r="B52" s="23" t="s">
        <v>87</v>
      </c>
      <c r="C52" s="103" t="s">
        <v>88</v>
      </c>
      <c r="D52" s="104">
        <v>8264.99</v>
      </c>
      <c r="E52" s="105">
        <v>26.93</v>
      </c>
      <c r="F52" s="106"/>
      <c r="G52" s="106"/>
      <c r="H52" s="104">
        <v>8291.92</v>
      </c>
      <c r="I52" s="107">
        <v>8264.99</v>
      </c>
      <c r="J52" s="107">
        <v>26.93</v>
      </c>
      <c r="K52" s="107"/>
      <c r="L52" s="107"/>
      <c r="M52" s="107">
        <v>8291.92</v>
      </c>
      <c r="N52" s="102">
        <f t="shared" si="0"/>
        <v>0</v>
      </c>
      <c r="Q52" s="22"/>
      <c r="R52" s="33"/>
      <c r="S52" s="36"/>
    </row>
    <row r="53" spans="1:20" customFormat="1" ht="34.5" x14ac:dyDescent="0.25">
      <c r="A53" s="28"/>
      <c r="B53" s="65" t="s">
        <v>89</v>
      </c>
      <c r="C53" s="66"/>
      <c r="D53" s="29">
        <v>66958.990000000005</v>
      </c>
      <c r="E53" s="30">
        <v>243.99</v>
      </c>
      <c r="F53" s="31"/>
      <c r="G53" s="31"/>
      <c r="H53" s="32">
        <v>67202.98</v>
      </c>
      <c r="I53" s="93">
        <v>66958.990000000005</v>
      </c>
      <c r="J53" s="93">
        <v>243.99</v>
      </c>
      <c r="K53" s="94"/>
      <c r="L53" s="94"/>
      <c r="M53" s="94">
        <v>67202.98</v>
      </c>
      <c r="N53" s="102">
        <f t="shared" si="0"/>
        <v>0</v>
      </c>
      <c r="Q53" s="22"/>
      <c r="R53" s="33" t="s">
        <v>89</v>
      </c>
      <c r="S53" s="36"/>
    </row>
    <row r="54" spans="1:20" customFormat="1" ht="15" x14ac:dyDescent="0.25">
      <c r="A54" s="62" t="s">
        <v>90</v>
      </c>
      <c r="B54" s="63"/>
      <c r="C54" s="63"/>
      <c r="D54" s="63"/>
      <c r="E54" s="63"/>
      <c r="F54" s="63"/>
      <c r="G54" s="63"/>
      <c r="H54" s="64"/>
      <c r="I54" s="91"/>
      <c r="J54" s="91"/>
      <c r="K54" s="91"/>
      <c r="L54" s="91"/>
      <c r="M54" s="91"/>
      <c r="N54" s="102">
        <f t="shared" si="0"/>
        <v>0</v>
      </c>
      <c r="Q54" s="22" t="s">
        <v>90</v>
      </c>
      <c r="R54" s="33"/>
      <c r="S54" s="36"/>
    </row>
    <row r="55" spans="1:20" customFormat="1" ht="15" x14ac:dyDescent="0.25">
      <c r="A55" s="20" t="s">
        <v>91</v>
      </c>
      <c r="B55" s="23" t="s">
        <v>92</v>
      </c>
      <c r="C55" s="24" t="s">
        <v>93</v>
      </c>
      <c r="D55" s="37">
        <v>5005.8999999999996</v>
      </c>
      <c r="E55" s="26"/>
      <c r="F55" s="26"/>
      <c r="G55" s="26"/>
      <c r="H55" s="37">
        <v>5005.8999999999996</v>
      </c>
      <c r="I55" s="92">
        <v>5005.8999999999996</v>
      </c>
      <c r="J55" s="92"/>
      <c r="K55" s="92"/>
      <c r="L55" s="92"/>
      <c r="M55" s="92">
        <v>5005.8999999999996</v>
      </c>
      <c r="N55" s="102">
        <f t="shared" si="0"/>
        <v>0</v>
      </c>
      <c r="Q55" s="22"/>
      <c r="R55" s="33"/>
      <c r="S55" s="36"/>
    </row>
    <row r="56" spans="1:20" customFormat="1" ht="15" x14ac:dyDescent="0.25">
      <c r="A56" s="20" t="s">
        <v>94</v>
      </c>
      <c r="B56" s="23" t="s">
        <v>95</v>
      </c>
      <c r="C56" s="24" t="s">
        <v>96</v>
      </c>
      <c r="D56" s="25">
        <v>48898.42</v>
      </c>
      <c r="E56" s="26"/>
      <c r="F56" s="26"/>
      <c r="G56" s="26"/>
      <c r="H56" s="25">
        <v>48898.42</v>
      </c>
      <c r="I56" s="92">
        <v>48898.42</v>
      </c>
      <c r="J56" s="92"/>
      <c r="K56" s="92"/>
      <c r="L56" s="92"/>
      <c r="M56" s="92">
        <v>48898.42</v>
      </c>
      <c r="N56" s="102">
        <f t="shared" si="0"/>
        <v>0</v>
      </c>
      <c r="Q56" s="22"/>
      <c r="R56" s="33"/>
      <c r="S56" s="36"/>
    </row>
    <row r="57" spans="1:20" customFormat="1" ht="15" x14ac:dyDescent="0.25">
      <c r="A57" s="28"/>
      <c r="B57" s="65" t="s">
        <v>97</v>
      </c>
      <c r="C57" s="66"/>
      <c r="D57" s="29">
        <v>53904.32</v>
      </c>
      <c r="E57" s="34"/>
      <c r="F57" s="31"/>
      <c r="G57" s="31"/>
      <c r="H57" s="32">
        <v>53904.32</v>
      </c>
      <c r="I57" s="93">
        <v>53904.32</v>
      </c>
      <c r="J57" s="93"/>
      <c r="K57" s="94"/>
      <c r="L57" s="94"/>
      <c r="M57" s="94">
        <v>53904.32</v>
      </c>
      <c r="N57" s="102">
        <f t="shared" si="0"/>
        <v>0</v>
      </c>
      <c r="Q57" s="22"/>
      <c r="R57" s="33" t="s">
        <v>97</v>
      </c>
      <c r="S57" s="36"/>
    </row>
    <row r="58" spans="1:20" customFormat="1" ht="15" x14ac:dyDescent="0.25">
      <c r="A58" s="28"/>
      <c r="B58" s="70" t="s">
        <v>98</v>
      </c>
      <c r="C58" s="71"/>
      <c r="D58" s="29">
        <v>397759.06</v>
      </c>
      <c r="E58" s="29">
        <v>2404.96</v>
      </c>
      <c r="F58" s="31"/>
      <c r="G58" s="31"/>
      <c r="H58" s="32">
        <v>400164.02</v>
      </c>
      <c r="I58" s="93">
        <v>389629.51</v>
      </c>
      <c r="J58" s="93">
        <v>2404.41</v>
      </c>
      <c r="K58" s="94"/>
      <c r="L58" s="94"/>
      <c r="M58" s="94">
        <v>392033.92</v>
      </c>
      <c r="N58" s="102">
        <f t="shared" si="0"/>
        <v>8130.1000000000349</v>
      </c>
      <c r="Q58" s="22"/>
      <c r="R58" s="33"/>
      <c r="S58" s="36"/>
      <c r="T58" s="38" t="s">
        <v>98</v>
      </c>
    </row>
    <row r="59" spans="1:20" customFormat="1" ht="15" x14ac:dyDescent="0.25">
      <c r="A59" s="62" t="s">
        <v>99</v>
      </c>
      <c r="B59" s="63"/>
      <c r="C59" s="63"/>
      <c r="D59" s="63"/>
      <c r="E59" s="63"/>
      <c r="F59" s="63"/>
      <c r="G59" s="63"/>
      <c r="H59" s="64"/>
      <c r="I59" s="91"/>
      <c r="J59" s="91"/>
      <c r="K59" s="91"/>
      <c r="L59" s="91"/>
      <c r="M59" s="91"/>
      <c r="N59" s="102">
        <f t="shared" si="0"/>
        <v>0</v>
      </c>
      <c r="Q59" s="22" t="s">
        <v>99</v>
      </c>
      <c r="R59" s="33"/>
      <c r="S59" s="36"/>
      <c r="T59" s="38"/>
    </row>
    <row r="60" spans="1:20" customFormat="1" ht="33.75" x14ac:dyDescent="0.25">
      <c r="A60" s="20" t="s">
        <v>100</v>
      </c>
      <c r="B60" s="23" t="s">
        <v>101</v>
      </c>
      <c r="C60" s="24" t="s">
        <v>102</v>
      </c>
      <c r="D60" s="25">
        <v>32616.240000000002</v>
      </c>
      <c r="E60" s="27">
        <v>197.21</v>
      </c>
      <c r="F60" s="26"/>
      <c r="G60" s="26"/>
      <c r="H60" s="25">
        <v>32813.449999999997</v>
      </c>
      <c r="I60" s="92">
        <v>31949.62</v>
      </c>
      <c r="J60" s="92">
        <v>197.16</v>
      </c>
      <c r="K60" s="92"/>
      <c r="L60" s="92"/>
      <c r="M60" s="92">
        <v>32146.78</v>
      </c>
      <c r="N60" s="102">
        <f t="shared" si="0"/>
        <v>666.66999999999825</v>
      </c>
      <c r="Q60" s="22"/>
      <c r="R60" s="33"/>
      <c r="S60" s="36"/>
      <c r="T60" s="38"/>
    </row>
    <row r="61" spans="1:20" customFormat="1" ht="15" x14ac:dyDescent="0.25">
      <c r="A61" s="20"/>
      <c r="B61" s="23"/>
      <c r="C61" s="24"/>
      <c r="D61" s="26" t="s">
        <v>103</v>
      </c>
      <c r="E61" s="26" t="s">
        <v>104</v>
      </c>
      <c r="F61" s="26"/>
      <c r="G61" s="26"/>
      <c r="H61" s="26"/>
      <c r="I61" s="93">
        <v>31949.62</v>
      </c>
      <c r="J61" s="93">
        <v>197.16</v>
      </c>
      <c r="K61" s="94"/>
      <c r="L61" s="94"/>
      <c r="M61" s="94">
        <v>32146.78</v>
      </c>
      <c r="N61" s="102">
        <f t="shared" si="0"/>
        <v>-32146.78</v>
      </c>
      <c r="Q61" s="22"/>
      <c r="R61" s="33"/>
      <c r="S61" s="36"/>
      <c r="T61" s="38"/>
    </row>
    <row r="62" spans="1:20" customFormat="1" ht="15" x14ac:dyDescent="0.25">
      <c r="A62" s="28"/>
      <c r="B62" s="65" t="s">
        <v>105</v>
      </c>
      <c r="C62" s="66"/>
      <c r="D62" s="29">
        <v>32616.240000000002</v>
      </c>
      <c r="E62" s="30">
        <v>197.21</v>
      </c>
      <c r="F62" s="31"/>
      <c r="G62" s="31"/>
      <c r="H62" s="32">
        <v>32813.449999999997</v>
      </c>
      <c r="I62" s="93">
        <v>421579.13</v>
      </c>
      <c r="J62" s="93">
        <v>2601.5700000000002</v>
      </c>
      <c r="K62" s="94"/>
      <c r="L62" s="94"/>
      <c r="M62" s="94">
        <v>424180.7</v>
      </c>
      <c r="N62" s="102">
        <f t="shared" si="0"/>
        <v>-391367.25</v>
      </c>
      <c r="Q62" s="22"/>
      <c r="R62" s="33" t="s">
        <v>105</v>
      </c>
      <c r="S62" s="36"/>
      <c r="T62" s="38"/>
    </row>
    <row r="63" spans="1:20" customFormat="1" ht="15" x14ac:dyDescent="0.25">
      <c r="A63" s="28"/>
      <c r="B63" s="70" t="s">
        <v>106</v>
      </c>
      <c r="C63" s="71"/>
      <c r="D63" s="39">
        <v>430375.3</v>
      </c>
      <c r="E63" s="29">
        <v>2602.17</v>
      </c>
      <c r="F63" s="31"/>
      <c r="G63" s="31"/>
      <c r="H63" s="32">
        <v>432977.47</v>
      </c>
      <c r="I63" s="96"/>
      <c r="J63" s="96"/>
      <c r="K63" s="96"/>
      <c r="L63" s="96"/>
      <c r="M63" s="96"/>
      <c r="N63" s="102">
        <f t="shared" si="0"/>
        <v>432977.47</v>
      </c>
      <c r="Q63" s="22"/>
      <c r="R63" s="33"/>
      <c r="S63" s="36"/>
      <c r="T63" s="38" t="s">
        <v>106</v>
      </c>
    </row>
    <row r="64" spans="1:20" customFormat="1" ht="15" x14ac:dyDescent="0.25">
      <c r="A64" s="62" t="s">
        <v>107</v>
      </c>
      <c r="B64" s="63"/>
      <c r="C64" s="63"/>
      <c r="D64" s="63"/>
      <c r="E64" s="63"/>
      <c r="F64" s="63"/>
      <c r="G64" s="63"/>
      <c r="H64" s="64"/>
      <c r="I64" s="92">
        <v>10117.9</v>
      </c>
      <c r="J64" s="92">
        <v>62.44</v>
      </c>
      <c r="K64" s="92"/>
      <c r="L64" s="92"/>
      <c r="M64" s="92">
        <v>10180.34</v>
      </c>
      <c r="N64" s="102">
        <f t="shared" si="0"/>
        <v>-10180.34</v>
      </c>
      <c r="Q64" s="22" t="s">
        <v>107</v>
      </c>
      <c r="R64" s="33"/>
      <c r="S64" s="36"/>
      <c r="T64" s="38"/>
    </row>
    <row r="65" spans="1:22" customFormat="1" ht="22.5" x14ac:dyDescent="0.25">
      <c r="A65" s="20" t="s">
        <v>108</v>
      </c>
      <c r="B65" s="23" t="s">
        <v>109</v>
      </c>
      <c r="C65" s="24" t="s">
        <v>110</v>
      </c>
      <c r="D65" s="25">
        <v>10329.01</v>
      </c>
      <c r="E65" s="27">
        <v>62.45</v>
      </c>
      <c r="F65" s="26"/>
      <c r="G65" s="26"/>
      <c r="H65" s="25">
        <v>10391.459999999999</v>
      </c>
      <c r="I65" s="93">
        <v>10117.9</v>
      </c>
      <c r="J65" s="93">
        <v>62.44</v>
      </c>
      <c r="K65" s="94"/>
      <c r="L65" s="94"/>
      <c r="M65" s="94">
        <v>10180.34</v>
      </c>
      <c r="N65" s="102">
        <f t="shared" si="0"/>
        <v>211.11999999999898</v>
      </c>
      <c r="Q65" s="22"/>
      <c r="R65" s="33"/>
      <c r="S65" s="36"/>
      <c r="T65" s="38"/>
    </row>
    <row r="66" spans="1:22" customFormat="1" ht="15" x14ac:dyDescent="0.25">
      <c r="A66" s="20"/>
      <c r="B66" s="23"/>
      <c r="C66" s="24"/>
      <c r="D66" s="26" t="s">
        <v>111</v>
      </c>
      <c r="E66" s="26" t="s">
        <v>112</v>
      </c>
      <c r="F66" s="26"/>
      <c r="G66" s="26"/>
      <c r="H66" s="26"/>
      <c r="I66" s="93">
        <v>431697.03</v>
      </c>
      <c r="J66" s="93">
        <v>2664.01</v>
      </c>
      <c r="K66" s="94"/>
      <c r="L66" s="94"/>
      <c r="M66" s="94">
        <v>434361.04</v>
      </c>
      <c r="N66" s="102">
        <f t="shared" si="0"/>
        <v>-434361.04</v>
      </c>
      <c r="Q66" s="22"/>
      <c r="R66" s="33"/>
      <c r="S66" s="36"/>
      <c r="T66" s="38"/>
    </row>
    <row r="67" spans="1:22" customFormat="1" ht="15" x14ac:dyDescent="0.25">
      <c r="A67" s="28"/>
      <c r="B67" s="65" t="s">
        <v>113</v>
      </c>
      <c r="C67" s="66"/>
      <c r="D67" s="29">
        <v>10329.01</v>
      </c>
      <c r="E67" s="30">
        <v>62.45</v>
      </c>
      <c r="F67" s="31"/>
      <c r="G67" s="31"/>
      <c r="H67" s="32">
        <v>10391.459999999999</v>
      </c>
      <c r="I67" s="96"/>
      <c r="J67" s="96"/>
      <c r="K67" s="96"/>
      <c r="L67" s="96"/>
      <c r="M67" s="96"/>
      <c r="N67" s="102">
        <f t="shared" si="0"/>
        <v>10391.459999999999</v>
      </c>
      <c r="Q67" s="22"/>
      <c r="R67" s="33" t="s">
        <v>113</v>
      </c>
      <c r="S67" s="36"/>
      <c r="T67" s="38"/>
    </row>
    <row r="68" spans="1:22" customFormat="1" ht="15" x14ac:dyDescent="0.25">
      <c r="A68" s="28"/>
      <c r="B68" s="70" t="s">
        <v>114</v>
      </c>
      <c r="C68" s="71"/>
      <c r="D68" s="29">
        <v>440704.31</v>
      </c>
      <c r="E68" s="29">
        <v>2664.62</v>
      </c>
      <c r="F68" s="31"/>
      <c r="G68" s="31"/>
      <c r="H68" s="32">
        <v>443368.93</v>
      </c>
      <c r="I68" s="93">
        <v>431697.03</v>
      </c>
      <c r="J68" s="93">
        <v>2664.01</v>
      </c>
      <c r="K68" s="94"/>
      <c r="L68" s="94"/>
      <c r="M68" s="94">
        <v>434361.04</v>
      </c>
      <c r="N68" s="102">
        <f t="shared" si="0"/>
        <v>9007.890000000014</v>
      </c>
      <c r="Q68" s="22"/>
      <c r="R68" s="33"/>
      <c r="S68" s="36"/>
      <c r="T68" s="38" t="s">
        <v>114</v>
      </c>
    </row>
    <row r="69" spans="1:22" customFormat="1" ht="48.75" x14ac:dyDescent="0.25">
      <c r="A69" s="62" t="s">
        <v>115</v>
      </c>
      <c r="B69" s="63"/>
      <c r="C69" s="63"/>
      <c r="D69" s="63"/>
      <c r="E69" s="63"/>
      <c r="F69" s="63"/>
      <c r="G69" s="63"/>
      <c r="H69" s="64"/>
      <c r="I69" s="91"/>
      <c r="J69" s="91"/>
      <c r="K69" s="91"/>
      <c r="L69" s="91"/>
      <c r="M69" s="91"/>
      <c r="N69" s="102">
        <f t="shared" si="0"/>
        <v>0</v>
      </c>
      <c r="Q69" s="22" t="s">
        <v>115</v>
      </c>
      <c r="R69" s="33"/>
      <c r="S69" s="36"/>
      <c r="T69" s="38"/>
    </row>
    <row r="70" spans="1:22" customFormat="1" ht="113.25" x14ac:dyDescent="0.25">
      <c r="A70" s="28"/>
      <c r="B70" s="65" t="s">
        <v>116</v>
      </c>
      <c r="C70" s="66"/>
      <c r="D70" s="34"/>
      <c r="E70" s="34"/>
      <c r="F70" s="31"/>
      <c r="G70" s="31"/>
      <c r="H70" s="31"/>
      <c r="I70" s="93"/>
      <c r="J70" s="93"/>
      <c r="K70" s="94"/>
      <c r="L70" s="94"/>
      <c r="M70" s="94"/>
      <c r="N70" s="102">
        <f t="shared" si="0"/>
        <v>0</v>
      </c>
      <c r="Q70" s="22"/>
      <c r="R70" s="33" t="s">
        <v>116</v>
      </c>
      <c r="S70" s="36"/>
      <c r="T70" s="38"/>
    </row>
    <row r="71" spans="1:22" customFormat="1" ht="15" x14ac:dyDescent="0.25">
      <c r="A71" s="28"/>
      <c r="B71" s="70" t="s">
        <v>117</v>
      </c>
      <c r="C71" s="71"/>
      <c r="D71" s="29">
        <v>440704.31</v>
      </c>
      <c r="E71" s="29">
        <v>2664.62</v>
      </c>
      <c r="F71" s="31"/>
      <c r="G71" s="31"/>
      <c r="H71" s="32">
        <v>443368.93</v>
      </c>
      <c r="I71" s="93">
        <v>431697.03</v>
      </c>
      <c r="J71" s="93">
        <v>2664.01</v>
      </c>
      <c r="K71" s="94"/>
      <c r="L71" s="94"/>
      <c r="M71" s="94">
        <v>434361.04</v>
      </c>
      <c r="N71" s="102">
        <f t="shared" si="0"/>
        <v>9007.890000000014</v>
      </c>
      <c r="Q71" s="22"/>
      <c r="R71" s="33"/>
      <c r="S71" s="36"/>
      <c r="T71" s="38" t="s">
        <v>117</v>
      </c>
    </row>
    <row r="72" spans="1:22" customFormat="1" ht="15" x14ac:dyDescent="0.25">
      <c r="A72" s="62" t="s">
        <v>118</v>
      </c>
      <c r="B72" s="63"/>
      <c r="C72" s="63"/>
      <c r="D72" s="63"/>
      <c r="E72" s="63"/>
      <c r="F72" s="63"/>
      <c r="G72" s="63"/>
      <c r="H72" s="64"/>
      <c r="I72" s="91"/>
      <c r="J72" s="91"/>
      <c r="K72" s="91"/>
      <c r="L72" s="91"/>
      <c r="M72" s="91"/>
      <c r="N72" s="102">
        <f t="shared" si="0"/>
        <v>0</v>
      </c>
      <c r="Q72" s="22" t="s">
        <v>118</v>
      </c>
      <c r="R72" s="33"/>
      <c r="S72" s="36"/>
      <c r="T72" s="38"/>
    </row>
    <row r="73" spans="1:22" customFormat="1" ht="15" x14ac:dyDescent="0.25">
      <c r="A73" s="28"/>
      <c r="B73" s="65" t="s">
        <v>119</v>
      </c>
      <c r="C73" s="66"/>
      <c r="D73" s="34"/>
      <c r="E73" s="34"/>
      <c r="F73" s="31"/>
      <c r="G73" s="31"/>
      <c r="H73" s="31"/>
      <c r="I73" s="92">
        <v>86339.41</v>
      </c>
      <c r="J73" s="92">
        <v>532.79999999999995</v>
      </c>
      <c r="K73" s="92"/>
      <c r="L73" s="92"/>
      <c r="M73" s="92">
        <v>86872.21</v>
      </c>
      <c r="N73" s="102">
        <f t="shared" si="0"/>
        <v>-86872.21</v>
      </c>
      <c r="Q73" s="22"/>
      <c r="R73" s="33" t="s">
        <v>119</v>
      </c>
      <c r="S73" s="36"/>
      <c r="T73" s="38"/>
    </row>
    <row r="74" spans="1:22" customFormat="1" ht="15" x14ac:dyDescent="0.25">
      <c r="A74" s="28"/>
      <c r="B74" s="70" t="s">
        <v>120</v>
      </c>
      <c r="C74" s="71"/>
      <c r="D74" s="29">
        <v>440704.31</v>
      </c>
      <c r="E74" s="29">
        <v>2664.62</v>
      </c>
      <c r="F74" s="31"/>
      <c r="G74" s="31"/>
      <c r="H74" s="32">
        <v>443368.93</v>
      </c>
      <c r="I74" s="93">
        <v>86339.41</v>
      </c>
      <c r="J74" s="93">
        <v>532.79999999999995</v>
      </c>
      <c r="K74" s="94"/>
      <c r="L74" s="94"/>
      <c r="M74" s="94">
        <v>86872.21</v>
      </c>
      <c r="N74" s="102">
        <f t="shared" si="0"/>
        <v>356496.72</v>
      </c>
      <c r="Q74" s="22"/>
      <c r="R74" s="33"/>
      <c r="S74" s="36"/>
      <c r="T74" s="38" t="s">
        <v>120</v>
      </c>
    </row>
    <row r="75" spans="1:22" customFormat="1" ht="15" x14ac:dyDescent="0.25">
      <c r="A75" s="62" t="s">
        <v>121</v>
      </c>
      <c r="B75" s="63"/>
      <c r="C75" s="63"/>
      <c r="D75" s="63"/>
      <c r="E75" s="63"/>
      <c r="F75" s="63"/>
      <c r="G75" s="63"/>
      <c r="H75" s="64"/>
      <c r="I75" s="93">
        <v>518036.44</v>
      </c>
      <c r="J75" s="93">
        <v>3196.81</v>
      </c>
      <c r="K75" s="94"/>
      <c r="L75" s="94"/>
      <c r="M75" s="94">
        <v>521233.25</v>
      </c>
      <c r="N75" s="102">
        <f t="shared" si="0"/>
        <v>-521233.25</v>
      </c>
      <c r="Q75" s="22" t="s">
        <v>121</v>
      </c>
      <c r="R75" s="33"/>
      <c r="S75" s="36"/>
      <c r="T75" s="38"/>
    </row>
    <row r="76" spans="1:22" customFormat="1" ht="15" x14ac:dyDescent="0.25">
      <c r="A76" s="28"/>
      <c r="B76" s="65" t="s">
        <v>122</v>
      </c>
      <c r="C76" s="66"/>
      <c r="D76" s="34"/>
      <c r="E76" s="34"/>
      <c r="F76" s="31"/>
      <c r="G76" s="31"/>
      <c r="H76" s="31"/>
      <c r="I76" s="78"/>
      <c r="J76" s="78"/>
      <c r="K76" s="78"/>
      <c r="L76" s="78"/>
      <c r="M76" s="78"/>
      <c r="Q76" s="22"/>
      <c r="R76" s="33" t="s">
        <v>122</v>
      </c>
      <c r="S76" s="36"/>
      <c r="T76" s="38"/>
    </row>
    <row r="77" spans="1:22" customFormat="1" ht="15" x14ac:dyDescent="0.25">
      <c r="A77" s="28"/>
      <c r="B77" s="72" t="s">
        <v>123</v>
      </c>
      <c r="C77" s="73"/>
      <c r="D77" s="25">
        <v>440704.31</v>
      </c>
      <c r="E77" s="25">
        <v>2664.62</v>
      </c>
      <c r="F77" s="40"/>
      <c r="G77" s="40"/>
      <c r="H77" s="41">
        <v>443368.93</v>
      </c>
      <c r="I77" s="78"/>
      <c r="J77" s="78"/>
      <c r="K77" s="78"/>
      <c r="L77" s="78"/>
      <c r="M77" s="78"/>
      <c r="Q77" s="22"/>
      <c r="R77" s="33"/>
      <c r="S77" s="36"/>
      <c r="T77" s="38"/>
      <c r="U77" s="3" t="s">
        <v>123</v>
      </c>
    </row>
    <row r="78" spans="1:22" customFormat="1" ht="15" x14ac:dyDescent="0.25">
      <c r="A78" s="28"/>
      <c r="B78" s="23"/>
      <c r="C78" s="26"/>
      <c r="D78" s="26"/>
      <c r="E78" s="26"/>
      <c r="F78" s="26"/>
      <c r="G78" s="26"/>
      <c r="H78" s="26"/>
      <c r="I78" s="97"/>
      <c r="J78" s="98" t="s">
        <v>136</v>
      </c>
      <c r="K78" s="98"/>
      <c r="L78" s="98"/>
      <c r="M78" s="98"/>
      <c r="Q78" s="22"/>
      <c r="R78" s="33"/>
      <c r="S78" s="36"/>
      <c r="T78" s="38"/>
    </row>
    <row r="79" spans="1:22" customFormat="1" ht="15" x14ac:dyDescent="0.25">
      <c r="A79" s="28"/>
      <c r="B79" s="74" t="s">
        <v>124</v>
      </c>
      <c r="C79" s="75"/>
      <c r="D79" s="29">
        <v>440704.31</v>
      </c>
      <c r="E79" s="29">
        <v>2664.62</v>
      </c>
      <c r="F79" s="34"/>
      <c r="G79" s="34"/>
      <c r="H79" s="29">
        <v>443368.93</v>
      </c>
      <c r="I79" s="99"/>
      <c r="J79" s="99"/>
      <c r="K79" s="99"/>
      <c r="L79" s="99"/>
      <c r="M79" s="99"/>
      <c r="Q79" s="22"/>
      <c r="R79" s="33"/>
      <c r="S79" s="36"/>
      <c r="T79" s="38"/>
      <c r="V79" s="38" t="s">
        <v>124</v>
      </c>
    </row>
    <row r="80" spans="1:22" customFormat="1" ht="15" x14ac:dyDescent="0.25">
      <c r="A80" s="62" t="s">
        <v>125</v>
      </c>
      <c r="B80" s="63"/>
      <c r="C80" s="63"/>
      <c r="D80" s="63"/>
      <c r="E80" s="63"/>
      <c r="F80" s="63"/>
      <c r="G80" s="63"/>
      <c r="H80" s="64"/>
      <c r="I80" s="97"/>
      <c r="J80" s="98" t="s">
        <v>136</v>
      </c>
      <c r="K80" s="98"/>
      <c r="L80" s="98"/>
      <c r="M80" s="98"/>
      <c r="Q80" s="22" t="s">
        <v>125</v>
      </c>
      <c r="R80" s="33"/>
      <c r="S80" s="36"/>
      <c r="T80" s="38"/>
      <c r="V80" s="38"/>
    </row>
    <row r="81" spans="1:22" customFormat="1" ht="15" x14ac:dyDescent="0.25">
      <c r="A81" s="20" t="s">
        <v>126</v>
      </c>
      <c r="B81" s="23" t="s">
        <v>127</v>
      </c>
      <c r="C81" s="24" t="s">
        <v>128</v>
      </c>
      <c r="D81" s="25">
        <v>88140.86</v>
      </c>
      <c r="E81" s="27">
        <v>532.91999999999996</v>
      </c>
      <c r="F81" s="26"/>
      <c r="G81" s="26"/>
      <c r="H81" s="25">
        <v>88673.78</v>
      </c>
      <c r="I81" s="100"/>
      <c r="J81" s="100"/>
      <c r="K81" s="100"/>
      <c r="L81" s="100"/>
      <c r="M81" s="100"/>
      <c r="Q81" s="22"/>
      <c r="R81" s="33"/>
      <c r="S81" s="36"/>
      <c r="T81" s="38"/>
      <c r="V81" s="38"/>
    </row>
    <row r="82" spans="1:22" customFormat="1" ht="15" x14ac:dyDescent="0.25">
      <c r="A82" s="20"/>
      <c r="B82" s="23"/>
      <c r="C82" s="24"/>
      <c r="D82" s="26" t="s">
        <v>129</v>
      </c>
      <c r="E82" s="26" t="s">
        <v>130</v>
      </c>
      <c r="F82" s="26" t="s">
        <v>131</v>
      </c>
      <c r="G82" s="26" t="s">
        <v>132</v>
      </c>
      <c r="H82" s="26"/>
      <c r="I82" s="101"/>
      <c r="J82" s="98" t="s">
        <v>136</v>
      </c>
      <c r="K82" s="98"/>
      <c r="L82" s="98"/>
      <c r="M82" s="98"/>
      <c r="Q82" s="22"/>
      <c r="R82" s="33"/>
      <c r="S82" s="36"/>
      <c r="T82" s="38"/>
      <c r="V82" s="38"/>
    </row>
    <row r="83" spans="1:22" customFormat="1" ht="15" x14ac:dyDescent="0.25">
      <c r="A83" s="28"/>
      <c r="B83" s="65" t="s">
        <v>133</v>
      </c>
      <c r="C83" s="66"/>
      <c r="D83" s="29">
        <v>88140.86</v>
      </c>
      <c r="E83" s="30">
        <v>532.91999999999996</v>
      </c>
      <c r="F83" s="31"/>
      <c r="G83" s="31"/>
      <c r="H83" s="32">
        <v>88673.78</v>
      </c>
      <c r="I83" s="96"/>
      <c r="J83" s="96"/>
      <c r="K83" s="96"/>
      <c r="L83" s="96"/>
      <c r="M83" s="96"/>
      <c r="Q83" s="22"/>
      <c r="R83" s="33" t="s">
        <v>133</v>
      </c>
      <c r="S83" s="36"/>
      <c r="T83" s="38"/>
      <c r="V83" s="38"/>
    </row>
    <row r="84" spans="1:22" customFormat="1" ht="15" x14ac:dyDescent="0.25">
      <c r="A84" s="28"/>
      <c r="B84" s="70" t="s">
        <v>134</v>
      </c>
      <c r="C84" s="71"/>
      <c r="D84" s="29">
        <v>528845.17000000004</v>
      </c>
      <c r="E84" s="29">
        <v>3197.54</v>
      </c>
      <c r="F84" s="31"/>
      <c r="G84" s="31"/>
      <c r="H84" s="32">
        <v>532042.71</v>
      </c>
      <c r="I84" s="96"/>
      <c r="J84" s="98" t="s">
        <v>136</v>
      </c>
      <c r="K84" s="98"/>
      <c r="L84" s="98"/>
      <c r="M84" s="98"/>
      <c r="Q84" s="22"/>
      <c r="R84" s="33"/>
      <c r="S84" s="36"/>
      <c r="T84" s="38" t="s">
        <v>134</v>
      </c>
      <c r="V84" s="38"/>
    </row>
    <row r="87" spans="1:22" customFormat="1" ht="15" x14ac:dyDescent="0.25">
      <c r="A87" s="42" t="s">
        <v>135</v>
      </c>
      <c r="B87" s="5"/>
      <c r="D87" s="43"/>
      <c r="E87" s="43"/>
      <c r="F87" s="43" t="s">
        <v>136</v>
      </c>
      <c r="G87" s="43"/>
      <c r="H87" s="43"/>
      <c r="I87" s="78"/>
      <c r="J87" s="78"/>
      <c r="K87" s="78"/>
      <c r="L87" s="78"/>
      <c r="M87" s="78"/>
    </row>
    <row r="88" spans="1:22" customFormat="1" ht="15" x14ac:dyDescent="0.25">
      <c r="A88" s="5"/>
      <c r="B88" s="5"/>
      <c r="C88" s="44"/>
      <c r="D88" s="44" t="s">
        <v>137</v>
      </c>
      <c r="E88" s="44"/>
      <c r="F88" s="44"/>
      <c r="G88" s="44"/>
      <c r="H88" s="44"/>
      <c r="I88" s="78"/>
      <c r="J88" s="78"/>
      <c r="K88" s="78"/>
      <c r="L88" s="78"/>
      <c r="M88" s="78"/>
    </row>
    <row r="89" spans="1:22" customFormat="1" ht="15" x14ac:dyDescent="0.25">
      <c r="A89" s="42" t="s">
        <v>138</v>
      </c>
      <c r="B89" s="5"/>
      <c r="D89" s="43"/>
      <c r="E89" s="43"/>
      <c r="F89" s="43" t="s">
        <v>136</v>
      </c>
      <c r="G89" s="43"/>
      <c r="H89" s="43"/>
      <c r="I89" s="78"/>
      <c r="J89" s="78"/>
      <c r="K89" s="78"/>
      <c r="L89" s="78"/>
      <c r="M89" s="78"/>
    </row>
    <row r="90" spans="1:22" customFormat="1" ht="15" x14ac:dyDescent="0.25">
      <c r="A90" s="5"/>
      <c r="B90" s="5"/>
      <c r="C90" s="44"/>
      <c r="D90" s="44" t="s">
        <v>137</v>
      </c>
      <c r="E90" s="44"/>
      <c r="F90" s="44"/>
      <c r="G90" s="44"/>
      <c r="H90" s="44"/>
      <c r="I90" s="78"/>
      <c r="J90" s="78"/>
      <c r="K90" s="78"/>
      <c r="L90" s="78"/>
      <c r="M90" s="78"/>
    </row>
    <row r="91" spans="1:22" customFormat="1" ht="15" x14ac:dyDescent="0.25">
      <c r="A91" s="42" t="s">
        <v>139</v>
      </c>
      <c r="B91" s="5"/>
      <c r="C91" s="45"/>
      <c r="D91" s="45"/>
      <c r="E91" s="45"/>
      <c r="F91" s="45" t="s">
        <v>136</v>
      </c>
      <c r="G91" s="45"/>
      <c r="H91" s="45"/>
      <c r="I91" s="78"/>
      <c r="J91" s="78"/>
      <c r="K91" s="78"/>
      <c r="L91" s="78"/>
      <c r="M91" s="78"/>
    </row>
    <row r="92" spans="1:22" customFormat="1" ht="15" x14ac:dyDescent="0.25">
      <c r="A92" s="5"/>
      <c r="B92" s="5"/>
      <c r="C92" s="8"/>
      <c r="D92" s="44" t="s">
        <v>137</v>
      </c>
      <c r="E92" s="44"/>
      <c r="F92" s="44"/>
      <c r="G92" s="44"/>
      <c r="H92" s="44"/>
      <c r="I92" s="78"/>
      <c r="J92" s="78"/>
      <c r="K92" s="78"/>
      <c r="L92" s="78"/>
      <c r="M92" s="78"/>
    </row>
    <row r="93" spans="1:22" customFormat="1" ht="15" x14ac:dyDescent="0.25">
      <c r="A93" s="42" t="s">
        <v>1</v>
      </c>
      <c r="B93" s="5"/>
      <c r="C93" s="45"/>
      <c r="D93" s="45"/>
      <c r="E93" s="45"/>
      <c r="F93" s="45" t="s">
        <v>136</v>
      </c>
      <c r="G93" s="45"/>
      <c r="H93" s="45"/>
      <c r="I93" s="78"/>
      <c r="J93" s="78"/>
      <c r="K93" s="78"/>
      <c r="L93" s="78"/>
      <c r="M93" s="78"/>
    </row>
    <row r="94" spans="1:22" customFormat="1" ht="15" x14ac:dyDescent="0.25">
      <c r="A94" s="5"/>
      <c r="B94" s="5"/>
      <c r="C94" s="47" t="s">
        <v>140</v>
      </c>
      <c r="D94" s="47"/>
      <c r="E94" s="47"/>
      <c r="F94" s="47"/>
      <c r="G94" s="44"/>
      <c r="H94" s="44"/>
      <c r="I94" s="78"/>
      <c r="J94" s="78"/>
      <c r="K94" s="78"/>
      <c r="L94" s="78"/>
      <c r="M94" s="78"/>
    </row>
  </sheetData>
  <mergeCells count="62">
    <mergeCell ref="J78:M78"/>
    <mergeCell ref="J80:M80"/>
    <mergeCell ref="J82:M82"/>
    <mergeCell ref="J84:M84"/>
    <mergeCell ref="I19:M19"/>
    <mergeCell ref="I20:I21"/>
    <mergeCell ref="J20:J21"/>
    <mergeCell ref="K20:K21"/>
    <mergeCell ref="L20:L21"/>
    <mergeCell ref="M20:M21"/>
    <mergeCell ref="B79:C79"/>
    <mergeCell ref="A80:H80"/>
    <mergeCell ref="B83:C83"/>
    <mergeCell ref="B84:C84"/>
    <mergeCell ref="C94:F94"/>
    <mergeCell ref="B73:C73"/>
    <mergeCell ref="B74:C74"/>
    <mergeCell ref="A75:H75"/>
    <mergeCell ref="B76:C76"/>
    <mergeCell ref="B77:C77"/>
    <mergeCell ref="B68:C68"/>
    <mergeCell ref="A69:H69"/>
    <mergeCell ref="B70:C70"/>
    <mergeCell ref="B71:C71"/>
    <mergeCell ref="A72:H72"/>
    <mergeCell ref="A59:H59"/>
    <mergeCell ref="B62:C62"/>
    <mergeCell ref="B63:C63"/>
    <mergeCell ref="A64:H64"/>
    <mergeCell ref="B67:C67"/>
    <mergeCell ref="A51:H51"/>
    <mergeCell ref="B53:C53"/>
    <mergeCell ref="A54:H54"/>
    <mergeCell ref="B57:C57"/>
    <mergeCell ref="B58:C58"/>
    <mergeCell ref="B37:C37"/>
    <mergeCell ref="A38:H38"/>
    <mergeCell ref="A39:H39"/>
    <mergeCell ref="A42:H42"/>
    <mergeCell ref="A46:H46"/>
    <mergeCell ref="A23:H23"/>
    <mergeCell ref="B27:C27"/>
    <mergeCell ref="A28:H28"/>
    <mergeCell ref="B33:C33"/>
    <mergeCell ref="A34:H34"/>
    <mergeCell ref="H19:H21"/>
    <mergeCell ref="D20:D21"/>
    <mergeCell ref="E20:E21"/>
    <mergeCell ref="F20:F21"/>
    <mergeCell ref="G20:G21"/>
    <mergeCell ref="C14:G14"/>
    <mergeCell ref="C15:G15"/>
    <mergeCell ref="B17:G17"/>
    <mergeCell ref="A19:A21"/>
    <mergeCell ref="B19:B21"/>
    <mergeCell ref="C19:C21"/>
    <mergeCell ref="D19:G19"/>
    <mergeCell ref="C2:G2"/>
    <mergeCell ref="C3:G3"/>
    <mergeCell ref="C8:G8"/>
    <mergeCell ref="C9:G9"/>
    <mergeCell ref="C12:G12"/>
  </mergeCells>
  <printOptions horizontalCentered="1"/>
  <pageMargins left="0.69999998807907104" right="0.69999998807907104" top="0.75" bottom="0.75" header="0.30000001192092901" footer="0.30000001192092901"/>
  <pageSetup paperSize="9" scale="70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Сводный сметный расчет - Сводны</vt:lpstr>
      <vt:lpstr>'Сводный сметный расчет - Сводны'!Заголовки_для_печати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2022-06-01T07:42:41Z</cp:lastPrinted>
  <dcterms:created xsi:type="dcterms:W3CDTF">2020-09-30T08:50:27Z</dcterms:created>
  <dcterms:modified xsi:type="dcterms:W3CDTF">2023-11-02T15:52:48Z</dcterms:modified>
</cp:coreProperties>
</file>