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субподряд\ЭЭ\январь 24 ОФОРМИТЬ низ\"/>
    </mc:Choice>
  </mc:AlternateContent>
  <xr:revisionPtr revIDLastSave="0" documentId="13_ncr:1_{CC0F0D12-866E-488D-822F-48BD4759626D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смета_прил.к Дог." sheetId="1" r:id="rId1"/>
    <sheet name="КС-3 №4" sheetId="3" r:id="rId2"/>
    <sheet name="02-02-01 янв" sheetId="2" r:id="rId3"/>
  </sheets>
  <externalReferences>
    <externalReference r:id="rId4"/>
  </externalReferences>
  <definedNames>
    <definedName name="_xlnm.Print_Titles" localSheetId="2">'02-02-01 янв'!$28:$28</definedName>
    <definedName name="_xlnm.Print_Titles" localSheetId="0">'смета_прил.к Дог.'!$38:$38</definedName>
    <definedName name="_xlnm.Print_Area" localSheetId="2">'02-02-01 янв'!$A$1:$O$1240</definedName>
    <definedName name="_xlnm.Print_Area" localSheetId="1">'КС-3 №4'!$A$1:$H$53</definedName>
    <definedName name="_xlnm.Print_Area" localSheetId="0">'смета_прил.к Дог.'!$A$1:$N$1542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533" i="1" l="1"/>
  <c r="E22" i="3"/>
  <c r="N1533" i="1"/>
  <c r="N1534" i="1" s="1"/>
  <c r="N1535" i="1" l="1"/>
  <c r="I40" i="3" s="1"/>
  <c r="I39" i="3"/>
  <c r="L1533" i="1"/>
  <c r="L1534" i="1"/>
  <c r="L1535" i="1" s="1"/>
  <c r="H37" i="3" l="1"/>
  <c r="G37" i="3"/>
  <c r="I37" i="3"/>
  <c r="J40" i="3"/>
  <c r="K40" i="3"/>
  <c r="L40" i="3"/>
  <c r="M40" i="3"/>
  <c r="P1232" i="2"/>
  <c r="O1232" i="2" s="1"/>
  <c r="O1233" i="2" s="1"/>
  <c r="M1232" i="2"/>
  <c r="M1233" i="2" s="1"/>
  <c r="M21" i="2"/>
  <c r="E37" i="3" l="1"/>
  <c r="E36" i="3" s="1"/>
  <c r="H36" i="3"/>
  <c r="H38" i="3" s="1"/>
  <c r="G36" i="3"/>
  <c r="F36" i="3"/>
  <c r="N40" i="3" l="1"/>
  <c r="S38" i="3"/>
  <c r="N39" i="3"/>
  <c r="N37" i="3"/>
  <c r="O37" i="3" s="1"/>
  <c r="T37" i="3" s="1"/>
  <c r="S37" i="3"/>
  <c r="H39" i="3"/>
  <c r="O39" i="3" l="1"/>
  <c r="H40" i="3"/>
  <c r="O40" i="3" l="1"/>
  <c r="T38" i="3"/>
</calcChain>
</file>

<file path=xl/sharedStrings.xml><?xml version="1.0" encoding="utf-8"?>
<sst xmlns="http://schemas.openxmlformats.org/spreadsheetml/2006/main" count="9560" uniqueCount="1401">
  <si>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</si>
  <si>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</si>
  <si>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</si>
  <si>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</si>
  <si>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</si>
  <si>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</si>
  <si>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</si>
  <si>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</si>
  <si>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</si>
  <si>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</si>
  <si>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</si>
  <si>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</si>
  <si>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</si>
  <si>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</si>
  <si>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</si>
  <si>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Цех № 121/18</t>
  </si>
  <si>
    <t>(наименование объекта капитального строительства)</t>
  </si>
  <si>
    <t>Восстановительные работы цеха №121/18. АС 3.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</si>
  <si>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</si>
  <si>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</si>
  <si>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</si>
  <si>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</si>
  <si>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</si>
  <si>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</si>
  <si>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</si>
  <si>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Сметная стоимость </t>
  </si>
  <si>
    <t>(35,63)</t>
  </si>
  <si>
    <t>тыс.руб.</t>
  </si>
  <si>
    <t>в том числе:</t>
  </si>
  <si>
    <t>строительных работ</t>
  </si>
  <si>
    <t>(219,27)</t>
  </si>
  <si>
    <t>Средства на оплату труда рабочих</t>
  </si>
  <si>
    <t>(11,96)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</si>
  <si>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</si>
  <si>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</si>
  <si>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</si>
  <si>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</si>
  <si>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</si>
  <si>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</si>
  <si>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</si>
  <si>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</si>
  <si>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</si>
  <si>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</si>
  <si>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</si>
  <si>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</si>
  <si>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</si>
  <si>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</si>
  <si>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</si>
  <si>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</si>
  <si>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</si>
  <si>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</si>
  <si>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</si>
  <si>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</si>
  <si>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Фундаменты (131-23-АС3)</t>
  </si>
  <si>
    <t>Фм1 -2шт</t>
  </si>
  <si>
    <t>1</t>
  </si>
  <si>
    <t>ФЕР06-01-001-01</t>
  </si>
  <si>
    <t>Устройство бетонной подготовки</t>
  </si>
  <si>
    <t>100 м3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</si>
  <si>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</si>
  <si>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</si>
  <si>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</si>
  <si>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</si>
  <si>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</si>
  <si>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</si>
  <si>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</si>
  <si>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</si>
  <si>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</si>
  <si>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</si>
  <si>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</si>
  <si>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</si>
  <si>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</si>
  <si>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</si>
  <si>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</si>
  <si>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</si>
  <si>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</si>
  <si>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</si>
  <si>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%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</si>
  <si>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</si>
  <si>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</si>
  <si>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Всего по позиции</t>
  </si>
  <si>
    <t>Механизм Подрядчика</t>
  </si>
  <si>
    <t>Краны башенные, грузоподъемность 8 т</t>
  </si>
  <si>
    <t>маш.-ч</t>
  </si>
  <si>
    <t>ФССЦ-04.1.02.05-0004</t>
  </si>
  <si>
    <t>Смеси бетонные тяжелого бетона (БСТ), класс В10 (М150)</t>
  </si>
  <si>
    <t>м3</t>
  </si>
  <si>
    <t>ФЕР06-01-001-04</t>
  </si>
  <si>
    <t>Устройство бетонных фундаментов общего назначения под колонны объемом: более 5 м3</t>
  </si>
  <si>
    <t>5</t>
  </si>
  <si>
    <t>6</t>
  </si>
  <si>
    <t>Краны на автомобильном ходу, грузоподъемность 16 т</t>
  </si>
  <si>
    <t>7</t>
  </si>
  <si>
    <t>ФЕР06-02-001-07</t>
  </si>
  <si>
    <t>Дополнительные затраты на устройство: колодцев для анкерных болтов</t>
  </si>
  <si>
    <t>8</t>
  </si>
  <si>
    <t>9</t>
  </si>
  <si>
    <t>ФССЦ-04.1.02.05-0009</t>
  </si>
  <si>
    <t>Смеси бетонные тяжелого бетона (БСТ), класс В25 (М350)</t>
  </si>
  <si>
    <t>10</t>
  </si>
  <si>
    <t>Перевод в отпотые цены 645,75/725,69=0,8898 МАТ=0,8898 к расх.</t>
  </si>
  <si>
    <t>ТЧ Прил.15 табл.2</t>
  </si>
  <si>
    <t>Надбавкана W6 1.5% МАТ=0,015 к расх.</t>
  </si>
  <si>
    <t>11
*</t>
  </si>
  <si>
    <t>Давальческий материал</t>
  </si>
  <si>
    <t>Сталь арматурная, горячекатаная, гладкая, класс А-I, диаметр 6 мм</t>
  </si>
  <si>
    <t>т</t>
  </si>
  <si>
    <t>12
*</t>
  </si>
  <si>
    <t>Сталь арматурная рифленая свариваемая, класс А500С, диаметр 14 мм</t>
  </si>
  <si>
    <t>13</t>
  </si>
  <si>
    <t>ФЕР06-03-004-04</t>
  </si>
  <si>
    <t>Установка анкерных болтов: при бетонировании на поддерживающие конструкции</t>
  </si>
  <si>
    <t>14
*</t>
  </si>
  <si>
    <t>Детали анкерные с резьбой из прямых или гнутых круглых стержней</t>
  </si>
  <si>
    <t>15
*</t>
  </si>
  <si>
    <t>Электроды сварочные Э42, диаметр 4 мм</t>
  </si>
  <si>
    <t>16</t>
  </si>
  <si>
    <t>17</t>
  </si>
  <si>
    <t>ФССЦ-08.4.01.01-0022</t>
  </si>
  <si>
    <t>18
*</t>
  </si>
  <si>
    <t>Болты строительные анкерные с гайками</t>
  </si>
  <si>
    <t>19</t>
  </si>
  <si>
    <t>ФЕР06-03-004-09</t>
  </si>
  <si>
    <t>Установка закладных деталей весом: до 4 кг</t>
  </si>
  <si>
    <t>20</t>
  </si>
  <si>
    <t>21
*</t>
  </si>
  <si>
    <t>Сталь угловая равнополочная, марка стали: Ст3пс, шириной полок 50-50 мм</t>
  </si>
  <si>
    <t>Железобетонная балка ФБ-1 (2шт), ФБ-2 (1шт.), ФБ-3 (1шт.)</t>
  </si>
  <si>
    <t>22</t>
  </si>
  <si>
    <t>23
*</t>
  </si>
  <si>
    <t>Пленка полиэтиленовая, толщина 0,15 мм</t>
  </si>
  <si>
    <t>м2</t>
  </si>
  <si>
    <t>24</t>
  </si>
  <si>
    <t>25</t>
  </si>
  <si>
    <t>ФЕР06-07-001-01</t>
  </si>
  <si>
    <t>Устройство фундаментных балок</t>
  </si>
  <si>
    <t>26</t>
  </si>
  <si>
    <t>27
*</t>
  </si>
  <si>
    <t>28
*</t>
  </si>
  <si>
    <t>Гвозди строительные</t>
  </si>
  <si>
    <t>29
*</t>
  </si>
  <si>
    <t>Проволока горячекатаная в мотках, диаметр 6,3-6,5 мм</t>
  </si>
  <si>
    <t>30
*</t>
  </si>
  <si>
    <t>31
*</t>
  </si>
  <si>
    <t>32</t>
  </si>
  <si>
    <t>ФЕР06-03-010-01</t>
  </si>
  <si>
    <t>Изготовление арматурных пространственных каркасов в построечных условиях, диаметром: 6 мм</t>
  </si>
  <si>
    <t>Пр/812-108.0-1</t>
  </si>
  <si>
    <t>НР Изготовление в построечных условиях материалов, полуфабрикатов, металлических и трубопроводных заготовок</t>
  </si>
  <si>
    <t>Пр/774-108.0</t>
  </si>
  <si>
    <t>СП Изготовление в построечных условиях материалов, полуфабрикатов, металлических и трубопроводных заготовок</t>
  </si>
  <si>
    <t>33</t>
  </si>
  <si>
    <t>34
*</t>
  </si>
  <si>
    <t>35
*</t>
  </si>
  <si>
    <t>36</t>
  </si>
  <si>
    <t>ФЕР06-03-010-08</t>
  </si>
  <si>
    <t>Изготовление арматурных пространственных каркасов в построечных условиях, диаметром: 20 мм</t>
  </si>
  <si>
    <t>37</t>
  </si>
  <si>
    <t>38
*</t>
  </si>
  <si>
    <t>Электроды сварочные Э42, диаметр 6 мм</t>
  </si>
  <si>
    <t>39
*</t>
  </si>
  <si>
    <t>Сталь арматурная рифленая свариваемая, класс А500С, диаметр 20 мм</t>
  </si>
  <si>
    <t>Гидроизоляция конструкций</t>
  </si>
  <si>
    <t>40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</si>
  <si>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</si>
  <si>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</si>
  <si>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</si>
  <si>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Объем=51,25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</si>
  <si>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</si>
  <si>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</si>
  <si>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</si>
  <si>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</si>
  <si>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41
*</t>
  </si>
  <si>
    <t>Праймер битумный производства «Техно-Николь»</t>
  </si>
  <si>
    <t>42
*</t>
  </si>
  <si>
    <t>Мастика битумная гидроизоляционная МГ-1</t>
  </si>
  <si>
    <t>Крепление колонн к фундаментам</t>
  </si>
  <si>
    <t>43</t>
  </si>
  <si>
    <t>ФЕР06-03-004-07</t>
  </si>
  <si>
    <t>Установка анкерных болтов: химических</t>
  </si>
  <si>
    <t>100 шт</t>
  </si>
  <si>
    <t>44
*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</si>
  <si>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</si>
  <si>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>шт</t>
  </si>
  <si>
    <t>45
*</t>
  </si>
  <si>
    <t>Шпилька анкерная Hilti: HIT-V-5,8 М24х450 (HAS) для использования с химическими анкерами HIT</t>
  </si>
  <si>
    <t>Обетонирование колонн.</t>
  </si>
  <si>
    <t>46</t>
  </si>
  <si>
    <t>ФЕР46-01-008-01</t>
  </si>
  <si>
    <t>Обетонирование: колонн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</si>
  <si>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</si>
  <si>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</si>
  <si>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</si>
  <si>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</si>
  <si>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47</t>
  </si>
  <si>
    <t>ФСЭМ-91.05.05-015</t>
  </si>
  <si>
    <t>48
*</t>
  </si>
  <si>
    <t>Смеси бетонные тяжелого бетона (БСТ), класс В15 (М200)</t>
  </si>
  <si>
    <t>Крепление стоек ворот</t>
  </si>
  <si>
    <t>49</t>
  </si>
  <si>
    <t>ФЕР06-03-004-06</t>
  </si>
  <si>
    <t>Установка анкерных болтов: механических с контролем момента затяжки</t>
  </si>
  <si>
    <t>50
*</t>
  </si>
  <si>
    <t>Анкер высоких нагрузок Hilti HSL-3-G: М16/25</t>
  </si>
  <si>
    <t>Итоги по разделу 1 Фундаменты (131-23-АС3)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</si>
  <si>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</si>
  <si>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</si>
  <si>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</si>
  <si>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</si>
  <si>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</si>
  <si>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</si>
  <si>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</si>
  <si>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</si>
  <si>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</si>
  <si>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</si>
  <si>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</si>
  <si>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</si>
  <si>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</si>
  <si>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</si>
  <si>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</si>
  <si>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Отдельные виды работ и затрат,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</si>
  <si>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</si>
  <si>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</si>
  <si>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</si>
  <si>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Фундаменты (131-23-АС3)</t>
  </si>
  <si>
    <t xml:space="preserve">     Материалы заказчика</t>
  </si>
  <si>
    <t xml:space="preserve">               Анкер высоких нагрузок Hilti HSL-3-G: М16/25, "т" Кол-во: 0,00184</t>
  </si>
  <si>
    <t xml:space="preserve">               Болты строительные анкерные с гайками, "т" Кол-во: 0,027</t>
  </si>
  <si>
    <t xml:space="preserve">               Гвозди строительные, "т" Кол-во: 0,002565</t>
  </si>
  <si>
    <t xml:space="preserve">               Детали анкерные с резьбой из прямых или гнутых круглых стержней, "т" Кол-во: 0,02736</t>
  </si>
  <si>
    <t xml:space="preserve">               Мастика битумная гидроизоляционная МГ-1, "т" Кол-во: 0,07175</t>
  </si>
  <si>
    <t xml:space="preserve">               Пленка полиэтиленовая, толщина 0,15 мм, "м2" Кол-во: 2,25</t>
  </si>
  <si>
    <t xml:space="preserve">               Праймер битумный производства «Техно-Николь», "т" Кол-во: 0,015375</t>
  </si>
  <si>
    <t xml:space="preserve">               Проволока горячекатаная в мотках, диаметр 6,3-6,5 мм, "т" Кол-во: 0,001134</t>
  </si>
  <si>
    <t xml:space="preserve">               Смеси бетонные тяжелого бетона (БСТ), класс В15 (М200), "м3" Кол-во: 0,51</t>
  </si>
  <si>
    <t xml:space="preserve">               Смеси бетонные тяжелого бетона (БСТ), класс В25 (М350), "м3" Кол-во: 5,48</t>
  </si>
  <si>
    <t xml:space="preserve">               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мл, "шт" Кол-во: 5</t>
  </si>
  <si>
    <t xml:space="preserve">               Сталь арматурная рифленая свариваемая, класс А500С, диаметр 14 мм, "т" Кол-во: 0,2698</t>
  </si>
  <si>
    <t xml:space="preserve">               Сталь арматурная рифленая свариваемая, класс А500С, диаметр 20 мм, "т" Кол-во: 0,21945</t>
  </si>
  <si>
    <t xml:space="preserve">               Сталь арматурная, горячекатаная, гладкая, класс А-I, диаметр 6 мм, "т" Кол-во: 0,06132</t>
  </si>
  <si>
    <t xml:space="preserve">               Сталь угловая равнополочная, марка стали: Ст3пс, шириной полок 50-50 мм, "т" Кол-во: 0,021</t>
  </si>
  <si>
    <t xml:space="preserve">               Шпилька анкерная Hilti: HIT-V-5,8 М24х450 (HAS) для использования с химическими анкерами HIT, "шт" Кол-во: 8</t>
  </si>
  <si>
    <t xml:space="preserve">               Электроды сварочные Э42, диаметр 4 мм, "т" Кол-во: 0,0046447</t>
  </si>
  <si>
    <t xml:space="preserve">               Итого</t>
  </si>
  <si>
    <t xml:space="preserve">               Электроды сварочные Э42, диаметр 4 мм, "т" Кол-во: 0,0006064</t>
  </si>
  <si>
    <t xml:space="preserve">               Электроды сварочные Э42, диаметр 6 мм, "т" Кол-во: 0,0007681</t>
  </si>
  <si>
    <t xml:space="preserve">          Итого</t>
  </si>
  <si>
    <t>Раздел 2. Конструкции металлические (131-23-АС3)</t>
  </si>
  <si>
    <t>51</t>
  </si>
  <si>
    <t>ФЕР09-01-001-08</t>
  </si>
  <si>
    <t>Монтаж каркасов многоэтажных производственных зданий одно- и многопролетных высотой: до 40 м</t>
  </si>
  <si>
    <t>Прил.9.3 п.2</t>
  </si>
  <si>
    <t>Монтаж конструктивных элементов по железобетонным и каменным опорам ОЗП=1,1; ТЗ=1,1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</si>
  <si>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</si>
  <si>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</si>
  <si>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</si>
  <si>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</si>
  <si>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52</t>
  </si>
  <si>
    <t>53</t>
  </si>
  <si>
    <t>Краны на гусеничном ходу, грузоподъемность 25 т</t>
  </si>
  <si>
    <t>54</t>
  </si>
  <si>
    <t>Краны на гусеничном ходу, грузоподъемность 40 т</t>
  </si>
  <si>
    <t>55
*</t>
  </si>
  <si>
    <t>56
*</t>
  </si>
  <si>
    <t>Болты с гайками и шайбами строительные</t>
  </si>
  <si>
    <t>кг</t>
  </si>
  <si>
    <t>57
*</t>
  </si>
  <si>
    <t>58
*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</si>
  <si>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</si>
  <si>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59
*</t>
  </si>
  <si>
    <t>Швеллеры № 40, марка стали Ст0</t>
  </si>
  <si>
    <t>60
*</t>
  </si>
  <si>
    <t>Грунтовка ГФ-021</t>
  </si>
  <si>
    <t>61
*</t>
  </si>
  <si>
    <t>Растворитель Р-4</t>
  </si>
  <si>
    <t>62</t>
  </si>
  <si>
    <t>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</si>
  <si>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</si>
  <si>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63</t>
  </si>
  <si>
    <t>64</t>
  </si>
  <si>
    <t>65</t>
  </si>
  <si>
    <t>66
*</t>
  </si>
  <si>
    <t>67
*</t>
  </si>
  <si>
    <t>68
*</t>
  </si>
  <si>
    <t>69
*</t>
  </si>
  <si>
    <t>70
*</t>
  </si>
  <si>
    <t>71
*</t>
  </si>
  <si>
    <t>72
*</t>
  </si>
  <si>
    <t>73
*</t>
  </si>
  <si>
    <t>74
*</t>
  </si>
  <si>
    <t>Элементы конструктивные зданий и сооружений с преобладанием горячекатаных профилей, средняя масса сборочной единицы от 0,5 до 1 т</t>
  </si>
  <si>
    <t>75</t>
  </si>
  <si>
    <t>76</t>
  </si>
  <si>
    <t>77</t>
  </si>
  <si>
    <t>78</t>
  </si>
  <si>
    <t>79
*</t>
  </si>
  <si>
    <t>80
*</t>
  </si>
  <si>
    <t>81
*</t>
  </si>
  <si>
    <t>82
*</t>
  </si>
  <si>
    <t>83
*</t>
  </si>
  <si>
    <t>84
*</t>
  </si>
  <si>
    <t>85
*</t>
  </si>
  <si>
    <t>86
*</t>
  </si>
  <si>
    <t>87
*</t>
  </si>
  <si>
    <t>88
*</t>
  </si>
  <si>
    <t>Элементы конструктивные зданий и сооружений с преобладанием горячекатаных профилей, средняя масса сборочной единицы до 0,1 т</t>
  </si>
  <si>
    <t>89</t>
  </si>
  <si>
    <t>ФЕР13-03-002-04</t>
  </si>
  <si>
    <t>Огрунтовка металлических поверхностей за один раз: грунтовкой ГФ-021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</si>
  <si>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</si>
  <si>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</si>
  <si>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</si>
  <si>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</si>
  <si>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90
*</t>
  </si>
  <si>
    <t>91</t>
  </si>
  <si>
    <t>ФЕР13-03-004-26</t>
  </si>
  <si>
    <t>Окраска металлических огрунтованных поверхностей: эмалью ПФ-115 2 слоя</t>
  </si>
  <si>
    <t xml:space="preserve"> ПЗ=2 (ОЗП=2; ЭМ=2 к расх.; ЗПМ=2; МАТ=2 к расх.; ТЗ=2; ТЗМ=2)</t>
  </si>
  <si>
    <t>92
*</t>
  </si>
  <si>
    <t>Эмаль ПФ-115, серая</t>
  </si>
  <si>
    <t>93
*</t>
  </si>
  <si>
    <t>Уайт-спирит</t>
  </si>
  <si>
    <t>Итоги по разделу 2 Конструкции металлические (131-23-АС3)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</si>
  <si>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</si>
  <si>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</si>
  <si>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</si>
  <si>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</si>
  <si>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</si>
  <si>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</si>
  <si>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Конструкции металлические (131-23-АС3)</t>
  </si>
  <si>
    <t xml:space="preserve">               Болты с гайками и шайбами строительные, "кг" Кол-во: 2,924562</t>
  </si>
  <si>
    <t xml:space="preserve">               Гвозди строительные, "т" Кол-во: 0,0000584</t>
  </si>
  <si>
    <t xml:space="preserve">               Грунтовка ГФ-021, "т" Кол-во: 0,0131533</t>
  </si>
  <si>
    <t xml:space="preserve">               Проволока горячекатаная в мотках, диаметр 6,3-6,5 мм, "т" Кол-во: 0,0000845</t>
  </si>
  <si>
    <t xml:space="preserve">               Растворитель Р-4, "кг" Кол-во: 3,5094744</t>
  </si>
  <si>
    <t xml:space="preserve">               Уайт-спирит, "кг" Кол-во: 3,528</t>
  </si>
  <si>
    <t xml:space="preserve">               Швеллеры № 40, марка стали Ст0, "т" Кол-во: 0,0113473</t>
  </si>
  <si>
    <t xml:space="preserve">               Электроды сварочные Э42, диаметр 4 мм, "т" Кол-во: 0,0222267</t>
  </si>
  <si>
    <t xml:space="preserve">               Элементы конструктивные зданий и сооружений с преобладанием горячекатаных профилей, средняя масса сборочной единицы до 0,1 т, "т" Кол-во: 0,254</t>
  </si>
  <si>
    <t xml:space="preserve">               Элементы конструктивные зданий и сооружений с преобладанием горячекатаных профилей, средняя масса сборочной единицы от 0,1 до 0,5 т, "т" Кол-во: 2,2347912</t>
  </si>
  <si>
    <t xml:space="preserve">               Элементы конструктивные зданий и сооружений с преобладанием горячекатаных профилей, средняя масса сборочной единицы от 0,5 до 1 т, "т" Кол-во: 3,21</t>
  </si>
  <si>
    <t xml:space="preserve">               Эмаль ПФ-115, серая, "т" Кол-во: 0,02268</t>
  </si>
  <si>
    <t>Раздел 3. Устройство цоколя</t>
  </si>
  <si>
    <t>94</t>
  </si>
  <si>
    <t>ФЕР08-01-003-03</t>
  </si>
  <si>
    <t>Гидроизоляция стен, фундаментов: горизонтальная оклеечная в 2 слоя</t>
  </si>
  <si>
    <t>95
*</t>
  </si>
  <si>
    <t>Раствор готовый кладочный, цементный, М100</t>
  </si>
  <si>
    <t>96
*</t>
  </si>
  <si>
    <t>ИЗОСПАН: C</t>
  </si>
  <si>
    <t>10 м2</t>
  </si>
  <si>
    <t>97</t>
  </si>
  <si>
    <t>ФЕР06-06-002-01</t>
  </si>
  <si>
    <t>Устройство железобетонных стен и перегородок высотой: до 3 м, толщиной 100 мм</t>
  </si>
  <si>
    <t>98</t>
  </si>
  <si>
    <t>99</t>
  </si>
  <si>
    <t>100
*</t>
  </si>
  <si>
    <t>101
*</t>
  </si>
  <si>
    <t>102
*</t>
  </si>
  <si>
    <t>103
*</t>
  </si>
  <si>
    <t>104
*</t>
  </si>
  <si>
    <t>Сталь арматурная рифленая свариваемая, класс А500С, диаметр 8 мм</t>
  </si>
  <si>
    <t>105</t>
  </si>
  <si>
    <t>ФЕР09-03-050-01</t>
  </si>
  <si>
    <t>Монтаж стальных плинтусов из гнутого профиля (устройство уголка 75х75)</t>
  </si>
  <si>
    <t>100 м</t>
  </si>
  <si>
    <t>106</t>
  </si>
  <si>
    <t>ФССЦ-01.7.15.14-0166</t>
  </si>
  <si>
    <t>Шурупы с полукруглой головкой 5х35 мм</t>
  </si>
  <si>
    <t>107
*</t>
  </si>
  <si>
    <t>Сталь угловая равнополочная, марка стали: Ст3пс, шириной полок 75-75 мм</t>
  </si>
  <si>
    <t>108
*</t>
  </si>
  <si>
    <t>HUS 6x100 Стандартный анкер-шуруп HILTI для
бетона с плоской головкой, оц. сталь</t>
  </si>
  <si>
    <t>Цена=95,27/1,2/8,16</t>
  </si>
  <si>
    <t>ТР МАТ=1,03 к расх.</t>
  </si>
  <si>
    <t>ЗГСР МАТ=1,012 к расх.</t>
  </si>
  <si>
    <t>ФС2,ФС3</t>
  </si>
  <si>
    <t>109</t>
  </si>
  <si>
    <t>ФЕР12-01-010-01</t>
  </si>
  <si>
    <t>Устройство мелких покрытий (брандмауэры, парапеты, свесы и т.п.) из листовой оцинкованной стали (устройство фасонных элементов цоколя)</t>
  </si>
  <si>
    <t>Приказ № 812/пр от 21.12.2020 Прил. п.12</t>
  </si>
  <si>
    <t>НР Кровли</t>
  </si>
  <si>
    <t>Приказ № 774/пр от 11.12.2020 Прил. п.12, Приказ № 774/пр от 11.12.2020 п.16</t>
  </si>
  <si>
    <t>СП Кровли</t>
  </si>
  <si>
    <t>110</t>
  </si>
  <si>
    <t>ФССЦ-01.7.15.06-0146</t>
  </si>
  <si>
    <t>Гвозди толевые круглые, размер 3,0х40 мм</t>
  </si>
  <si>
    <t>111
*</t>
  </si>
  <si>
    <t>Сталь листовая оцинкованная, толщина 0,5 мм</t>
  </si>
  <si>
    <t>112
*</t>
  </si>
  <si>
    <t>S-MD 51 Z 4,8x19 Самосверлящий шуруп для кровли
HILTI с шайбой EPDM и сверлом (углеродистая
сталь), оц. сталь</t>
  </si>
  <si>
    <t>Цена=22,8/1,2/8,16</t>
  </si>
  <si>
    <t>Итоги по разделу 3 Устройство цоколя :</t>
  </si>
  <si>
    <t xml:space="preserve">  Итого по разделу 3 Устройство цоколя</t>
  </si>
  <si>
    <t xml:space="preserve">               HUS 6x100 Стандартный анкер-шуруп HILTI для
бетона с плоской головкой, оц. сталь, "шт" Кол-во: 80</t>
  </si>
  <si>
    <t xml:space="preserve">               S-MD 51 Z 4,8x19 Самосверлящий шуруп для кровли
HILTI с шайбой EPDM и сверлом (углеродистая
сталь), оц. сталь, "шт" Кол-во: 150</t>
  </si>
  <si>
    <t xml:space="preserve">               Гвозди строительные, "т" Кол-во: 0,0048384</t>
  </si>
  <si>
    <t xml:space="preserve">               ИЗОСПАН: C, "10 м2" Кол-во: 1,419</t>
  </si>
  <si>
    <t xml:space="preserve">               Раствор готовый кладочный, цементный, М100, "м3" Кол-во: 0,16125</t>
  </si>
  <si>
    <t xml:space="preserve">               Смеси бетонные тяжелого бетона (БСТ), класс В25 (М350), "м3" Кол-во: 3,8556</t>
  </si>
  <si>
    <t xml:space="preserve">               Сталь арматурная рифленая свариваемая, класс А500С, диаметр 8 мм, "т" Кол-во: 0,1</t>
  </si>
  <si>
    <t xml:space="preserve">               Сталь листовая оцинкованная, толщина 0,5 мм, "т" Кол-во: 0,051357</t>
  </si>
  <si>
    <t xml:space="preserve">               Сталь угловая равнополочная, марка стали: Ст3пс, шириной полок 75-75 мм, "т" Кол-во: 0,111</t>
  </si>
  <si>
    <t xml:space="preserve">               Электроды сварочные Э42, диаметр 4 мм, "т" Кол-во: 0,003402</t>
  </si>
  <si>
    <t>Раздел 4. Восстановление пола</t>
  </si>
  <si>
    <t>113</t>
  </si>
  <si>
    <t>ФЕР11-01-001-02</t>
  </si>
  <si>
    <t>Уплотнение грунта: щебнем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</si>
  <si>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</si>
  <si>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</si>
  <si>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</si>
  <si>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</si>
  <si>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114</t>
  </si>
  <si>
    <t>Цена Поставщика  ООО "Генпоставка"</t>
  </si>
  <si>
    <t>Щебень известняковый М600 фр. 20/40</t>
  </si>
  <si>
    <t>Цена=3184,5/1,2/8,16</t>
  </si>
  <si>
    <t>115</t>
  </si>
  <si>
    <t>116
*</t>
  </si>
  <si>
    <t>117</t>
  </si>
  <si>
    <t>ФССЦ-04.1.02.05-0003</t>
  </si>
  <si>
    <t>Смеси бетонные тяжелого бетона (БСТ), класс В7,5 (М100)</t>
  </si>
  <si>
    <t>118</t>
  </si>
  <si>
    <t>ФЕР11-01-014-04</t>
  </si>
  <si>
    <t>Устройство полов бетонных толщиной: 250 мм</t>
  </si>
  <si>
    <t>119
*</t>
  </si>
  <si>
    <t>Смеси бетонные тяжелого бетона (БСТ), класс В22,5 (М300)</t>
  </si>
  <si>
    <t>120</t>
  </si>
  <si>
    <t>ФЕР06-03-004-12</t>
  </si>
  <si>
    <t>Армирование подстилающих слоев и набетонок</t>
  </si>
  <si>
    <t>121
*</t>
  </si>
  <si>
    <t>Проволока светлая, диаметр 1,1 мм</t>
  </si>
  <si>
    <t>122
*</t>
  </si>
  <si>
    <t>Сталь арматурная рифленая свариваемая, класс А500С, диаметр 10 мм</t>
  </si>
  <si>
    <t>Цена=5802,77*1,08</t>
  </si>
  <si>
    <t>Коэффициент на арматурные заготовки, диаметр 10 мм МАТ=1,08 к расх.</t>
  </si>
  <si>
    <t>Итоги по разделу 4 Восстановление пола :</t>
  </si>
  <si>
    <t xml:space="preserve">  Итого по разделу 4 Восстановление пола</t>
  </si>
  <si>
    <t xml:space="preserve">               Пленка полиэтиленовая, толщина 0,15 мм, "м2" Кол-во: 6,575</t>
  </si>
  <si>
    <t xml:space="preserve">               Проволока светлая, диаметр 1,1 мм, "т" Кол-во: 0,01904</t>
  </si>
  <si>
    <t xml:space="preserve">               Смеси бетонные тяжелого бетона (БСТ), класс В22,5 (М300), "м3" Кол-во: 12,1</t>
  </si>
  <si>
    <t xml:space="preserve">               Сталь арматурная рифленая свариваемая, класс А500С, диаметр 10 мм, "т" Кол-во: 0,68</t>
  </si>
  <si>
    <t>Раздел 5. Утепление полов в осях А-Д/13</t>
  </si>
  <si>
    <t>123</t>
  </si>
  <si>
    <t>ФЕР11-01-009-01</t>
  </si>
  <si>
    <t>Устройство тепло- и звукоизоляции сплошной из плит: или матов минераловатных или стекловолокнистых</t>
  </si>
  <si>
    <t>124
*</t>
  </si>
  <si>
    <t>Пенополистирол экструдированный ТЕХНОНИКОЛЬ XPS 30-250 Стандарт</t>
  </si>
  <si>
    <t>Итоги по разделу 5 Утепление полов в осях А-Д/13 :</t>
  </si>
  <si>
    <t xml:space="preserve">  Итого по разделу 5 Утепление полов в осях А-Д/13</t>
  </si>
  <si>
    <t xml:space="preserve">               Пенополистирол экструдированный ТЕХНОНИКОЛЬ XPS 30-250 Стандарт, "м3" Кол-во: 0,86</t>
  </si>
  <si>
    <t>Раздел 6. Устройство деформационного шва узел "Ж"</t>
  </si>
  <si>
    <t>125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</si>
  <si>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</si>
  <si>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</si>
  <si>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126
*</t>
  </si>
  <si>
    <t>127
*</t>
  </si>
  <si>
    <t>Герметик клей полиуретановый</t>
  </si>
  <si>
    <t>л</t>
  </si>
  <si>
    <t>Итоги по разделу 6 Устройство деформационного шва узел "Ж" :</t>
  </si>
  <si>
    <t xml:space="preserve">  Итого по разделу 6 Устройство деформационного шва узел "Ж"</t>
  </si>
  <si>
    <t xml:space="preserve">               Герметик клей полиуретановый, "л" Кол-во: 20</t>
  </si>
  <si>
    <t xml:space="preserve">               Пенополистирол экструдированный ТЕХНОНИКОЛЬ XPS 30-250 Стандарт, "м3" Кол-во: 0,15</t>
  </si>
  <si>
    <t>Раздел 7. Ограждающие конструкции</t>
  </si>
  <si>
    <t>128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</si>
  <si>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</si>
  <si>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</si>
  <si>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Прил.9.3 п.5</t>
  </si>
  <si>
    <t>Монтаж конструкций, окрашенных в заводских условиях или неокрашенных, поставляемых в пакетах ОЗП=1,03; ТЗ=1,03</t>
  </si>
  <si>
    <t>129</t>
  </si>
  <si>
    <t>130</t>
  </si>
  <si>
    <t>Краны на гусеничном ходу, грузоподъемность 50-63 т</t>
  </si>
  <si>
    <t>131
*</t>
  </si>
  <si>
    <t>132
*</t>
  </si>
  <si>
    <t>133
*</t>
  </si>
  <si>
    <t>134
*</t>
  </si>
  <si>
    <t>135
*</t>
  </si>
  <si>
    <t>136
*</t>
  </si>
  <si>
    <t>137</t>
  </si>
  <si>
    <t>ФССЦ-01.7.15.03-0042</t>
  </si>
  <si>
    <t>138
*</t>
  </si>
  <si>
    <t>Конструкции стальные нащельников и деталей обрамления</t>
  </si>
  <si>
    <t>139
*</t>
  </si>
  <si>
    <t>Стеновая сэндвич-панель "ТехноСтиль" 120 мм , сталь 0,5мм/0,5мм, PЕ, RAL9003/9003, ширина 1190мм, минвата ТУ, замок z-lock</t>
  </si>
  <si>
    <t>Цена=2787/1,2/8,16</t>
  </si>
  <si>
    <t>140
*</t>
  </si>
  <si>
    <t>Саморезы для крепления стеновой панели 120 мм (5,5*160)</t>
  </si>
  <si>
    <t>Цена=65/1,2/8,16</t>
  </si>
  <si>
    <t>141</t>
  </si>
  <si>
    <t>Резка стального профилированного настила</t>
  </si>
  <si>
    <t>м реза</t>
  </si>
  <si>
    <t>Примыкание сэндвич-панелей к стенам по осям А/13, Д/1 (узлы "Д", "Е")</t>
  </si>
  <si>
    <t>142</t>
  </si>
  <si>
    <t>ФЕРр53-21-2</t>
  </si>
  <si>
    <t>Ремонт и восстановление герметизации стеновых панелей: минераловатными пакетами, стык горизонтальный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</si>
  <si>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</si>
  <si>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</si>
  <si>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</si>
  <si>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</si>
  <si>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143
*</t>
  </si>
  <si>
    <t>Мастика клеящая каучуковая КН-2</t>
  </si>
  <si>
    <t>144
*</t>
  </si>
  <si>
    <t>Плиты из минеральной ваты, для вентилируемых фасадов, на основе базальтового волокна, толщина от 50 до 125 мм</t>
  </si>
  <si>
    <t>145</t>
  </si>
  <si>
    <t>ФЕР09-05-009-03</t>
  </si>
  <si>
    <t>Установка: нащельников</t>
  </si>
  <si>
    <t>146
*</t>
  </si>
  <si>
    <t>Нащельник стальной оцинкованный с полимерным покрытием</t>
  </si>
  <si>
    <t>м</t>
  </si>
  <si>
    <t>147
*</t>
  </si>
  <si>
    <t>Итоги по разделу 7 Ограждающие конструкции :</t>
  </si>
  <si>
    <t xml:space="preserve">  Итого по разделу 7 Ограждающие конструкции</t>
  </si>
  <si>
    <t xml:space="preserve">               HUS 6x100 Стандартный анкер-шуруп HILTI для
бетона с плоской головкой, оц. сталь, "шт" Кол-во: 60</t>
  </si>
  <si>
    <t xml:space="preserve">               Гвозди строительные, "т" Кол-во: 0,0001457</t>
  </si>
  <si>
    <t xml:space="preserve">               Грунтовка ГФ-021, "т" Кол-во: 0,0048081</t>
  </si>
  <si>
    <t xml:space="preserve">               Конструкции стальные нащельников и деталей обрамления, "т" Кол-во: 0,06048</t>
  </si>
  <si>
    <t xml:space="preserve">               Мастика клеящая каучуковая КН-2, "кг" Кол-во: 8,01</t>
  </si>
  <si>
    <t xml:space="preserve">               Нащельник стальной оцинкованный с полимерным покрытием, "м" Кол-во: 26,7</t>
  </si>
  <si>
    <t xml:space="preserve">               Плиты из минеральной ваты, для вентилируемых фасадов, на основе базальтового волокна, толщина от 50 до 125 мм, "м3" Кол-во: 0,2136</t>
  </si>
  <si>
    <t xml:space="preserve">               Проволока горячекатаная в мотках, диаметр 6,3-6,5 мм, "т" Кол-во: 0,0003788</t>
  </si>
  <si>
    <t xml:space="preserve">               Растворитель Р-4, "кг" Кол-во: 0,8742</t>
  </si>
  <si>
    <t xml:space="preserve">               Саморезы для крепления стеновой панели 120 мм (5,5*160), "шт" Кол-во: 100</t>
  </si>
  <si>
    <t xml:space="preserve">               Стеновая сэндвич-панель "ТехноСтиль" 120 мм , сталь 0,5мм/0,5мм, PЕ, RAL9003/9003, ширина 1190мм, минвата ТУ, замок z-lock, "м2" Кол-во: 291,4</t>
  </si>
  <si>
    <t xml:space="preserve">               Швеллеры № 40, марка стали Ст0, "т" Кол-во: 0,0303056</t>
  </si>
  <si>
    <t xml:space="preserve">               Электроды сварочные Э42, диаметр 4 мм, "т" Кол-во: 0,0090334</t>
  </si>
  <si>
    <t>Раздел 8. Устройство кровли (воостановление в осях А-Д/13, Г-Д13-14)</t>
  </si>
  <si>
    <t>148</t>
  </si>
  <si>
    <t>ФЕР13-06-003-01</t>
  </si>
  <si>
    <t>Очистка поверхности щетками</t>
  </si>
  <si>
    <t>149</t>
  </si>
  <si>
    <t>ФЕР12-01-015-03</t>
  </si>
  <si>
    <t>Устройство пароизоляции: прокладочной в один слой</t>
  </si>
  <si>
    <t>150</t>
  </si>
  <si>
    <t>151
*</t>
  </si>
  <si>
    <t>Мастика битумная кровельная горячая</t>
  </si>
  <si>
    <t>152</t>
  </si>
  <si>
    <t>ФССЦ-12.1.02.06-0022</t>
  </si>
  <si>
    <t>Рубероид кровельный РКП-350</t>
  </si>
  <si>
    <t>153
*</t>
  </si>
  <si>
    <t>ИЗОСПАН: B</t>
  </si>
  <si>
    <t>154</t>
  </si>
  <si>
    <t>ФЕР12-01-013-03</t>
  </si>
  <si>
    <t>Утепление покрытий плитами: из минеральной ваты или перлита на битумной мастике в один слой</t>
  </si>
  <si>
    <t>155</t>
  </si>
  <si>
    <t>156
*</t>
  </si>
  <si>
    <t>157</t>
  </si>
  <si>
    <t>ФЕР12-01-013-04</t>
  </si>
  <si>
    <t>Утепление покрытий плитами: на каждый последующий слой добавлять к расценке 12-01-013-03</t>
  </si>
  <si>
    <t>158</t>
  </si>
  <si>
    <t>159
*</t>
  </si>
  <si>
    <t>160
*</t>
  </si>
  <si>
    <t>Плиты минераловатные "Руф Баттс С" ROCKWOOL</t>
  </si>
  <si>
    <t>161</t>
  </si>
  <si>
    <t>ФЕР12-01-037-04</t>
  </si>
  <si>
    <t>Устройство подкровельной пленочной гидроизоляции</t>
  </si>
  <si>
    <t>162</t>
  </si>
  <si>
    <t>163
*</t>
  </si>
  <si>
    <t>Ленты герметизирующие гидроизоляционные, пароизоляционные бутилкаучуковые, дублированные холстом с одной стороны, с липким слоем с одной стороны, цвет серый, ширина 100 мм, толщина 1,5 мм</t>
  </si>
  <si>
    <t>164
*</t>
  </si>
  <si>
    <t>Элемент вентиляционный нижней защитной пленки, из ПВХ, длина 360 мм, ширина 120 мм, высота 20 мм</t>
  </si>
  <si>
    <t>165</t>
  </si>
  <si>
    <t>ФССЦ-12.1.01.03-0039</t>
  </si>
  <si>
    <t>Пленка подкровельная гидроизоляционная антиконденсатная</t>
  </si>
  <si>
    <t>166
*</t>
  </si>
  <si>
    <t>167</t>
  </si>
  <si>
    <t>ФЕР12-01-017-01</t>
  </si>
  <si>
    <t>Устройство выравнивающих стяжек: цементно-песчаных толщиной 15 мм (Толщина слоя 50мм)</t>
  </si>
  <si>
    <t>168
*</t>
  </si>
  <si>
    <t>169</t>
  </si>
  <si>
    <t>ФЕР12-01-017-02</t>
  </si>
  <si>
    <t>Устройство выравнивающих стяжек: на каждый 1 мм изменения толщины добавлять или исключать к расценке 12-01-017-01</t>
  </si>
  <si>
    <t xml:space="preserve"> ПЗ=35 (ОЗП=35; ЭМ=35 к расх.; ЗПМ=35; МАТ=35 к расх.; ТЗ=35; ТЗМ=35)</t>
  </si>
  <si>
    <t>170
*</t>
  </si>
  <si>
    <t>Раствор готовый кладочный, цементный, М200</t>
  </si>
  <si>
    <t>171</t>
  </si>
  <si>
    <t>172</t>
  </si>
  <si>
    <t>173
*</t>
  </si>
  <si>
    <t>Сетка сварная из арматурной проволоки без покрытия, диаметр проволоки 4,0 мм, размер ячейки 100х100 мм</t>
  </si>
  <si>
    <t>174</t>
  </si>
  <si>
    <t>ФЕР12-01-016-02</t>
  </si>
  <si>
    <t>Огрунтовка оснований из бетона или раствора под водоизоляционный кровельный ковер: готовой эмульсией битумной</t>
  </si>
  <si>
    <t>175</t>
  </si>
  <si>
    <t>ФССЦ-01.2.03.07-0022</t>
  </si>
  <si>
    <t>Эмульсия битумная гидроизоляционная</t>
  </si>
  <si>
    <t>176
*</t>
  </si>
  <si>
    <t>Праймер битумный для подготовки бетонных и цементно-песчаных поверхностей перед укладкой кровельных и гидроизоляционных материалов, диапазон температур от -20 до +40 °С, расход 0,25-0,35 л/м2</t>
  </si>
  <si>
    <t>177</t>
  </si>
  <si>
    <t>ФЕР12-01-002-09</t>
  </si>
  <si>
    <t>Устройство кровель плоских из наплавляемых материалов: в два слоя</t>
  </si>
  <si>
    <t>178</t>
  </si>
  <si>
    <t>179
*</t>
  </si>
  <si>
    <t>Материал рулонный битумно-полимерный кровельный и гидроизоляционный наплавляемый ЭКП, для верхнего слоя кровли, основа полиэстер, гибкость не выше -20 °C, масса 1 м2 до 5,0 кг, прочность не менее 343 Н, теплостойкость не менее 90 °C</t>
  </si>
  <si>
    <t>180
*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</si>
  <si>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</si>
  <si>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Итоги по разделу 8 Устройство кровли (воостановление в осях А-Д/13, Г-Д13-14) :</t>
  </si>
  <si>
    <t xml:space="preserve">  Итого по разделу 8 Устройство кровли (воостановление в осях А-Д/13, Г-Д13-14)</t>
  </si>
  <si>
    <t xml:space="preserve">               ИЗОСПАН: B, "10 м2" Кол-во: 6,24</t>
  </si>
  <si>
    <t xml:space="preserve">               ИЗОСПАН: C, "10 м2" Кол-во: 6,555</t>
  </si>
  <si>
    <t xml:space="preserve">               Ленты герметизирующие гидроизоляционные, пароизоляционные бутилкаучуковые, дублированные холстом с одной стороны, с липким слоем с одной стороны, цвет серый, ширина 100 мм, толщина 1,5 мм, "м" Кол-во: 42,2541</t>
  </si>
  <si>
    <t xml:space="preserve">               Мастика битумная кровельная горячая, "т" Кол-во: 0,259134</t>
  </si>
  <si>
    <t xml:space="preserve">               Материал рулонный битумно-полимерный кровельный и гидроизоляционный наплавляемый ЭКП, для верхнего слоя кровли, основа полиэстер, гибкость не выше -20 °C, масса 1 м2 до 5,0 кг, прочность не менее 343 Н, теплостойкость не менее 90 °C, "м2" Кол-во: 68</t>
  </si>
  <si>
    <t xml:space="preserve">               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°C, "м2" Кол-во: 68</t>
  </si>
  <si>
    <t xml:space="preserve">               Плиты минераловатные "Руф Баттс С" ROCKWOOL, "м3" Кол-во: 6</t>
  </si>
  <si>
    <t xml:space="preserve">               Праймер битумный для подготовки бетонных и цементно-песчаных поверхностей перед укладкой кровельных и гидроизоляционных материалов, диапазон температур от -20 до +40 °С, расход 0,25-0,35 л/м2, "л" Кол-во: 20</t>
  </si>
  <si>
    <t xml:space="preserve">               Раствор готовый кладочный, цементный, М200, "м3" Кол-во: 3</t>
  </si>
  <si>
    <t xml:space="preserve">               Рубероид кровельный РКП-350, "м2" Кол-во: 2,508</t>
  </si>
  <si>
    <t xml:space="preserve">               Сетка сварная из арматурной проволоки без покрытия, диаметр проволоки 4,0 мм, размер ячейки 100х100 мм, "м2" Кол-во: 57</t>
  </si>
  <si>
    <t xml:space="preserve">               Элемент вентиляционный нижней защитной пленки, из ПВХ, длина 360 мм, ширина 120 мм, высота 20 мм, "шт" Кол-во: 11,4</t>
  </si>
  <si>
    <t>Раздел 9. Примыкание кровли к стене из сэндвич-панелей (узел "В")</t>
  </si>
  <si>
    <t>Фартук ФС4</t>
  </si>
  <si>
    <t>181</t>
  </si>
  <si>
    <t>ФЕР12-01-004-05</t>
  </si>
  <si>
    <t>Устройство примыканий кровель из наплавляемых материалов к стенам и парапетам высотой: более 600 мм с одним фартуком</t>
  </si>
  <si>
    <t>182</t>
  </si>
  <si>
    <t>183</t>
  </si>
  <si>
    <t>ФССЦ-04.3.01.09-0014</t>
  </si>
  <si>
    <t>184</t>
  </si>
  <si>
    <t>ФССЦ-08.3.05.05-0053</t>
  </si>
  <si>
    <t>Сталь листовая оцинкованная, толщина 0,7 мм</t>
  </si>
  <si>
    <t>185</t>
  </si>
  <si>
    <t>ФССЦ-14.5.04.07-0012</t>
  </si>
  <si>
    <t>Мастика тиоколовая строительного назначения двухкомпонентная холодного отверждения</t>
  </si>
  <si>
    <t>186
*</t>
  </si>
  <si>
    <t>187
*</t>
  </si>
  <si>
    <t>Плиты из минеральной ваты повышенной жесткости на синтетическом связующем ППЖ-200</t>
  </si>
  <si>
    <t>188
*</t>
  </si>
  <si>
    <t>Материал рулонный битумно-полимерный кровельный и гидроизоляционный наплавляемый ЭПП, основа полиэстер, гибкость не выше-15 °C, масса 1 м2 4,0 кг, прочность не менее 360 Н, теплостойкость не менее 120 °C</t>
  </si>
  <si>
    <t>189
*</t>
  </si>
  <si>
    <t>Герметик полисульфидный, тиоколовый, двухкомпонентный, для герметизации швов строительных конструкций с деформацией до 25%, стыков, щелей и трещин фасадов зданий, металлических примыканий кровли</t>
  </si>
  <si>
    <t>190
*</t>
  </si>
  <si>
    <t>191
*</t>
  </si>
  <si>
    <t>Парапет ФС1</t>
  </si>
  <si>
    <t>192</t>
  </si>
  <si>
    <t>Устройство мелких покрытий (брандмауэры, парапеты, свесы и т.п.) из листовой оцинкованной стали</t>
  </si>
  <si>
    <t>193</t>
  </si>
  <si>
    <t>194
*</t>
  </si>
  <si>
    <t>S-MD 51 Z 4,8x19 Самосверлящий шуруп для кровли
HILTI с шайбой EPDM и сверлом (углеродистая
сталь</t>
  </si>
  <si>
    <t>195
*</t>
  </si>
  <si>
    <t>Итоги по разделу 9 Примыкание кровли к стене из сэндвич-панелей (узел "В") :</t>
  </si>
  <si>
    <t xml:space="preserve">  Итого по разделу 9 Примыкание кровли к стене из сэндвич-панелей (узел "В")</t>
  </si>
  <si>
    <t xml:space="preserve">               HUS 6x100 Стандартный анкер-шуруп HILTI для
бетона с плоской головкой, оц. сталь, "шт" Кол-во: 45</t>
  </si>
  <si>
    <t xml:space="preserve">               S-MD 51 Z 4,8x19 Самосверлящий шуруп для кровли
HILTI с шайбой EPDM и сверлом (углеродистая
сталь, "шт" Кол-во: 288</t>
  </si>
  <si>
    <t xml:space="preserve">               Герметик полисульфидный, тиоколовый, двухкомпонентный, для герметизации швов строительных конструкций с деформацией до 25%, стыков, щелей и трещин фасадов зданий, металлических примыканий кровли, "кг" Кол-во: 8,502</t>
  </si>
  <si>
    <t xml:space="preserve">               Конструкции стальные нащельников и деталей обрамления, "т" Кол-во: 0,0866</t>
  </si>
  <si>
    <t xml:space="preserve">               Материал рулонный битумно-полимерный кровельный и гидроизоляционный наплавляемый ЭПП, основа полиэстер, гибкость не выше-15 °C, масса 1 м2 4,0 кг, прочность не менее 360 Н, теплостойкость не менее 120 °C, "м2" Кол-во: 41,202</t>
  </si>
  <si>
    <t xml:space="preserve">               Плиты из минеральной ваты повышенной жесткости на синтетическом связующем ППЖ-200, "м3" Кол-во: 0,5</t>
  </si>
  <si>
    <t>Итоги по смете:</t>
  </si>
  <si>
    <t xml:space="preserve">     Итого</t>
  </si>
  <si>
    <t xml:space="preserve">     Производство работ в зимнее время 2,4%</t>
  </si>
  <si>
    <t xml:space="preserve">     Давальческий материал - МАТЗАК</t>
  </si>
  <si>
    <t xml:space="preserve">  ВСЕГО по смете</t>
  </si>
  <si>
    <t>[должность, подпись (инициалы, фамилия)]</t>
  </si>
  <si>
    <t>Код</t>
  </si>
  <si>
    <t>Форма по ОКУД</t>
  </si>
  <si>
    <t>0322005</t>
  </si>
  <si>
    <t>Инвестор</t>
  </si>
  <si>
    <t>по ОКПО</t>
  </si>
  <si>
    <t>(организация, адрес, телефон, факс)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</si>
  <si>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</si>
  <si>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</si>
  <si>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</si>
  <si>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</si>
  <si>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</si>
  <si>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</si>
  <si>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</si>
  <si>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</si>
  <si>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</si>
  <si>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</si>
  <si>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</si>
  <si>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</si>
  <si>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</si>
  <si>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</si>
  <si>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</si>
  <si>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 xml:space="preserve">О ПРИЕМКЕ ВЫПОЛНЕННЫХ РАБОТ </t>
  </si>
  <si>
    <t>Номер</t>
  </si>
  <si>
    <t>Сметная стоимость в базисном уровне цен (в текущем уровне цен (гр. 9) для ресурсов, отсутствующих в СНБ), руб.</t>
  </si>
  <si>
    <t>по порядку</t>
  </si>
  <si>
    <t>позиции по смете</t>
  </si>
  <si>
    <t>0,01</t>
  </si>
  <si>
    <t>-0,259</t>
  </si>
  <si>
    <t>86,40</t>
  </si>
  <si>
    <t>-39,78</t>
  </si>
  <si>
    <t>-766,64</t>
  </si>
  <si>
    <t>1,02</t>
  </si>
  <si>
    <t>490,00</t>
  </si>
  <si>
    <t>499,80</t>
  </si>
  <si>
    <t>8,16</t>
  </si>
  <si>
    <t>4 078,37</t>
  </si>
  <si>
    <t>0,0518</t>
  </si>
  <si>
    <t>-1,687</t>
  </si>
  <si>
    <t>-259,06</t>
  </si>
  <si>
    <t>-4 991,89</t>
  </si>
  <si>
    <t>-0,016</t>
  </si>
  <si>
    <t>115,40</t>
  </si>
  <si>
    <t>-3,12</t>
  </si>
  <si>
    <t>-56,09</t>
  </si>
  <si>
    <t>-0,001</t>
  </si>
  <si>
    <t>-0,20</t>
  </si>
  <si>
    <t>-3,61</t>
  </si>
  <si>
    <t>5,28</t>
  </si>
  <si>
    <t>725,69</t>
  </si>
  <si>
    <t>3 831,64</t>
  </si>
  <si>
    <t>31 266,18</t>
  </si>
  <si>
    <t>0,013347</t>
  </si>
  <si>
    <t>51,14</t>
  </si>
  <si>
    <t>417,30</t>
  </si>
  <si>
    <t>11</t>
  </si>
  <si>
    <t>0,04272</t>
  </si>
  <si>
    <t>7 418,82</t>
  </si>
  <si>
    <t>316,93</t>
  </si>
  <si>
    <t>2 586,15</t>
  </si>
  <si>
    <t>12</t>
  </si>
  <si>
    <t>0,2698</t>
  </si>
  <si>
    <t>5 488,69</t>
  </si>
  <si>
    <t>1 480,85</t>
  </si>
  <si>
    <t>12 083,74</t>
  </si>
  <si>
    <t>0,02736</t>
  </si>
  <si>
    <t>14</t>
  </si>
  <si>
    <t>10 100,00</t>
  </si>
  <si>
    <t>276,34</t>
  </si>
  <si>
    <t>2 254,93</t>
  </si>
  <si>
    <t>15</t>
  </si>
  <si>
    <t>0,0000547</t>
  </si>
  <si>
    <t>10 315,01</t>
  </si>
  <si>
    <t>0,56</t>
  </si>
  <si>
    <t>4,57</t>
  </si>
  <si>
    <t>-0,015</t>
  </si>
  <si>
    <t>-2,93</t>
  </si>
  <si>
    <t>-52,61</t>
  </si>
  <si>
    <t>-0,02736</t>
  </si>
  <si>
    <t>-276,34</t>
  </si>
  <si>
    <t>-2 254,93</t>
  </si>
  <si>
    <t>18</t>
  </si>
  <si>
    <t>0,027</t>
  </si>
  <si>
    <t>25 542,66</t>
  </si>
  <si>
    <t>689,65</t>
  </si>
  <si>
    <t>5 627,54</t>
  </si>
  <si>
    <t>0,02056</t>
  </si>
  <si>
    <t>-0,004</t>
  </si>
  <si>
    <t>-0,78</t>
  </si>
  <si>
    <t>-14,15</t>
  </si>
  <si>
    <t>21</t>
  </si>
  <si>
    <t>0,021</t>
  </si>
  <si>
    <t>4 840,65</t>
  </si>
  <si>
    <t>101,65</t>
  </si>
  <si>
    <t>829,46</t>
  </si>
  <si>
    <t>0,009</t>
  </si>
  <si>
    <t>23</t>
  </si>
  <si>
    <t>2,25</t>
  </si>
  <si>
    <t>3,62</t>
  </si>
  <si>
    <t>8,15</t>
  </si>
  <si>
    <t>66,50</t>
  </si>
  <si>
    <t>0,918</t>
  </si>
  <si>
    <t>449,82</t>
  </si>
  <si>
    <t>3 670,53</t>
  </si>
  <si>
    <t>-0,033</t>
  </si>
  <si>
    <t>-6,44</t>
  </si>
  <si>
    <t>-115,76</t>
  </si>
  <si>
    <t>27</t>
  </si>
  <si>
    <t>0,00459</t>
  </si>
  <si>
    <t>47,35</t>
  </si>
  <si>
    <t>386,38</t>
  </si>
  <si>
    <t>28</t>
  </si>
  <si>
    <t>0,002565</t>
  </si>
  <si>
    <t>11 978,00</t>
  </si>
  <si>
    <t>30,72</t>
  </si>
  <si>
    <t>250,68</t>
  </si>
  <si>
    <t>29</t>
  </si>
  <si>
    <t>0,001134</t>
  </si>
  <si>
    <t>4 455,20</t>
  </si>
  <si>
    <t>5,05</t>
  </si>
  <si>
    <t>41,21</t>
  </si>
  <si>
    <t>30</t>
  </si>
  <si>
    <t>2,74</t>
  </si>
  <si>
    <t>1 988,39</t>
  </si>
  <si>
    <t>16 225,26</t>
  </si>
  <si>
    <t>31</t>
  </si>
  <si>
    <t>26,54</t>
  </si>
  <si>
    <t>216,57</t>
  </si>
  <si>
    <t>0,0186</t>
  </si>
  <si>
    <t>-0,15</t>
  </si>
  <si>
    <t>-2,69</t>
  </si>
  <si>
    <t>34</t>
  </si>
  <si>
    <t>0,0006064</t>
  </si>
  <si>
    <t>6,26</t>
  </si>
  <si>
    <t>51,08</t>
  </si>
  <si>
    <t>35</t>
  </si>
  <si>
    <t>137,99</t>
  </si>
  <si>
    <t>1 126,00</t>
  </si>
  <si>
    <t>0,21945</t>
  </si>
  <si>
    <t>-0,013</t>
  </si>
  <si>
    <t>-1,95</t>
  </si>
  <si>
    <t>-32,48</t>
  </si>
  <si>
    <t>38</t>
  </si>
  <si>
    <t>0,0007681</t>
  </si>
  <si>
    <t>9 424,00</t>
  </si>
  <si>
    <t>7,24</t>
  </si>
  <si>
    <t>59,08</t>
  </si>
  <si>
    <t>39</t>
  </si>
  <si>
    <t>1 204,49</t>
  </si>
  <si>
    <t>9 828,64</t>
  </si>
  <si>
    <t>0,5125</t>
  </si>
  <si>
    <t>41</t>
  </si>
  <si>
    <t>0,015375</t>
  </si>
  <si>
    <t>11 885,47</t>
  </si>
  <si>
    <t>182,74</t>
  </si>
  <si>
    <t>1 491,16</t>
  </si>
  <si>
    <t>42</t>
  </si>
  <si>
    <t>0,07175</t>
  </si>
  <si>
    <t>7 669,69</t>
  </si>
  <si>
    <t>550,30</t>
  </si>
  <si>
    <t>4 490,45</t>
  </si>
  <si>
    <t>0,08</t>
  </si>
  <si>
    <t>44</t>
  </si>
  <si>
    <t>87,12</t>
  </si>
  <si>
    <t>435,60</t>
  </si>
  <si>
    <t>3 554,50</t>
  </si>
  <si>
    <t>45</t>
  </si>
  <si>
    <t>150,53</t>
  </si>
  <si>
    <t>1 204,24</t>
  </si>
  <si>
    <t>9 826,60</t>
  </si>
  <si>
    <t>0,5</t>
  </si>
  <si>
    <t>-0,075</t>
  </si>
  <si>
    <t>-11,82</t>
  </si>
  <si>
    <t>-215,87</t>
  </si>
  <si>
    <t>48</t>
  </si>
  <si>
    <t>0,51</t>
  </si>
  <si>
    <t>592,76</t>
  </si>
  <si>
    <t>302,31</t>
  </si>
  <si>
    <t>2 466,85</t>
  </si>
  <si>
    <t>50</t>
  </si>
  <si>
    <t>0,00184</t>
  </si>
  <si>
    <t>520 484,22</t>
  </si>
  <si>
    <t>957,69</t>
  </si>
  <si>
    <t>7 814,75</t>
  </si>
  <si>
    <t>Итого по разделу 1 Фундаменты (131-23-АС3)</t>
  </si>
  <si>
    <t>3,03</t>
  </si>
  <si>
    <t>-1,568</t>
  </si>
  <si>
    <t>-304,45</t>
  </si>
  <si>
    <t>-5 428,81</t>
  </si>
  <si>
    <t>-0,697</t>
  </si>
  <si>
    <t>120,04</t>
  </si>
  <si>
    <t>-139,98</t>
  </si>
  <si>
    <t>-2 474,93</t>
  </si>
  <si>
    <t>-8,232</t>
  </si>
  <si>
    <t>175,56</t>
  </si>
  <si>
    <t>-2 325,76</t>
  </si>
  <si>
    <t>-38 621,14</t>
  </si>
  <si>
    <t>55</t>
  </si>
  <si>
    <t>0,011514</t>
  </si>
  <si>
    <t>118,77</t>
  </si>
  <si>
    <t>969,16</t>
  </si>
  <si>
    <t>56</t>
  </si>
  <si>
    <t>1,515</t>
  </si>
  <si>
    <t>9,04</t>
  </si>
  <si>
    <t>13,70</t>
  </si>
  <si>
    <t>111,79</t>
  </si>
  <si>
    <t>57</t>
  </si>
  <si>
    <t>0,0000303</t>
  </si>
  <si>
    <t>0,36</t>
  </si>
  <si>
    <t>2,94</t>
  </si>
  <si>
    <t>58</t>
  </si>
  <si>
    <t>0,0303</t>
  </si>
  <si>
    <t>7 712,00</t>
  </si>
  <si>
    <t>233,67</t>
  </si>
  <si>
    <t>1 906,75</t>
  </si>
  <si>
    <t>59</t>
  </si>
  <si>
    <t>0,0058782</t>
  </si>
  <si>
    <t>4 920,00</t>
  </si>
  <si>
    <t>28,92</t>
  </si>
  <si>
    <t>235,99</t>
  </si>
  <si>
    <t>60</t>
  </si>
  <si>
    <t>0,0009393</t>
  </si>
  <si>
    <t>15 620,00</t>
  </si>
  <si>
    <t>14,67</t>
  </si>
  <si>
    <t>119,71</t>
  </si>
  <si>
    <t>61</t>
  </si>
  <si>
    <t>1,818</t>
  </si>
  <si>
    <t>9,42</t>
  </si>
  <si>
    <t>17,13</t>
  </si>
  <si>
    <t>139,78</t>
  </si>
  <si>
    <t>0,18</t>
  </si>
  <si>
    <t>-0,101</t>
  </si>
  <si>
    <t>-19,60</t>
  </si>
  <si>
    <t>-349,62</t>
  </si>
  <si>
    <t>-0,045</t>
  </si>
  <si>
    <t>-9,04</t>
  </si>
  <si>
    <t>-159,62</t>
  </si>
  <si>
    <t>-0,528</t>
  </si>
  <si>
    <t>-149,17</t>
  </si>
  <si>
    <t>-2 477,20</t>
  </si>
  <si>
    <t>66</t>
  </si>
  <si>
    <t>0,0007387</t>
  </si>
  <si>
    <t>7,62</t>
  </si>
  <si>
    <t>62,18</t>
  </si>
  <si>
    <t>67</t>
  </si>
  <si>
    <t>0,0972</t>
  </si>
  <si>
    <t>0,88</t>
  </si>
  <si>
    <t>7,18</t>
  </si>
  <si>
    <t>68</t>
  </si>
  <si>
    <t>0,0000019</t>
  </si>
  <si>
    <t>0,02</t>
  </si>
  <si>
    <t>0,16</t>
  </si>
  <si>
    <t>69</t>
  </si>
  <si>
    <t>0,001944</t>
  </si>
  <si>
    <t>14,99</t>
  </si>
  <si>
    <t>122,32</t>
  </si>
  <si>
    <t>70</t>
  </si>
  <si>
    <t>0,0000058</t>
  </si>
  <si>
    <t>0,03</t>
  </si>
  <si>
    <t>0,24</t>
  </si>
  <si>
    <t>71</t>
  </si>
  <si>
    <t>0,0003771</t>
  </si>
  <si>
    <t>1,86</t>
  </si>
  <si>
    <t>15,18</t>
  </si>
  <si>
    <t>72</t>
  </si>
  <si>
    <t>0,0000603</t>
  </si>
  <si>
    <t>0,94</t>
  </si>
  <si>
    <t>7,67</t>
  </si>
  <si>
    <t>73</t>
  </si>
  <si>
    <t>0,11664</t>
  </si>
  <si>
    <t>1,10</t>
  </si>
  <si>
    <t>8,98</t>
  </si>
  <si>
    <t>74</t>
  </si>
  <si>
    <t>3,21</t>
  </si>
  <si>
    <t>7 008,50</t>
  </si>
  <si>
    <t>22 497,29</t>
  </si>
  <si>
    <t>183 577,89</t>
  </si>
  <si>
    <t>2,4303</t>
  </si>
  <si>
    <t>-1,358</t>
  </si>
  <si>
    <t>-263,68</t>
  </si>
  <si>
    <t>-4 701,52</t>
  </si>
  <si>
    <t>-0,604</t>
  </si>
  <si>
    <t>-121,30</t>
  </si>
  <si>
    <t>-2 144,36</t>
  </si>
  <si>
    <t>-7,131</t>
  </si>
  <si>
    <t>-2 014,70</t>
  </si>
  <si>
    <t>-33 455,69</t>
  </si>
  <si>
    <t>79</t>
  </si>
  <si>
    <t>0,009974</t>
  </si>
  <si>
    <t>102,88</t>
  </si>
  <si>
    <t>839,50</t>
  </si>
  <si>
    <t>80</t>
  </si>
  <si>
    <t>1,312362</t>
  </si>
  <si>
    <t>11,86</t>
  </si>
  <si>
    <t>96,78</t>
  </si>
  <si>
    <t>81</t>
  </si>
  <si>
    <t>0,0000262</t>
  </si>
  <si>
    <t>0,31</t>
  </si>
  <si>
    <t>2,53</t>
  </si>
  <si>
    <t>82</t>
  </si>
  <si>
    <t>0,0262472</t>
  </si>
  <si>
    <t>202,42</t>
  </si>
  <si>
    <t>1 651,75</t>
  </si>
  <si>
    <t>83</t>
  </si>
  <si>
    <t>0,0000787</t>
  </si>
  <si>
    <t>0,35</t>
  </si>
  <si>
    <t>2,86</t>
  </si>
  <si>
    <t>84</t>
  </si>
  <si>
    <t>0,005092</t>
  </si>
  <si>
    <t>25,05</t>
  </si>
  <si>
    <t>204,41</t>
  </si>
  <si>
    <t>85</t>
  </si>
  <si>
    <t>0,0008137</t>
  </si>
  <si>
    <t>12,71</t>
  </si>
  <si>
    <t>103,71</t>
  </si>
  <si>
    <t>86</t>
  </si>
  <si>
    <t>1,5748344</t>
  </si>
  <si>
    <t>14,83</t>
  </si>
  <si>
    <t>121,01</t>
  </si>
  <si>
    <t>87</t>
  </si>
  <si>
    <t>2,1763</t>
  </si>
  <si>
    <t>16 783,63</t>
  </si>
  <si>
    <t>136 954,42</t>
  </si>
  <si>
    <t>88</t>
  </si>
  <si>
    <t>0,254</t>
  </si>
  <si>
    <t>8 060,00</t>
  </si>
  <si>
    <t>2 047,24</t>
  </si>
  <si>
    <t>16 705,48</t>
  </si>
  <si>
    <t>1,26</t>
  </si>
  <si>
    <t>90</t>
  </si>
  <si>
    <t>0,01134</t>
  </si>
  <si>
    <t>177,13</t>
  </si>
  <si>
    <t>1 445,38</t>
  </si>
  <si>
    <t>92</t>
  </si>
  <si>
    <t>0,02268</t>
  </si>
  <si>
    <t>14 312,87</t>
  </si>
  <si>
    <t>324,62</t>
  </si>
  <si>
    <t>2 648,90</t>
  </si>
  <si>
    <t>93</t>
  </si>
  <si>
    <t>3,528</t>
  </si>
  <si>
    <t>6,67</t>
  </si>
  <si>
    <t>23,53</t>
  </si>
  <si>
    <t>192,00</t>
  </si>
  <si>
    <t>Итого по разделу 2 Конструкции металлические (131-23-АС3)</t>
  </si>
  <si>
    <t>0,0645</t>
  </si>
  <si>
    <t>95</t>
  </si>
  <si>
    <t>0,16125</t>
  </si>
  <si>
    <t>519,80</t>
  </si>
  <si>
    <t>83,82</t>
  </si>
  <si>
    <t>683,97</t>
  </si>
  <si>
    <t>96</t>
  </si>
  <si>
    <t>1,419</t>
  </si>
  <si>
    <t>42,00</t>
  </si>
  <si>
    <t>59,60</t>
  </si>
  <si>
    <t>486,34</t>
  </si>
  <si>
    <t>0,0189</t>
  </si>
  <si>
    <t>-4,966</t>
  </si>
  <si>
    <t>-762,59</t>
  </si>
  <si>
    <t>-14 693,98</t>
  </si>
  <si>
    <t>-0,032</t>
  </si>
  <si>
    <t>-6,25</t>
  </si>
  <si>
    <t>-112,31</t>
  </si>
  <si>
    <t>100</t>
  </si>
  <si>
    <t>0,003402</t>
  </si>
  <si>
    <t>35,09</t>
  </si>
  <si>
    <t>286,33</t>
  </si>
  <si>
    <t>101</t>
  </si>
  <si>
    <t>0,0048384</t>
  </si>
  <si>
    <t>57,95</t>
  </si>
  <si>
    <t>472,87</t>
  </si>
  <si>
    <t>102</t>
  </si>
  <si>
    <t>1,9278</t>
  </si>
  <si>
    <t>1 398,99</t>
  </si>
  <si>
    <t>11 415,76</t>
  </si>
  <si>
    <t>103</t>
  </si>
  <si>
    <t>18,67</t>
  </si>
  <si>
    <t>152,35</t>
  </si>
  <si>
    <t>104</t>
  </si>
  <si>
    <t>0,1</t>
  </si>
  <si>
    <t>6 213,48</t>
  </si>
  <si>
    <t>621,35</t>
  </si>
  <si>
    <t>5 070,22</t>
  </si>
  <si>
    <t>0,192</t>
  </si>
  <si>
    <t>-0,000144</t>
  </si>
  <si>
    <t>12 430,00</t>
  </si>
  <si>
    <t>-1,79</t>
  </si>
  <si>
    <t>-14,61</t>
  </si>
  <si>
    <t>107</t>
  </si>
  <si>
    <t>0,111</t>
  </si>
  <si>
    <t>537,31</t>
  </si>
  <si>
    <t>4 384,45</t>
  </si>
  <si>
    <t>108</t>
  </si>
  <si>
    <t>9,73</t>
  </si>
  <si>
    <t>1,04236</t>
  </si>
  <si>
    <t>811,37</t>
  </si>
  <si>
    <t>6 620,78</t>
  </si>
  <si>
    <t>0,0901</t>
  </si>
  <si>
    <t>-0,0003604</t>
  </si>
  <si>
    <t>8 475,00</t>
  </si>
  <si>
    <t>-3,05</t>
  </si>
  <si>
    <t>-24,89</t>
  </si>
  <si>
    <t>111</t>
  </si>
  <si>
    <t>0,051357</t>
  </si>
  <si>
    <t>11 200,00</t>
  </si>
  <si>
    <t>575,20</t>
  </si>
  <si>
    <t>4 693,63</t>
  </si>
  <si>
    <t>112</t>
  </si>
  <si>
    <t>2,33</t>
  </si>
  <si>
    <t>364,30</t>
  </si>
  <si>
    <t>2 972,69</t>
  </si>
  <si>
    <t>Итого по разделу 3 Устройство цоколя</t>
  </si>
  <si>
    <t>0,527</t>
  </si>
  <si>
    <t>2,6877</t>
  </si>
  <si>
    <t>325,21</t>
  </si>
  <si>
    <t>1,012</t>
  </si>
  <si>
    <t>884,56</t>
  </si>
  <si>
    <t>7 218,01</t>
  </si>
  <si>
    <t>0,0263</t>
  </si>
  <si>
    <t>116</t>
  </si>
  <si>
    <t>6,575</t>
  </si>
  <si>
    <t>23,80</t>
  </si>
  <si>
    <t>194,21</t>
  </si>
  <si>
    <t>2,6826</t>
  </si>
  <si>
    <t>560,00</t>
  </si>
  <si>
    <t>1 502,26</t>
  </si>
  <si>
    <t>12 258,44</t>
  </si>
  <si>
    <t>0,526995</t>
  </si>
  <si>
    <t>119</t>
  </si>
  <si>
    <t>12,1</t>
  </si>
  <si>
    <t>700,00</t>
  </si>
  <si>
    <t>8 470,00</t>
  </si>
  <si>
    <t>69 115,20</t>
  </si>
  <si>
    <t>0,68</t>
  </si>
  <si>
    <t>121</t>
  </si>
  <si>
    <t>0,01904</t>
  </si>
  <si>
    <t>10 200,00</t>
  </si>
  <si>
    <t>1 584,75</t>
  </si>
  <si>
    <t>122</t>
  </si>
  <si>
    <t>6 266,99</t>
  </si>
  <si>
    <t>1,08</t>
  </si>
  <si>
    <t>4 602,48</t>
  </si>
  <si>
    <t>37 556,24</t>
  </si>
  <si>
    <t>Итого по разделу 4 Восстановление пола</t>
  </si>
  <si>
    <t>0,1721</t>
  </si>
  <si>
    <t>124</t>
  </si>
  <si>
    <t>0,86</t>
  </si>
  <si>
    <t>1 545,81</t>
  </si>
  <si>
    <t>1 329,40</t>
  </si>
  <si>
    <t>10 847,90</t>
  </si>
  <si>
    <t>Итого по разделу 5 Утепление полов в осях А-Д/13</t>
  </si>
  <si>
    <t>0,0495</t>
  </si>
  <si>
    <t>126</t>
  </si>
  <si>
    <t>0,15</t>
  </si>
  <si>
    <t>231,87</t>
  </si>
  <si>
    <t>1 892,06</t>
  </si>
  <si>
    <t>127</t>
  </si>
  <si>
    <t>85,43</t>
  </si>
  <si>
    <t>1 708,60</t>
  </si>
  <si>
    <t>13 942,18</t>
  </si>
  <si>
    <t>Итого по разделу 6 Устройство деформационного шва узел "Ж"</t>
  </si>
  <si>
    <t>2,914</t>
  </si>
  <si>
    <t>-5,948</t>
  </si>
  <si>
    <t>-1 154,88</t>
  </si>
  <si>
    <t>-20 593,39</t>
  </si>
  <si>
    <t>-69,452</t>
  </si>
  <si>
    <t>290,01</t>
  </si>
  <si>
    <t>-32 604,91</t>
  </si>
  <si>
    <t>-546 808,54</t>
  </si>
  <si>
    <t>131</t>
  </si>
  <si>
    <t>0,0090334</t>
  </si>
  <si>
    <t>93,18</t>
  </si>
  <si>
    <t>760,35</t>
  </si>
  <si>
    <t>132</t>
  </si>
  <si>
    <t>0,0001457</t>
  </si>
  <si>
    <t>1,75</t>
  </si>
  <si>
    <t>14,28</t>
  </si>
  <si>
    <t>133</t>
  </si>
  <si>
    <t>0,0003788</t>
  </si>
  <si>
    <t>1,69</t>
  </si>
  <si>
    <t>13,79</t>
  </si>
  <si>
    <t>134</t>
  </si>
  <si>
    <t>0,0303056</t>
  </si>
  <si>
    <t>149,10</t>
  </si>
  <si>
    <t>1 216,66</t>
  </si>
  <si>
    <t>135</t>
  </si>
  <si>
    <t>0,0048081</t>
  </si>
  <si>
    <t>75,10</t>
  </si>
  <si>
    <t>612,82</t>
  </si>
  <si>
    <t>136</t>
  </si>
  <si>
    <t>0,8742</t>
  </si>
  <si>
    <t>8,23</t>
  </si>
  <si>
    <t>67,16</t>
  </si>
  <si>
    <t>-36,7164</t>
  </si>
  <si>
    <t>-331,92</t>
  </si>
  <si>
    <t>-2 708,47</t>
  </si>
  <si>
    <t>138</t>
  </si>
  <si>
    <t>0,06048</t>
  </si>
  <si>
    <t>10 898,65</t>
  </si>
  <si>
    <t>659,15</t>
  </si>
  <si>
    <t>5 378,66</t>
  </si>
  <si>
    <t>139</t>
  </si>
  <si>
    <t>291,4</t>
  </si>
  <si>
    <t>284,62</t>
  </si>
  <si>
    <t>86 451,53</t>
  </si>
  <si>
    <t>705 444,48</t>
  </si>
  <si>
    <t>140</t>
  </si>
  <si>
    <t>6,64</t>
  </si>
  <si>
    <t>692,13</t>
  </si>
  <si>
    <t>5 647,78</t>
  </si>
  <si>
    <t>37,6</t>
  </si>
  <si>
    <t>0,267</t>
  </si>
  <si>
    <t>143</t>
  </si>
  <si>
    <t>8,01</t>
  </si>
  <si>
    <t>8,36</t>
  </si>
  <si>
    <t>66,96</t>
  </si>
  <si>
    <t>546,39</t>
  </si>
  <si>
    <t>144</t>
  </si>
  <si>
    <t>0,2136</t>
  </si>
  <si>
    <t>717,98</t>
  </si>
  <si>
    <t>153,36</t>
  </si>
  <si>
    <t>1 251,42</t>
  </si>
  <si>
    <t>146</t>
  </si>
  <si>
    <t>26,7</t>
  </si>
  <si>
    <t>64,47</t>
  </si>
  <si>
    <t>1 721,35</t>
  </si>
  <si>
    <t>14 046,22</t>
  </si>
  <si>
    <t>147</t>
  </si>
  <si>
    <t>608,53</t>
  </si>
  <si>
    <t>4 965,60</t>
  </si>
  <si>
    <t>Итого по разделу 7 Ограждающие конструкции</t>
  </si>
  <si>
    <t>56,7</t>
  </si>
  <si>
    <t>0,624</t>
  </si>
  <si>
    <t>-8,83</t>
  </si>
  <si>
    <t>-160,10</t>
  </si>
  <si>
    <t>151</t>
  </si>
  <si>
    <t>0,0312</t>
  </si>
  <si>
    <t>3 390,00</t>
  </si>
  <si>
    <t>105,77</t>
  </si>
  <si>
    <t>863,08</t>
  </si>
  <si>
    <t>-68,64</t>
  </si>
  <si>
    <t>6,20</t>
  </si>
  <si>
    <t>-425,57</t>
  </si>
  <si>
    <t>-3 472,65</t>
  </si>
  <si>
    <t>153</t>
  </si>
  <si>
    <t>6,24</t>
  </si>
  <si>
    <t>27,50</t>
  </si>
  <si>
    <t>171,60</t>
  </si>
  <si>
    <t>1 400,26</t>
  </si>
  <si>
    <t>0,567</t>
  </si>
  <si>
    <t>-0,163</t>
  </si>
  <si>
    <t>-32,01</t>
  </si>
  <si>
    <t>-580,75</t>
  </si>
  <si>
    <t>156</t>
  </si>
  <si>
    <t>0,113967</t>
  </si>
  <si>
    <t>386,35</t>
  </si>
  <si>
    <t>3 152,62</t>
  </si>
  <si>
    <t>159</t>
  </si>
  <si>
    <t>160</t>
  </si>
  <si>
    <t>906,98</t>
  </si>
  <si>
    <t>5 441,88</t>
  </si>
  <si>
    <t>44 405,74</t>
  </si>
  <si>
    <t>0,57</t>
  </si>
  <si>
    <t>-0,007</t>
  </si>
  <si>
    <t>-1,38</t>
  </si>
  <si>
    <t>-25,23</t>
  </si>
  <si>
    <t>163</t>
  </si>
  <si>
    <t>42,2541</t>
  </si>
  <si>
    <t>24,91</t>
  </si>
  <si>
    <t>1 052,55</t>
  </si>
  <si>
    <t>8 588,81</t>
  </si>
  <si>
    <t>164</t>
  </si>
  <si>
    <t>11,4</t>
  </si>
  <si>
    <t>30,22</t>
  </si>
  <si>
    <t>344,51</t>
  </si>
  <si>
    <t>2 811,20</t>
  </si>
  <si>
    <t>-65,55</t>
  </si>
  <si>
    <t>12,37</t>
  </si>
  <si>
    <t>-810,85</t>
  </si>
  <si>
    <t>-6 616,54</t>
  </si>
  <si>
    <t>166</t>
  </si>
  <si>
    <t>6,555</t>
  </si>
  <si>
    <t>275,31</t>
  </si>
  <si>
    <t>2 246,53</t>
  </si>
  <si>
    <t>168</t>
  </si>
  <si>
    <t>2,508</t>
  </si>
  <si>
    <t>15,55</t>
  </si>
  <si>
    <t>126,89</t>
  </si>
  <si>
    <t>170</t>
  </si>
  <si>
    <t>600,00</t>
  </si>
  <si>
    <t>1 800,00</t>
  </si>
  <si>
    <t>14 688,00</t>
  </si>
  <si>
    <t>0,113</t>
  </si>
  <si>
    <t>-0,024</t>
  </si>
  <si>
    <t>-4,69</t>
  </si>
  <si>
    <t>-84,53</t>
  </si>
  <si>
    <t>173</t>
  </si>
  <si>
    <t>14,06</t>
  </si>
  <si>
    <t>801,42</t>
  </si>
  <si>
    <t>6 539,59</t>
  </si>
  <si>
    <t>-0,02565</t>
  </si>
  <si>
    <t>2 000,00</t>
  </si>
  <si>
    <t>-51,30</t>
  </si>
  <si>
    <t>-418,61</t>
  </si>
  <si>
    <t>176</t>
  </si>
  <si>
    <t>8,44</t>
  </si>
  <si>
    <t>168,80</t>
  </si>
  <si>
    <t>1 377,41</t>
  </si>
  <si>
    <t>-0,049</t>
  </si>
  <si>
    <t>-9,63</t>
  </si>
  <si>
    <t>-174,61</t>
  </si>
  <si>
    <t>179</t>
  </si>
  <si>
    <t>24,70</t>
  </si>
  <si>
    <t>1 679,60</t>
  </si>
  <si>
    <t>13 705,54</t>
  </si>
  <si>
    <t>180</t>
  </si>
  <si>
    <t>24,94</t>
  </si>
  <si>
    <t>1 695,92</t>
  </si>
  <si>
    <t>13 838,71</t>
  </si>
  <si>
    <t>Итого по разделу 8 Устройство кровли (воостановление в осях А-Д/13, Г-Д13-14)</t>
  </si>
  <si>
    <t>0,178</t>
  </si>
  <si>
    <t>-6,48</t>
  </si>
  <si>
    <t>-117,53</t>
  </si>
  <si>
    <t>-0,09078</t>
  </si>
  <si>
    <t>-47,19</t>
  </si>
  <si>
    <t>-385,07</t>
  </si>
  <si>
    <t>-0,0356</t>
  </si>
  <si>
    <t>-398,72</t>
  </si>
  <si>
    <t>-3 253,56</t>
  </si>
  <si>
    <t>-1,1926</t>
  </si>
  <si>
    <t>74,58</t>
  </si>
  <si>
    <t>-88,94</t>
  </si>
  <si>
    <t>-725,75</t>
  </si>
  <si>
    <t>186</t>
  </si>
  <si>
    <t>0,0866</t>
  </si>
  <si>
    <t>943,82</t>
  </si>
  <si>
    <t>7 701,57</t>
  </si>
  <si>
    <t>187</t>
  </si>
  <si>
    <t>1 588,50</t>
  </si>
  <si>
    <t>794,25</t>
  </si>
  <si>
    <t>6 481,08</t>
  </si>
  <si>
    <t>188</t>
  </si>
  <si>
    <t>41,202</t>
  </si>
  <si>
    <t>38,42</t>
  </si>
  <si>
    <t>1 582,98</t>
  </si>
  <si>
    <t>12 917,12</t>
  </si>
  <si>
    <t>189</t>
  </si>
  <si>
    <t>4,251</t>
  </si>
  <si>
    <t>24,69</t>
  </si>
  <si>
    <t>104,96</t>
  </si>
  <si>
    <t>856,47</t>
  </si>
  <si>
    <t>190</t>
  </si>
  <si>
    <t>191</t>
  </si>
  <si>
    <t>0,102</t>
  </si>
  <si>
    <t>-0,000408</t>
  </si>
  <si>
    <t>-3,46</t>
  </si>
  <si>
    <t>-28,23</t>
  </si>
  <si>
    <t>194</t>
  </si>
  <si>
    <t>288</t>
  </si>
  <si>
    <t>699,47</t>
  </si>
  <si>
    <t>5 707,68</t>
  </si>
  <si>
    <t>195</t>
  </si>
  <si>
    <t>456,40</t>
  </si>
  <si>
    <t>3 724,22</t>
  </si>
  <si>
    <t>Итого по разделу 9 Примыкание кровли к стене из сэндвич-панелей (узел "В")</t>
  </si>
  <si>
    <t>Итоги по акту:</t>
  </si>
  <si>
    <t xml:space="preserve">  ВСЕГО по акту</t>
  </si>
  <si>
    <t>Сдал:</t>
  </si>
  <si>
    <t>Принял:</t>
  </si>
  <si>
    <t>Унифицированнная форма N КС-3</t>
  </si>
  <si>
    <t>Утверждена постановлением Госкомстата России</t>
  </si>
  <si>
    <t>от 11 ноября 1999 г.  N 100</t>
  </si>
  <si>
    <t>0322001</t>
  </si>
  <si>
    <t xml:space="preserve">Инвестор: </t>
  </si>
  <si>
    <t xml:space="preserve">Подрядчик:          </t>
  </si>
  <si>
    <r>
      <rPr>
        <b/>
        <sz val="11"/>
        <rFont val="Times New Roman"/>
        <family val="1"/>
        <charset val="204"/>
      </rPr>
      <t xml:space="preserve"> ООО "ШЕЛЛРОКК"</t>
    </r>
    <r>
      <rPr>
        <sz val="11"/>
        <rFont val="Times New Roman"/>
        <family val="1"/>
        <charset val="204"/>
      </rPr>
      <t xml:space="preserve"> 117535, г. Москва, вн. тер. г. Муниципальный округ Чертаново Южное, проезд 3-ий Дорожный, д. 6, к. 2, кв. 54, тел.8 800-101-24-13</t>
    </r>
  </si>
  <si>
    <t>58306175</t>
  </si>
  <si>
    <t xml:space="preserve">Субподрядчик:          </t>
  </si>
  <si>
    <r>
      <rPr>
        <b/>
        <sz val="11"/>
        <rFont val="Times New Roman"/>
        <family val="1"/>
        <charset val="204"/>
      </rPr>
      <t>ООО "ЭлектроЭнергетика"</t>
    </r>
    <r>
      <rPr>
        <sz val="11"/>
        <rFont val="Times New Roman"/>
        <family val="1"/>
        <charset val="204"/>
      </rPr>
      <t xml:space="preserve"> 142281, Московская обл., г. Протвино, Кременковское ш., д. 5 тел. 8 (499)-110-35-76</t>
    </r>
  </si>
  <si>
    <t>12604128</t>
  </si>
  <si>
    <t>Вид деятельности  по ОКДП</t>
  </si>
  <si>
    <t>МВМ/03-07-СП3</t>
  </si>
  <si>
    <t>Дата</t>
  </si>
  <si>
    <t>документа</t>
  </si>
  <si>
    <t>составления</t>
  </si>
  <si>
    <t>СПРАВКА</t>
  </si>
  <si>
    <t>О СТОИМОСТИ ВЫПОЛНЕННЫХ РАБОТ И ЗАТРАТ</t>
  </si>
  <si>
    <t>Наименование пусковых</t>
  </si>
  <si>
    <t>Стоимость выполненных работ и затрат, руб.</t>
  </si>
  <si>
    <t>комплексов, этапов,</t>
  </si>
  <si>
    <t>порядку</t>
  </si>
  <si>
    <t>объектов, видов выполненных</t>
  </si>
  <si>
    <t>с начала</t>
  </si>
  <si>
    <t>в том</t>
  </si>
  <si>
    <t>работ, оборудования,затрат</t>
  </si>
  <si>
    <t>проведения</t>
  </si>
  <si>
    <t>года</t>
  </si>
  <si>
    <t>числе за</t>
  </si>
  <si>
    <t>работ</t>
  </si>
  <si>
    <t xml:space="preserve">отчетный </t>
  </si>
  <si>
    <t xml:space="preserve">период </t>
  </si>
  <si>
    <t>Всего работ и затрат,</t>
  </si>
  <si>
    <t>включаемых в стоимость</t>
  </si>
  <si>
    <t>работ, в том числе:</t>
  </si>
  <si>
    <t>кс-3 №1</t>
  </si>
  <si>
    <t>кс-3 №2</t>
  </si>
  <si>
    <t>кс-3 №3</t>
  </si>
  <si>
    <t>СМР</t>
  </si>
  <si>
    <t>без НДС</t>
  </si>
  <si>
    <t xml:space="preserve">Итого </t>
  </si>
  <si>
    <t>с НДС</t>
  </si>
  <si>
    <t>НДС-20%</t>
  </si>
  <si>
    <t>Всего с НДС</t>
  </si>
  <si>
    <t>Зачет аванса</t>
  </si>
  <si>
    <t xml:space="preserve">Итого к оплате </t>
  </si>
  <si>
    <t xml:space="preserve">Подрядчик </t>
  </si>
  <si>
    <t>Генеральный директор
ООО «ШЕЛЛРОКК»</t>
  </si>
  <si>
    <t> Бусел Е.А.</t>
  </si>
  <si>
    <t>М.П.</t>
  </si>
  <si>
    <t>(должность)</t>
  </si>
  <si>
    <t>(подпись)</t>
  </si>
  <si>
    <t>(расшифровка подписи)</t>
  </si>
  <si>
    <t xml:space="preserve">Субподрядчик </t>
  </si>
  <si>
    <t>Генеральный директор
ООО «ЭлектроЭнергетика»</t>
  </si>
  <si>
    <t>Воденников А.В.</t>
  </si>
  <si>
    <t>Подрядчик:</t>
  </si>
  <si>
    <t>ООО «ШЕЛЛРОКК»; 117535, г.Москва, вн.тер.г. Муниципальный округ Чертаново Южное, проезд 3-ий Дорожный, д.6, к.2, кв.54</t>
  </si>
  <si>
    <t>Субподрядчик</t>
  </si>
  <si>
    <t>ООО "ЭлектроЭнергетика" 142281, Московская обл., г. Протвино, Кременковское ш., д. 5 тел. 8 (499)-110-35-76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</si>
  <si>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</si>
  <si>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4-1</t>
  </si>
  <si>
    <t>Смета № 02-02-01, Восстановительные работы цеха №121/18. АС 3.</t>
  </si>
  <si>
    <t>За Январь, 2024 г.</t>
  </si>
  <si>
    <t xml:space="preserve">      1,0514</t>
  </si>
  <si>
    <t>Генеральный директор ООО «ШЕЛЛРОКК»</t>
  </si>
  <si>
    <t>(Е.А. Бусел)</t>
  </si>
  <si>
    <t>(Воденников А.В.)</t>
  </si>
  <si>
    <t>Договорной коэффициент-0,83*0,843</t>
  </si>
  <si>
    <t xml:space="preserve">     Давальческий материал </t>
  </si>
  <si>
    <t>кс-3 №4</t>
  </si>
  <si>
    <t>АС3</t>
  </si>
  <si>
    <t xml:space="preserve"> Восстановительные работы цеха №121/18. АС 3.</t>
  </si>
  <si>
    <t>ЛОКАЛЬНЫЙ СМЕТНЫЙ РАСЧЕТ (СМЕТА) № 02-02-01</t>
  </si>
  <si>
    <t>Проект ООО "КиКГЕОСТРОЙ" 131-23-АС3</t>
  </si>
  <si>
    <t>II квартал 2023 года (01.01.2000)</t>
  </si>
  <si>
    <t xml:space="preserve">      0,83*0,76</t>
  </si>
  <si>
    <t xml:space="preserve">      20%</t>
  </si>
  <si>
    <t>Субподрядчик:</t>
  </si>
  <si>
    <t xml:space="preserve">  Договорной коэффициент-0,83*0,843</t>
  </si>
  <si>
    <t>Приложение №___</t>
  </si>
  <si>
    <t>к Договору строительного субподряда № МВМ/03-07-________________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</si>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</sst>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000"/>
    <numFmt numFmtId="165" formatCode="0.000000"/>
    <numFmt numFmtId="166" formatCode="0.0"/>
    <numFmt numFmtId="167" formatCode="0.000"/>
    <numFmt numFmtId="168" formatCode="0.0000000"/>
    <numFmt numFmtId="169" formatCode="0.00000"/>
    <numFmt numFmtId="170" formatCode="_-* #,##0.00_р_._-;\-* #,##0.00_р_._-;_-* &quot;-&quot;??_р_._-;_-@_-"/>
    <numFmt numFmtId="171" formatCode="_-* #,##0_р_._-;\-* #,##0_р_._-;_-* &quot;-&quot;??_р_._-;_-@_-"/>
  </numFmts>
  <fonts count="34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</font>
    <font>
      <sz val="9"/>
      <name val="Times New Roman"/>
      <family val="1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10"/>
      <name val="Times New Roman"/>
      <family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</font>
    <font>
      <sz val="8"/>
      <name val="Times New Roman"/>
      <family val="1"/>
      <charset val="204"/>
    </font>
    <font>
      <sz val="7"/>
      <name val="Times New Roman"/>
      <family val="1"/>
    </font>
    <font>
      <b/>
      <u/>
      <sz val="10"/>
      <name val="Times New Roman"/>
      <family val="1"/>
    </font>
    <font>
      <u/>
      <sz val="10"/>
      <name val="Times New Roman"/>
      <family val="1"/>
    </font>
    <font>
      <b/>
      <u/>
      <sz val="10"/>
      <name val="Times New Roman"/>
      <family val="1"/>
      <charset val="204"/>
    </font>
    <font>
      <sz val="10"/>
      <color indexed="64"/>
      <name val="Courier New"/>
      <family val="3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i/>
      <sz val="8"/>
      <name val="Arial"/>
      <family val="2"/>
      <charset val="204"/>
    </font>
    <font>
      <sz val="10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9" fillId="0" borderId="0"/>
    <xf numFmtId="0" fontId="12" fillId="0" borderId="0"/>
    <xf numFmtId="170" fontId="27" fillId="0" borderId="0" applyFont="0" applyFill="0" applyBorder="0" applyAlignment="0" applyProtection="0"/>
    <xf numFmtId="0" fontId="30" fillId="0" borderId="0"/>
    <xf numFmtId="0" fontId="19" fillId="0" borderId="0"/>
    <xf numFmtId="0" fontId="30" fillId="0" borderId="0"/>
  </cellStyleXfs>
  <cellXfs count="434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vertical="top" wrapText="1"/>
    </xf>
    <xf numFmtId="49" fontId="1" fillId="0" borderId="0" xfId="1" applyNumberFormat="1" applyFont="1"/>
    <xf numFmtId="0" fontId="9" fillId="0" borderId="0" xfId="1"/>
    <xf numFmtId="0" fontId="1" fillId="0" borderId="0" xfId="1" applyFont="1" applyAlignment="1">
      <alignment wrapText="1"/>
    </xf>
    <xf numFmtId="49" fontId="1" fillId="0" borderId="3" xfId="1" applyNumberFormat="1" applyFont="1" applyBorder="1"/>
    <xf numFmtId="49" fontId="1" fillId="0" borderId="4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vertical="center"/>
    </xf>
    <xf numFmtId="49" fontId="1" fillId="0" borderId="11" xfId="1" applyNumberFormat="1" applyFont="1" applyBorder="1" applyAlignment="1">
      <alignment horizontal="center" vertical="center" wrapText="1"/>
    </xf>
    <xf numFmtId="49" fontId="1" fillId="0" borderId="4" xfId="1" applyNumberFormat="1" applyFont="1" applyBorder="1" applyAlignment="1">
      <alignment horizontal="center" vertical="center" wrapText="1"/>
    </xf>
    <xf numFmtId="0" fontId="8" fillId="0" borderId="0" xfId="1" applyFont="1" applyAlignment="1">
      <alignment wrapText="1"/>
    </xf>
    <xf numFmtId="49" fontId="8" fillId="0" borderId="7" xfId="1" applyNumberFormat="1" applyFont="1" applyBorder="1" applyAlignment="1">
      <alignment horizontal="center" vertical="top" wrapText="1"/>
    </xf>
    <xf numFmtId="49" fontId="8" fillId="0" borderId="3" xfId="1" applyNumberFormat="1" applyFont="1" applyBorder="1" applyAlignment="1">
      <alignment horizontal="center" vertical="top" wrapText="1"/>
    </xf>
    <xf numFmtId="49" fontId="8" fillId="0" borderId="3" xfId="1" applyNumberFormat="1" applyFont="1" applyBorder="1" applyAlignment="1">
      <alignment horizontal="left" vertical="top" wrapText="1"/>
    </xf>
    <xf numFmtId="49" fontId="8" fillId="0" borderId="3" xfId="1" applyNumberFormat="1" applyFont="1" applyBorder="1" applyAlignment="1">
      <alignment horizontal="right" vertical="top" wrapText="1"/>
    </xf>
    <xf numFmtId="49" fontId="8" fillId="0" borderId="8" xfId="1" applyNumberFormat="1" applyFont="1" applyBorder="1" applyAlignment="1">
      <alignment horizontal="right" vertical="top" wrapText="1"/>
    </xf>
    <xf numFmtId="49" fontId="1" fillId="0" borderId="9" xfId="1" applyNumberFormat="1" applyFont="1" applyBorder="1"/>
    <xf numFmtId="49" fontId="1" fillId="0" borderId="0" xfId="1" applyNumberFormat="1" applyFont="1" applyAlignment="1">
      <alignment vertical="center" wrapText="1"/>
    </xf>
    <xf numFmtId="49" fontId="1" fillId="0" borderId="0" xfId="1" applyNumberFormat="1" applyFont="1" applyAlignment="1">
      <alignment horizontal="right" vertical="top" wrapText="1"/>
    </xf>
    <xf numFmtId="49" fontId="1" fillId="0" borderId="0" xfId="1" applyNumberFormat="1" applyFont="1" applyAlignment="1">
      <alignment horizontal="center" vertical="center" wrapText="1"/>
    </xf>
    <xf numFmtId="49" fontId="1" fillId="0" borderId="0" xfId="1" applyNumberFormat="1" applyFont="1" applyAlignment="1">
      <alignment horizontal="center" vertical="top" wrapText="1"/>
    </xf>
    <xf numFmtId="0" fontId="1" fillId="0" borderId="0" xfId="1" applyFont="1" applyAlignment="1">
      <alignment horizontal="center" vertical="top" wrapText="1"/>
    </xf>
    <xf numFmtId="4" fontId="1" fillId="0" borderId="0" xfId="1" applyNumberFormat="1" applyFont="1" applyAlignment="1">
      <alignment horizontal="right" vertical="top" wrapText="1"/>
    </xf>
    <xf numFmtId="164" fontId="1" fillId="0" borderId="0" xfId="1" applyNumberFormat="1" applyFont="1" applyAlignment="1">
      <alignment horizontal="center" vertical="top" wrapText="1"/>
    </xf>
    <xf numFmtId="2" fontId="1" fillId="0" borderId="0" xfId="1" applyNumberFormat="1" applyFont="1" applyAlignment="1">
      <alignment horizontal="right" vertical="top" wrapText="1"/>
    </xf>
    <xf numFmtId="2" fontId="1" fillId="0" borderId="0" xfId="1" applyNumberFormat="1" applyFont="1" applyAlignment="1">
      <alignment horizontal="center" vertical="top" wrapText="1"/>
    </xf>
    <xf numFmtId="2" fontId="1" fillId="0" borderId="10" xfId="1" applyNumberFormat="1" applyFont="1" applyBorder="1" applyAlignment="1">
      <alignment horizontal="right" vertical="top" wrapText="1"/>
    </xf>
    <xf numFmtId="49" fontId="1" fillId="0" borderId="9" xfId="1" applyNumberFormat="1" applyFont="1" applyBorder="1" applyAlignment="1">
      <alignment horizontal="right" vertical="top"/>
    </xf>
    <xf numFmtId="1" fontId="1" fillId="0" borderId="0" xfId="1" applyNumberFormat="1" applyFont="1" applyAlignment="1">
      <alignment horizontal="center" vertical="top" wrapText="1"/>
    </xf>
    <xf numFmtId="165" fontId="1" fillId="0" borderId="0" xfId="1" applyNumberFormat="1" applyFont="1" applyAlignment="1">
      <alignment horizontal="center" vertical="top" wrapText="1"/>
    </xf>
    <xf numFmtId="0" fontId="1" fillId="0" borderId="0" xfId="1" applyFont="1" applyAlignment="1">
      <alignment horizontal="right" vertical="top" wrapText="1"/>
    </xf>
    <xf numFmtId="0" fontId="1" fillId="0" borderId="10" xfId="1" applyFont="1" applyBorder="1" applyAlignment="1">
      <alignment horizontal="right" vertical="top" wrapText="1"/>
    </xf>
    <xf numFmtId="49" fontId="1" fillId="0" borderId="9" xfId="1" applyNumberFormat="1" applyFont="1" applyBorder="1" applyAlignment="1">
      <alignment horizontal="center" vertical="top"/>
    </xf>
    <xf numFmtId="49" fontId="1" fillId="0" borderId="3" xfId="1" applyNumberFormat="1" applyFont="1" applyBorder="1" applyAlignment="1">
      <alignment horizontal="center" vertical="top" wrapText="1"/>
    </xf>
    <xf numFmtId="0" fontId="1" fillId="0" borderId="3" xfId="1" applyFont="1" applyBorder="1" applyAlignment="1">
      <alignment horizontal="center" vertical="top" wrapText="1"/>
    </xf>
    <xf numFmtId="4" fontId="1" fillId="0" borderId="3" xfId="1" applyNumberFormat="1" applyFont="1" applyBorder="1" applyAlignment="1">
      <alignment horizontal="right" vertical="top" wrapText="1"/>
    </xf>
    <xf numFmtId="2" fontId="1" fillId="0" borderId="3" xfId="1" applyNumberFormat="1" applyFont="1" applyBorder="1" applyAlignment="1">
      <alignment horizontal="right" vertical="top" wrapText="1"/>
    </xf>
    <xf numFmtId="2" fontId="1" fillId="0" borderId="8" xfId="1" applyNumberFormat="1" applyFont="1" applyBorder="1" applyAlignment="1">
      <alignment horizontal="right" vertical="top" wrapText="1"/>
    </xf>
    <xf numFmtId="166" fontId="1" fillId="0" borderId="0" xfId="1" applyNumberFormat="1" applyFont="1" applyAlignment="1">
      <alignment horizontal="center" vertical="top" wrapText="1"/>
    </xf>
    <xf numFmtId="49" fontId="8" fillId="0" borderId="0" xfId="1" applyNumberFormat="1" applyFont="1" applyAlignment="1">
      <alignment horizontal="center" vertical="top" wrapText="1"/>
    </xf>
    <xf numFmtId="49" fontId="8" fillId="0" borderId="0" xfId="1" applyNumberFormat="1" applyFont="1" applyAlignment="1">
      <alignment horizontal="left" vertical="top" wrapText="1"/>
    </xf>
    <xf numFmtId="0" fontId="8" fillId="0" borderId="3" xfId="1" applyFont="1" applyBorder="1" applyAlignment="1">
      <alignment horizontal="center" vertical="top" wrapText="1"/>
    </xf>
    <xf numFmtId="0" fontId="8" fillId="0" borderId="3" xfId="1" applyFont="1" applyBorder="1" applyAlignment="1">
      <alignment horizontal="right" vertical="top" wrapText="1"/>
    </xf>
    <xf numFmtId="2" fontId="8" fillId="0" borderId="3" xfId="1" applyNumberFormat="1" applyFont="1" applyBorder="1" applyAlignment="1">
      <alignment horizontal="right" vertical="top" wrapText="1"/>
    </xf>
    <xf numFmtId="4" fontId="8" fillId="0" borderId="8" xfId="1" applyNumberFormat="1" applyFont="1" applyBorder="1" applyAlignment="1">
      <alignment horizontal="right" vertical="top" wrapText="1"/>
    </xf>
    <xf numFmtId="2" fontId="8" fillId="0" borderId="8" xfId="1" applyNumberFormat="1" applyFont="1" applyBorder="1" applyAlignment="1">
      <alignment horizontal="right" vertical="top" wrapText="1"/>
    </xf>
    <xf numFmtId="4" fontId="1" fillId="0" borderId="10" xfId="1" applyNumberFormat="1" applyFont="1" applyBorder="1" applyAlignment="1">
      <alignment horizontal="right" vertical="top" wrapText="1"/>
    </xf>
    <xf numFmtId="168" fontId="1" fillId="0" borderId="0" xfId="1" applyNumberFormat="1" applyFont="1" applyAlignment="1">
      <alignment horizontal="center" vertical="top" wrapText="1"/>
    </xf>
    <xf numFmtId="4" fontId="1" fillId="0" borderId="8" xfId="1" applyNumberFormat="1" applyFont="1" applyBorder="1" applyAlignment="1">
      <alignment horizontal="right" vertical="top" wrapText="1"/>
    </xf>
    <xf numFmtId="4" fontId="8" fillId="0" borderId="3" xfId="1" applyNumberFormat="1" applyFont="1" applyBorder="1" applyAlignment="1">
      <alignment horizontal="right" vertical="top" wrapText="1"/>
    </xf>
    <xf numFmtId="169" fontId="1" fillId="0" borderId="0" xfId="1" applyNumberFormat="1" applyFont="1" applyAlignment="1">
      <alignment horizontal="center" vertical="top" wrapText="1"/>
    </xf>
    <xf numFmtId="49" fontId="1" fillId="0" borderId="7" xfId="1" applyNumberFormat="1" applyFont="1" applyBorder="1"/>
    <xf numFmtId="4" fontId="8" fillId="0" borderId="3" xfId="1" applyNumberFormat="1" applyFont="1" applyBorder="1" applyAlignment="1">
      <alignment horizontal="right" vertical="top"/>
    </xf>
    <xf numFmtId="0" fontId="8" fillId="0" borderId="3" xfId="1" applyFont="1" applyBorder="1" applyAlignment="1">
      <alignment horizontal="center" vertical="top"/>
    </xf>
    <xf numFmtId="0" fontId="8" fillId="0" borderId="8" xfId="1" applyFont="1" applyBorder="1" applyAlignment="1">
      <alignment horizontal="right" vertical="top"/>
    </xf>
    <xf numFmtId="0" fontId="8" fillId="0" borderId="0" xfId="1" applyFont="1" applyAlignment="1">
      <alignment horizontal="right" vertical="top"/>
    </xf>
    <xf numFmtId="167" fontId="1" fillId="0" borderId="0" xfId="1" applyNumberFormat="1" applyFont="1" applyAlignment="1">
      <alignment horizontal="center" vertical="top" wrapText="1"/>
    </xf>
    <xf numFmtId="49" fontId="8" fillId="0" borderId="9" xfId="1" applyNumberFormat="1" applyFont="1" applyBorder="1" applyAlignment="1">
      <alignment horizontal="center" vertical="top"/>
    </xf>
    <xf numFmtId="0" fontId="8" fillId="0" borderId="3" xfId="1" applyFont="1" applyBorder="1" applyAlignment="1">
      <alignment horizontal="right" vertical="top"/>
    </xf>
    <xf numFmtId="4" fontId="1" fillId="0" borderId="0" xfId="1" applyNumberFormat="1" applyFont="1" applyAlignment="1">
      <alignment horizontal="right" vertical="top"/>
    </xf>
    <xf numFmtId="0" fontId="1" fillId="0" borderId="0" xfId="1" applyFont="1" applyAlignment="1">
      <alignment horizontal="center" vertical="top"/>
    </xf>
    <xf numFmtId="4" fontId="1" fillId="0" borderId="10" xfId="1" applyNumberFormat="1" applyFont="1" applyBorder="1" applyAlignment="1">
      <alignment horizontal="right" vertical="top"/>
    </xf>
    <xf numFmtId="0" fontId="1" fillId="0" borderId="0" xfId="1" applyFont="1" applyAlignment="1">
      <alignment horizontal="right" vertical="top"/>
    </xf>
    <xf numFmtId="0" fontId="1" fillId="0" borderId="10" xfId="1" applyFont="1" applyBorder="1" applyAlignment="1">
      <alignment horizontal="right" vertical="top"/>
    </xf>
    <xf numFmtId="2" fontId="1" fillId="0" borderId="0" xfId="1" applyNumberFormat="1" applyFont="1" applyAlignment="1">
      <alignment horizontal="right" vertical="top"/>
    </xf>
    <xf numFmtId="2" fontId="1" fillId="0" borderId="10" xfId="1" applyNumberFormat="1" applyFont="1" applyBorder="1" applyAlignment="1">
      <alignment horizontal="right" vertical="top"/>
    </xf>
    <xf numFmtId="49" fontId="8" fillId="0" borderId="0" xfId="1" applyNumberFormat="1" applyFont="1" applyAlignment="1">
      <alignment horizontal="right" vertical="top" wrapText="1"/>
    </xf>
    <xf numFmtId="4" fontId="8" fillId="0" borderId="0" xfId="1" applyNumberFormat="1" applyFont="1" applyAlignment="1">
      <alignment horizontal="right" vertical="top"/>
    </xf>
    <xf numFmtId="0" fontId="8" fillId="0" borderId="0" xfId="1" applyFont="1" applyAlignment="1">
      <alignment horizontal="center" vertical="top"/>
    </xf>
    <xf numFmtId="4" fontId="8" fillId="0" borderId="10" xfId="1" applyNumberFormat="1" applyFont="1" applyBorder="1" applyAlignment="1">
      <alignment horizontal="right" vertical="top"/>
    </xf>
    <xf numFmtId="0" fontId="1" fillId="0" borderId="0" xfId="1" applyFont="1"/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1" fillId="0" borderId="0" xfId="1" applyNumberFormat="1" applyFont="1" applyAlignment="1">
      <alignment horizontal="left" vertical="top" wrapText="1"/>
    </xf>
    <xf numFmtId="49" fontId="8" fillId="0" borderId="0" xfId="1" applyNumberFormat="1" applyFont="1" applyAlignment="1">
      <alignment horizontal="left" vertical="top" wrapText="1"/>
    </xf>
    <xf numFmtId="49" fontId="8" fillId="0" borderId="3" xfId="1" applyNumberFormat="1" applyFont="1" applyBorder="1" applyAlignment="1">
      <alignment horizontal="left" vertical="top" wrapText="1"/>
    </xf>
    <xf numFmtId="0" fontId="1" fillId="0" borderId="0" xfId="1" applyFont="1" applyAlignment="1">
      <alignment horizontal="left" vertical="top" wrapText="1"/>
    </xf>
    <xf numFmtId="0" fontId="1" fillId="0" borderId="10" xfId="1" applyFont="1" applyBorder="1" applyAlignment="1">
      <alignment horizontal="left" vertical="top" wrapText="1"/>
    </xf>
    <xf numFmtId="0" fontId="8" fillId="0" borderId="3" xfId="1" applyFont="1" applyBorder="1" applyAlignment="1">
      <alignment horizontal="left" vertical="top" wrapText="1"/>
    </xf>
    <xf numFmtId="49" fontId="1" fillId="0" borderId="10" xfId="1" applyNumberFormat="1" applyFont="1" applyBorder="1" applyAlignment="1">
      <alignment horizontal="left" vertical="top" wrapText="1"/>
    </xf>
    <xf numFmtId="49" fontId="1" fillId="0" borderId="3" xfId="1" applyNumberFormat="1" applyFont="1" applyBorder="1" applyAlignment="1">
      <alignment horizontal="left" vertical="top" wrapText="1"/>
    </xf>
    <xf numFmtId="0" fontId="8" fillId="0" borderId="5" xfId="1" applyFont="1" applyBorder="1" applyAlignment="1">
      <alignment horizontal="left" vertical="center" wrapText="1"/>
    </xf>
    <xf numFmtId="0" fontId="8" fillId="0" borderId="2" xfId="1" applyFont="1" applyBorder="1" applyAlignment="1">
      <alignment horizontal="left" vertical="center" wrapText="1"/>
    </xf>
    <xf numFmtId="0" fontId="8" fillId="0" borderId="6" xfId="1" applyFont="1" applyBorder="1" applyAlignment="1">
      <alignment horizontal="left" vertical="center" wrapText="1"/>
    </xf>
    <xf numFmtId="49" fontId="1" fillId="0" borderId="4" xfId="1" applyNumberFormat="1" applyFont="1" applyBorder="1" applyAlignment="1">
      <alignment horizontal="center" vertical="center"/>
    </xf>
    <xf numFmtId="49" fontId="1" fillId="0" borderId="4" xfId="1" applyNumberFormat="1" applyFont="1" applyBorder="1" applyAlignment="1">
      <alignment horizontal="center" vertical="center" wrapText="1"/>
    </xf>
    <xf numFmtId="0" fontId="13" fillId="0" borderId="0" xfId="2" applyFont="1"/>
    <xf numFmtId="0" fontId="13" fillId="0" borderId="0" xfId="2" applyFont="1" applyAlignment="1">
      <alignment horizontal="right"/>
    </xf>
    <xf numFmtId="0" fontId="14" fillId="0" borderId="0" xfId="2" applyFont="1" applyAlignment="1">
      <alignment horizontal="right"/>
    </xf>
    <xf numFmtId="0" fontId="13" fillId="0" borderId="0" xfId="2" applyFont="1" applyAlignment="1">
      <alignment horizontal="center" vertical="center"/>
    </xf>
    <xf numFmtId="0" fontId="14" fillId="0" borderId="11" xfId="2" applyFont="1" applyBorder="1" applyAlignment="1">
      <alignment horizontal="center"/>
    </xf>
    <xf numFmtId="49" fontId="13" fillId="0" borderId="11" xfId="2" applyNumberFormat="1" applyFont="1" applyBorder="1" applyAlignment="1">
      <alignment horizontal="center"/>
    </xf>
    <xf numFmtId="0" fontId="15" fillId="0" borderId="0" xfId="2" applyFont="1" applyAlignment="1">
      <alignment vertical="top"/>
    </xf>
    <xf numFmtId="0" fontId="15" fillId="0" borderId="1" xfId="2" applyFont="1" applyBorder="1" applyAlignment="1">
      <alignment horizontal="left" wrapText="1"/>
    </xf>
    <xf numFmtId="0" fontId="13" fillId="0" borderId="11" xfId="2" applyFont="1" applyBorder="1" applyAlignment="1">
      <alignment horizontal="center"/>
    </xf>
    <xf numFmtId="0" fontId="16" fillId="0" borderId="0" xfId="2" applyFont="1"/>
    <xf numFmtId="0" fontId="17" fillId="0" borderId="3" xfId="2" applyFont="1" applyBorder="1" applyAlignment="1">
      <alignment horizontal="center" vertical="top"/>
    </xf>
    <xf numFmtId="0" fontId="13" fillId="0" borderId="0" xfId="2" applyFont="1" applyAlignment="1">
      <alignment horizontal="right" vertical="top"/>
    </xf>
    <xf numFmtId="0" fontId="18" fillId="0" borderId="11" xfId="2" applyFont="1" applyBorder="1" applyAlignment="1">
      <alignment horizontal="center"/>
    </xf>
    <xf numFmtId="0" fontId="19" fillId="0" borderId="1" xfId="2" applyFont="1" applyBorder="1" applyAlignment="1">
      <alignment horizontal="left" wrapText="1"/>
    </xf>
    <xf numFmtId="0" fontId="18" fillId="0" borderId="0" xfId="2" applyFont="1" applyAlignment="1">
      <alignment horizontal="right"/>
    </xf>
    <xf numFmtId="49" fontId="18" fillId="0" borderId="12" xfId="2" applyNumberFormat="1" applyFont="1" applyBorder="1" applyAlignment="1">
      <alignment horizontal="center"/>
    </xf>
    <xf numFmtId="0" fontId="18" fillId="0" borderId="0" xfId="2" applyFont="1" applyAlignment="1">
      <alignment horizontal="center" vertical="center"/>
    </xf>
    <xf numFmtId="0" fontId="18" fillId="0" borderId="0" xfId="2" applyFont="1"/>
    <xf numFmtId="0" fontId="21" fillId="0" borderId="0" xfId="2" applyFont="1" applyAlignment="1">
      <alignment horizontal="right" vertical="top"/>
    </xf>
    <xf numFmtId="0" fontId="17" fillId="0" borderId="0" xfId="2" applyFont="1"/>
    <xf numFmtId="0" fontId="17" fillId="0" borderId="0" xfId="2" applyFont="1" applyAlignment="1">
      <alignment horizontal="right" vertical="top"/>
    </xf>
    <xf numFmtId="0" fontId="22" fillId="0" borderId="0" xfId="2" applyFont="1" applyAlignment="1">
      <alignment horizontal="right" vertical="top"/>
    </xf>
    <xf numFmtId="0" fontId="20" fillId="0" borderId="1" xfId="2" applyFont="1" applyBorder="1" applyAlignment="1">
      <alignment horizontal="left" wrapText="1"/>
    </xf>
    <xf numFmtId="0" fontId="18" fillId="0" borderId="12" xfId="2" applyFont="1" applyBorder="1" applyAlignment="1">
      <alignment horizontal="center"/>
    </xf>
    <xf numFmtId="0" fontId="23" fillId="0" borderId="3" xfId="2" applyFont="1" applyBorder="1" applyAlignment="1">
      <alignment horizontal="center" vertical="top"/>
    </xf>
    <xf numFmtId="0" fontId="21" fillId="0" borderId="3" xfId="2" applyFont="1" applyBorder="1" applyAlignment="1">
      <alignment horizontal="center" vertical="top"/>
    </xf>
    <xf numFmtId="0" fontId="21" fillId="0" borderId="0" xfId="2" applyFont="1" applyAlignment="1">
      <alignment horizontal="center" vertical="top"/>
    </xf>
    <xf numFmtId="0" fontId="18" fillId="0" borderId="13" xfId="2" applyFont="1" applyBorder="1" applyAlignment="1">
      <alignment horizontal="center"/>
    </xf>
    <xf numFmtId="0" fontId="24" fillId="0" borderId="0" xfId="2" applyFont="1"/>
    <xf numFmtId="0" fontId="25" fillId="0" borderId="0" xfId="2" applyFont="1" applyAlignment="1">
      <alignment horizontal="right"/>
    </xf>
    <xf numFmtId="0" fontId="26" fillId="0" borderId="0" xfId="2" applyFont="1"/>
    <xf numFmtId="0" fontId="13" fillId="0" borderId="10" xfId="2" applyFont="1" applyBorder="1" applyAlignment="1">
      <alignment horizontal="right"/>
    </xf>
    <xf numFmtId="0" fontId="13" fillId="0" borderId="11" xfId="2" applyFont="1" applyBorder="1" applyAlignment="1">
      <alignment horizontal="right"/>
    </xf>
    <xf numFmtId="49" fontId="18" fillId="0" borderId="11" xfId="2" applyNumberFormat="1" applyFont="1" applyBorder="1" applyAlignment="1">
      <alignment horizontal="center" wrapText="1"/>
    </xf>
    <xf numFmtId="0" fontId="13" fillId="0" borderId="4" xfId="2" applyFont="1" applyBorder="1" applyAlignment="1">
      <alignment horizontal="right"/>
    </xf>
    <xf numFmtId="14" fontId="18" fillId="0" borderId="8" xfId="2" applyNumberFormat="1" applyFont="1" applyBorder="1" applyAlignment="1">
      <alignment horizontal="center"/>
    </xf>
    <xf numFmtId="0" fontId="18" fillId="0" borderId="4" xfId="2" applyFont="1" applyBorder="1" applyAlignment="1">
      <alignment horizontal="center"/>
    </xf>
    <xf numFmtId="0" fontId="13" fillId="0" borderId="7" xfId="2" applyFont="1" applyBorder="1" applyAlignment="1">
      <alignment horizontal="center"/>
    </xf>
    <xf numFmtId="0" fontId="13" fillId="0" borderId="8" xfId="2" applyFont="1" applyBorder="1" applyAlignment="1">
      <alignment horizontal="center"/>
    </xf>
    <xf numFmtId="0" fontId="13" fillId="0" borderId="5" xfId="2" applyFont="1" applyBorder="1" applyAlignment="1">
      <alignment horizontal="center"/>
    </xf>
    <xf numFmtId="0" fontId="13" fillId="0" borderId="6" xfId="2" applyFont="1" applyBorder="1" applyAlignment="1">
      <alignment horizontal="center"/>
    </xf>
    <xf numFmtId="0" fontId="13" fillId="0" borderId="14" xfId="2" applyFont="1" applyBorder="1" applyAlignment="1">
      <alignment horizontal="center"/>
    </xf>
    <xf numFmtId="0" fontId="13" fillId="0" borderId="15" xfId="2" applyFont="1" applyBorder="1" applyAlignment="1">
      <alignment horizontal="center"/>
    </xf>
    <xf numFmtId="0" fontId="13" fillId="0" borderId="12" xfId="2" applyFont="1" applyBorder="1" applyAlignment="1">
      <alignment horizontal="center"/>
    </xf>
    <xf numFmtId="0" fontId="13" fillId="0" borderId="4" xfId="2" applyFont="1" applyBorder="1" applyAlignment="1">
      <alignment horizontal="center"/>
    </xf>
    <xf numFmtId="49" fontId="18" fillId="0" borderId="5" xfId="2" applyNumberFormat="1" applyFont="1" applyBorder="1" applyAlignment="1">
      <alignment horizontal="center"/>
    </xf>
    <xf numFmtId="0" fontId="18" fillId="0" borderId="6" xfId="2" applyFont="1" applyBorder="1" applyAlignment="1">
      <alignment horizontal="center"/>
    </xf>
    <xf numFmtId="14" fontId="18" fillId="0" borderId="4" xfId="2" applyNumberFormat="1" applyFont="1" applyBorder="1" applyAlignment="1">
      <alignment horizontal="center"/>
    </xf>
    <xf numFmtId="49" fontId="18" fillId="0" borderId="0" xfId="2" applyNumberFormat="1" applyFont="1" applyAlignment="1">
      <alignment horizontal="center"/>
    </xf>
    <xf numFmtId="0" fontId="18" fillId="0" borderId="0" xfId="2" applyFont="1" applyAlignment="1">
      <alignment horizontal="center"/>
    </xf>
    <xf numFmtId="14" fontId="18" fillId="0" borderId="0" xfId="2" applyNumberFormat="1" applyFont="1" applyAlignment="1">
      <alignment horizontal="center"/>
    </xf>
    <xf numFmtId="0" fontId="13" fillId="0" borderId="3" xfId="2" applyFont="1" applyBorder="1" applyAlignment="1">
      <alignment horizontal="center"/>
    </xf>
    <xf numFmtId="0" fontId="13" fillId="0" borderId="7" xfId="2" applyFont="1" applyBorder="1" applyAlignment="1">
      <alignment horizontal="center" vertical="center"/>
    </xf>
    <xf numFmtId="0" fontId="13" fillId="0" borderId="3" xfId="2" applyFont="1" applyBorder="1" applyAlignment="1">
      <alignment horizontal="center" vertical="center"/>
    </xf>
    <xf numFmtId="0" fontId="13" fillId="0" borderId="8" xfId="2" applyFont="1" applyBorder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13" fillId="0" borderId="13" xfId="2" applyFont="1" applyBorder="1" applyAlignment="1">
      <alignment horizontal="center"/>
    </xf>
    <xf numFmtId="0" fontId="13" fillId="0" borderId="9" xfId="2" applyFont="1" applyBorder="1" applyAlignment="1">
      <alignment horizontal="center"/>
    </xf>
    <xf numFmtId="0" fontId="13" fillId="0" borderId="0" xfId="2" applyFont="1" applyAlignment="1">
      <alignment horizontal="center"/>
    </xf>
    <xf numFmtId="0" fontId="13" fillId="0" borderId="14" xfId="2" applyFont="1" applyBorder="1" applyAlignment="1">
      <alignment horizontal="center" vertical="center"/>
    </xf>
    <xf numFmtId="0" fontId="13" fillId="0" borderId="1" xfId="2" applyFont="1" applyBorder="1" applyAlignment="1">
      <alignment horizontal="center" vertical="center"/>
    </xf>
    <xf numFmtId="0" fontId="13" fillId="0" borderId="15" xfId="2" applyFont="1" applyBorder="1" applyAlignment="1">
      <alignment horizontal="center" vertical="center"/>
    </xf>
    <xf numFmtId="171" fontId="13" fillId="0" borderId="0" xfId="3" applyNumberFormat="1" applyFont="1" applyBorder="1" applyAlignment="1">
      <alignment horizontal="center" vertical="center"/>
    </xf>
    <xf numFmtId="170" fontId="13" fillId="0" borderId="0" xfId="3" applyFont="1" applyBorder="1" applyAlignment="1">
      <alignment horizontal="center" vertical="center"/>
    </xf>
    <xf numFmtId="171" fontId="16" fillId="0" borderId="0" xfId="3" applyNumberFormat="1" applyFont="1" applyBorder="1" applyAlignment="1">
      <alignment horizontal="center" vertical="center"/>
    </xf>
    <xf numFmtId="0" fontId="13" fillId="0" borderId="10" xfId="2" applyFont="1" applyBorder="1" applyAlignment="1">
      <alignment horizontal="center"/>
    </xf>
    <xf numFmtId="171" fontId="13" fillId="0" borderId="0" xfId="2" applyNumberFormat="1" applyFont="1" applyAlignment="1">
      <alignment horizontal="center" vertical="center"/>
    </xf>
    <xf numFmtId="0" fontId="13" fillId="0" borderId="1" xfId="2" applyFont="1" applyBorder="1" applyAlignment="1">
      <alignment horizontal="center"/>
    </xf>
    <xf numFmtId="0" fontId="13" fillId="0" borderId="2" xfId="2" applyFont="1" applyBorder="1" applyAlignment="1">
      <alignment horizontal="center"/>
    </xf>
    <xf numFmtId="0" fontId="13" fillId="0" borderId="11" xfId="2" applyFont="1" applyBorder="1"/>
    <xf numFmtId="0" fontId="28" fillId="0" borderId="11" xfId="2" applyFont="1" applyBorder="1"/>
    <xf numFmtId="0" fontId="28" fillId="0" borderId="7" xfId="2" applyFont="1" applyBorder="1"/>
    <xf numFmtId="0" fontId="28" fillId="0" borderId="3" xfId="2" applyFont="1" applyBorder="1"/>
    <xf numFmtId="0" fontId="28" fillId="0" borderId="8" xfId="2" applyFont="1" applyBorder="1"/>
    <xf numFmtId="0" fontId="13" fillId="0" borderId="13" xfId="2" applyFont="1" applyBorder="1"/>
    <xf numFmtId="0" fontId="28" fillId="0" borderId="13" xfId="2" applyFont="1" applyBorder="1"/>
    <xf numFmtId="0" fontId="28" fillId="0" borderId="9" xfId="2" applyFont="1" applyBorder="1"/>
    <xf numFmtId="0" fontId="28" fillId="0" borderId="0" xfId="2" applyFont="1"/>
    <xf numFmtId="0" fontId="29" fillId="0" borderId="9" xfId="2" applyFont="1" applyBorder="1"/>
    <xf numFmtId="0" fontId="29" fillId="0" borderId="10" xfId="2" applyFont="1" applyBorder="1"/>
    <xf numFmtId="0" fontId="29" fillId="0" borderId="13" xfId="2" applyFont="1" applyBorder="1"/>
    <xf numFmtId="4" fontId="13" fillId="0" borderId="0" xfId="2" applyNumberFormat="1" applyFont="1" applyAlignment="1">
      <alignment horizontal="center" vertical="center"/>
    </xf>
    <xf numFmtId="0" fontId="13" fillId="0" borderId="12" xfId="2" applyFont="1" applyBorder="1"/>
    <xf numFmtId="0" fontId="28" fillId="0" borderId="12" xfId="2" applyFont="1" applyBorder="1"/>
    <xf numFmtId="0" fontId="28" fillId="0" borderId="1" xfId="2" applyFont="1" applyBorder="1"/>
    <xf numFmtId="4" fontId="28" fillId="0" borderId="15" xfId="2" applyNumberFormat="1" applyFont="1" applyBorder="1"/>
    <xf numFmtId="0" fontId="13" fillId="0" borderId="12" xfId="2" applyFont="1" applyBorder="1" applyAlignment="1">
      <alignment horizontal="center" vertical="center"/>
    </xf>
    <xf numFmtId="0" fontId="28" fillId="0" borderId="12" xfId="2" applyFont="1" applyBorder="1" applyAlignment="1">
      <alignment horizontal="left" vertical="center" wrapText="1"/>
    </xf>
    <xf numFmtId="0" fontId="28" fillId="0" borderId="14" xfId="2" applyFont="1" applyBorder="1"/>
    <xf numFmtId="4" fontId="28" fillId="0" borderId="4" xfId="2" applyNumberFormat="1" applyFont="1" applyBorder="1"/>
    <xf numFmtId="4" fontId="28" fillId="0" borderId="6" xfId="2" applyNumberFormat="1" applyFont="1" applyBorder="1"/>
    <xf numFmtId="0" fontId="13" fillId="0" borderId="4" xfId="2" applyFont="1" applyBorder="1"/>
    <xf numFmtId="0" fontId="29" fillId="0" borderId="4" xfId="2" applyFont="1" applyBorder="1" applyAlignment="1">
      <alignment horizontal="left"/>
    </xf>
    <xf numFmtId="0" fontId="29" fillId="0" borderId="4" xfId="2" applyFont="1" applyBorder="1"/>
    <xf numFmtId="4" fontId="29" fillId="0" borderId="4" xfId="2" applyNumberFormat="1" applyFont="1" applyBorder="1"/>
    <xf numFmtId="4" fontId="29" fillId="0" borderId="4" xfId="2" applyNumberFormat="1" applyFont="1" applyBorder="1" applyAlignment="1">
      <alignment horizontal="right"/>
    </xf>
    <xf numFmtId="2" fontId="13" fillId="0" borderId="0" xfId="2" applyNumberFormat="1" applyFont="1" applyAlignment="1">
      <alignment horizontal="center" vertical="center"/>
    </xf>
    <xf numFmtId="0" fontId="28" fillId="0" borderId="4" xfId="2" applyFont="1" applyBorder="1" applyAlignment="1">
      <alignment horizontal="left"/>
    </xf>
    <xf numFmtId="0" fontId="28" fillId="0" borderId="4" xfId="2" applyFont="1" applyBorder="1"/>
    <xf numFmtId="4" fontId="28" fillId="0" borderId="4" xfId="2" applyNumberFormat="1" applyFont="1" applyBorder="1" applyAlignment="1">
      <alignment horizontal="right"/>
    </xf>
    <xf numFmtId="0" fontId="16" fillId="0" borderId="4" xfId="2" applyFont="1" applyBorder="1"/>
    <xf numFmtId="0" fontId="29" fillId="0" borderId="4" xfId="2" applyFont="1" applyBorder="1" applyAlignment="1">
      <alignment horizontal="right"/>
    </xf>
    <xf numFmtId="4" fontId="16" fillId="0" borderId="0" xfId="2" applyNumberFormat="1" applyFont="1" applyAlignment="1">
      <alignment horizontal="center" vertical="center"/>
    </xf>
    <xf numFmtId="0" fontId="29" fillId="0" borderId="0" xfId="2" applyFont="1" applyAlignment="1">
      <alignment horizontal="left"/>
    </xf>
    <xf numFmtId="0" fontId="29" fillId="0" borderId="0" xfId="2" applyFont="1" applyAlignment="1">
      <alignment horizontal="right"/>
    </xf>
    <xf numFmtId="4" fontId="29" fillId="0" borderId="0" xfId="2" applyNumberFormat="1" applyFont="1" applyAlignment="1">
      <alignment horizontal="right"/>
    </xf>
    <xf numFmtId="0" fontId="31" fillId="0" borderId="0" xfId="4" applyFont="1"/>
    <xf numFmtId="0" fontId="29" fillId="0" borderId="0" xfId="2" applyFont="1"/>
    <xf numFmtId="0" fontId="15" fillId="0" borderId="1" xfId="5" applyFont="1" applyBorder="1" applyAlignment="1">
      <alignment horizontal="left" wrapText="1"/>
    </xf>
    <xf numFmtId="0" fontId="29" fillId="0" borderId="0" xfId="2" applyFont="1" applyAlignment="1">
      <alignment horizontal="center"/>
    </xf>
    <xf numFmtId="0" fontId="28" fillId="0" borderId="0" xfId="2" applyFont="1" applyAlignment="1">
      <alignment horizontal="right"/>
    </xf>
    <xf numFmtId="0" fontId="21" fillId="0" borderId="0" xfId="2" applyFont="1" applyAlignment="1">
      <alignment vertical="top"/>
    </xf>
    <xf numFmtId="0" fontId="21" fillId="0" borderId="0" xfId="2" applyFont="1" applyAlignment="1">
      <alignment horizontal="center" vertical="center"/>
    </xf>
    <xf numFmtId="0" fontId="28" fillId="0" borderId="0" xfId="2" applyFont="1" applyAlignment="1">
      <alignment horizontal="center" vertical="top"/>
    </xf>
    <xf numFmtId="49" fontId="1" fillId="3" borderId="0" xfId="0" applyNumberFormat="1" applyFont="1" applyFill="1"/>
    <xf numFmtId="0" fontId="9" fillId="0" borderId="0" xfId="0" applyFont="1"/>
    <xf numFmtId="49" fontId="1" fillId="3" borderId="5" xfId="0" applyNumberFormat="1" applyFont="1" applyFill="1" applyBorder="1" applyAlignment="1">
      <alignment horizontal="center"/>
    </xf>
    <xf numFmtId="49" fontId="1" fillId="3" borderId="2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>
      <alignment horizontal="center"/>
    </xf>
    <xf numFmtId="49" fontId="1" fillId="3" borderId="0" xfId="0" applyNumberFormat="1" applyFont="1" applyFill="1" applyAlignment="1">
      <alignment horizontal="right"/>
    </xf>
    <xf numFmtId="49" fontId="1" fillId="3" borderId="7" xfId="0" applyNumberFormat="1" applyFont="1" applyFill="1" applyBorder="1" applyAlignment="1">
      <alignment horizontal="center"/>
    </xf>
    <xf numFmtId="49" fontId="1" fillId="3" borderId="3" xfId="0" applyNumberFormat="1" applyFont="1" applyFill="1" applyBorder="1" applyAlignment="1">
      <alignment horizontal="center"/>
    </xf>
    <xf numFmtId="49" fontId="1" fillId="3" borderId="8" xfId="0" applyNumberFormat="1" applyFont="1" applyFill="1" applyBorder="1" applyAlignment="1">
      <alignment horizontal="center"/>
    </xf>
    <xf numFmtId="49" fontId="1" fillId="3" borderId="0" xfId="0" applyNumberFormat="1" applyFont="1" applyFill="1" applyAlignment="1">
      <alignment vertical="top"/>
    </xf>
    <xf numFmtId="49" fontId="1" fillId="3" borderId="0" xfId="0" applyNumberFormat="1" applyFont="1" applyFill="1" applyAlignment="1">
      <alignment horizontal="left" vertical="top" wrapText="1"/>
    </xf>
    <xf numFmtId="49" fontId="1" fillId="3" borderId="9" xfId="0" applyNumberFormat="1" applyFont="1" applyFill="1" applyBorder="1" applyAlignment="1">
      <alignment horizontal="center"/>
    </xf>
    <xf numFmtId="49" fontId="1" fillId="3" borderId="0" xfId="0" applyNumberFormat="1" applyFont="1" applyFill="1" applyAlignment="1">
      <alignment horizontal="center"/>
    </xf>
    <xf numFmtId="49" fontId="1" fillId="3" borderId="10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49" fontId="1" fillId="3" borderId="3" xfId="0" applyNumberFormat="1" applyFont="1" applyFill="1" applyBorder="1"/>
    <xf numFmtId="49" fontId="10" fillId="3" borderId="3" xfId="0" applyNumberFormat="1" applyFont="1" applyFill="1" applyBorder="1" applyAlignment="1">
      <alignment horizontal="center"/>
    </xf>
    <xf numFmtId="0" fontId="1" fillId="3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49" fontId="1" fillId="3" borderId="4" xfId="0" applyNumberFormat="1" applyFont="1" applyFill="1" applyBorder="1" applyAlignment="1">
      <alignment horizontal="center"/>
    </xf>
    <xf numFmtId="49" fontId="18" fillId="3" borderId="5" xfId="2" applyNumberFormat="1" applyFont="1" applyFill="1" applyBorder="1" applyAlignment="1">
      <alignment horizontal="center" wrapText="1"/>
    </xf>
    <xf numFmtId="49" fontId="18" fillId="3" borderId="2" xfId="2" applyNumberFormat="1" applyFont="1" applyFill="1" applyBorder="1" applyAlignment="1">
      <alignment horizontal="center" wrapText="1"/>
    </xf>
    <xf numFmtId="49" fontId="18" fillId="3" borderId="6" xfId="2" applyNumberFormat="1" applyFont="1" applyFill="1" applyBorder="1" applyAlignment="1">
      <alignment horizontal="center" wrapText="1"/>
    </xf>
    <xf numFmtId="49" fontId="2" fillId="3" borderId="0" xfId="0" applyNumberFormat="1" applyFont="1" applyFill="1"/>
    <xf numFmtId="14" fontId="18" fillId="3" borderId="5" xfId="2" applyNumberFormat="1" applyFont="1" applyFill="1" applyBorder="1" applyAlignment="1">
      <alignment horizontal="center"/>
    </xf>
    <xf numFmtId="14" fontId="18" fillId="3" borderId="2" xfId="2" applyNumberFormat="1" applyFont="1" applyFill="1" applyBorder="1" applyAlignment="1">
      <alignment horizontal="center"/>
    </xf>
    <xf numFmtId="14" fontId="18" fillId="3" borderId="6" xfId="2" applyNumberFormat="1" applyFont="1" applyFill="1" applyBorder="1" applyAlignment="1">
      <alignment horizontal="center"/>
    </xf>
    <xf numFmtId="49" fontId="2" fillId="3" borderId="0" xfId="0" applyNumberFormat="1" applyFont="1" applyFill="1" applyAlignment="1">
      <alignment horizontal="right"/>
    </xf>
    <xf numFmtId="49" fontId="1" fillId="3" borderId="0" xfId="0" applyNumberFormat="1" applyFont="1" applyFill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1" fillId="3" borderId="0" xfId="0" applyNumberFormat="1" applyFont="1" applyFill="1" applyAlignment="1">
      <alignment horizontal="center"/>
    </xf>
    <xf numFmtId="49" fontId="1" fillId="0" borderId="4" xfId="0" applyNumberFormat="1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49" fontId="1" fillId="0" borderId="9" xfId="0" applyNumberFormat="1" applyFont="1" applyBorder="1"/>
    <xf numFmtId="49" fontId="1" fillId="0" borderId="0" xfId="0" applyNumberFormat="1" applyFont="1"/>
    <xf numFmtId="49" fontId="8" fillId="0" borderId="0" xfId="0" applyNumberFormat="1" applyFont="1" applyAlignment="1">
      <alignment horizontal="right" vertical="top" wrapText="1"/>
    </xf>
    <xf numFmtId="49" fontId="8" fillId="0" borderId="0" xfId="0" applyNumberFormat="1" applyFont="1" applyAlignment="1">
      <alignment horizontal="left" vertical="top" wrapText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4" fontId="8" fillId="0" borderId="10" xfId="0" applyNumberFormat="1" applyFont="1" applyBorder="1" applyAlignment="1">
      <alignment horizontal="right" vertical="top"/>
    </xf>
    <xf numFmtId="0" fontId="8" fillId="0" borderId="0" xfId="0" applyFont="1" applyAlignment="1">
      <alignment wrapText="1"/>
    </xf>
    <xf numFmtId="49" fontId="1" fillId="0" borderId="14" xfId="0" applyNumberFormat="1" applyFont="1" applyBorder="1"/>
    <xf numFmtId="49" fontId="1" fillId="0" borderId="1" xfId="0" applyNumberFormat="1" applyFont="1" applyBorder="1"/>
    <xf numFmtId="49" fontId="8" fillId="0" borderId="1" xfId="0" applyNumberFormat="1" applyFont="1" applyBorder="1" applyAlignment="1">
      <alignment horizontal="right" vertical="top" wrapText="1"/>
    </xf>
    <xf numFmtId="49" fontId="8" fillId="0" borderId="1" xfId="0" applyNumberFormat="1" applyFont="1" applyBorder="1" applyAlignment="1">
      <alignment horizontal="left" vertical="top" wrapText="1"/>
    </xf>
    <xf numFmtId="4" fontId="8" fillId="0" borderId="1" xfId="0" applyNumberFormat="1" applyFont="1" applyBorder="1" applyAlignment="1">
      <alignment horizontal="right" vertical="top"/>
    </xf>
    <xf numFmtId="0" fontId="8" fillId="0" borderId="1" xfId="0" applyFont="1" applyBorder="1" applyAlignment="1">
      <alignment horizontal="center" vertical="top"/>
    </xf>
    <xf numFmtId="4" fontId="8" fillId="0" borderId="15" xfId="0" applyNumberFormat="1" applyFont="1" applyBorder="1" applyAlignment="1">
      <alignment horizontal="right" vertical="top"/>
    </xf>
    <xf numFmtId="49" fontId="1" fillId="0" borderId="3" xfId="0" applyNumberFormat="1" applyFont="1" applyBorder="1"/>
    <xf numFmtId="49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vertical="top"/>
    </xf>
    <xf numFmtId="49" fontId="4" fillId="0" borderId="3" xfId="0" applyNumberFormat="1" applyFont="1" applyBorder="1" applyAlignment="1">
      <alignment horizontal="center" vertical="top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vertical="top"/>
    </xf>
    <xf numFmtId="4" fontId="0" fillId="0" borderId="0" xfId="0" applyNumberFormat="1"/>
    <xf numFmtId="0" fontId="9" fillId="3" borderId="0" xfId="0" applyFont="1" applyFill="1"/>
    <xf numFmtId="49" fontId="2" fillId="3" borderId="0" xfId="0" applyNumberFormat="1" applyFont="1" applyFill="1" applyAlignment="1">
      <alignment horizontal="right" vertical="top"/>
    </xf>
    <xf numFmtId="49" fontId="2" fillId="3" borderId="1" xfId="0" applyNumberFormat="1" applyFont="1" applyFill="1" applyBorder="1" applyAlignment="1">
      <alignment vertical="top" wrapText="1"/>
    </xf>
    <xf numFmtId="49" fontId="2" fillId="3" borderId="1" xfId="0" applyNumberFormat="1" applyFont="1" applyFill="1" applyBorder="1" applyAlignment="1">
      <alignment horizontal="right" vertical="top" wrapText="1"/>
    </xf>
    <xf numFmtId="0" fontId="2" fillId="3" borderId="0" xfId="0" applyFont="1" applyFill="1" applyAlignment="1">
      <alignment vertical="top"/>
    </xf>
    <xf numFmtId="49" fontId="4" fillId="3" borderId="3" xfId="0" applyNumberFormat="1" applyFont="1" applyFill="1" applyBorder="1" applyAlignment="1">
      <alignment horizontal="center" vertical="top"/>
    </xf>
    <xf numFmtId="49" fontId="2" fillId="3" borderId="0" xfId="0" applyNumberFormat="1" applyFont="1" applyFill="1" applyAlignment="1">
      <alignment vertical="top"/>
    </xf>
    <xf numFmtId="2" fontId="9" fillId="0" borderId="0" xfId="0" applyNumberFormat="1" applyFont="1"/>
    <xf numFmtId="49" fontId="1" fillId="0" borderId="0" xfId="0" applyNumberFormat="1" applyFont="1" applyBorder="1"/>
    <xf numFmtId="0" fontId="0" fillId="0" borderId="0" xfId="0" applyBorder="1"/>
    <xf numFmtId="49" fontId="2" fillId="0" borderId="0" xfId="0" applyNumberFormat="1" applyFont="1"/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wrapText="1"/>
    </xf>
    <xf numFmtId="49" fontId="2" fillId="0" borderId="1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center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2" fillId="0" borderId="1" xfId="0" applyNumberFormat="1" applyFont="1" applyBorder="1" applyAlignment="1">
      <alignment wrapText="1"/>
    </xf>
    <xf numFmtId="49" fontId="2" fillId="0" borderId="0" xfId="0" applyNumberFormat="1" applyFont="1" applyAlignment="1">
      <alignment horizontal="center"/>
    </xf>
    <xf numFmtId="0" fontId="1" fillId="0" borderId="0" xfId="6" applyFont="1" applyAlignment="1">
      <alignment horizontal="right" vertical="center" wrapText="1"/>
    </xf>
    <xf numFmtId="0" fontId="1" fillId="0" borderId="0" xfId="6" applyFont="1"/>
    <xf numFmtId="0" fontId="1" fillId="0" borderId="0" xfId="6" applyFont="1" applyAlignment="1">
      <alignment wrapText="1"/>
    </xf>
    <xf numFmtId="0" fontId="30" fillId="0" borderId="0" xfId="6"/>
    <xf numFmtId="49" fontId="2" fillId="0" borderId="0" xfId="6" applyNumberFormat="1" applyFont="1" applyAlignment="1">
      <alignment horizontal="left"/>
    </xf>
    <xf numFmtId="49" fontId="2" fillId="0" borderId="0" xfId="6" applyNumberFormat="1" applyFont="1"/>
    <xf numFmtId="49" fontId="2" fillId="0" borderId="0" xfId="6" applyNumberFormat="1" applyFont="1" applyAlignment="1">
      <alignment vertical="top"/>
    </xf>
    <xf numFmtId="0" fontId="32" fillId="4" borderId="0" xfId="6" applyFont="1" applyFill="1" applyAlignment="1">
      <alignment horizontal="right" vertical="center"/>
    </xf>
    <xf numFmtId="49" fontId="2" fillId="4" borderId="0" xfId="6" applyNumberFormat="1" applyFont="1" applyFill="1" applyAlignment="1">
      <alignment horizontal="right" vertical="center"/>
    </xf>
    <xf numFmtId="49" fontId="1" fillId="0" borderId="0" xfId="0" applyNumberFormat="1" applyFont="1" applyAlignment="1">
      <alignment horizontal="right" vertical="top" wrapText="1"/>
    </xf>
    <xf numFmtId="49" fontId="1" fillId="0" borderId="0" xfId="0" applyNumberFormat="1" applyFont="1" applyAlignment="1">
      <alignment horizontal="left" vertical="top" wrapText="1"/>
    </xf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4" fontId="1" fillId="0" borderId="10" xfId="0" applyNumberFormat="1" applyFont="1" applyBorder="1" applyAlignment="1">
      <alignment horizontal="right" vertical="top"/>
    </xf>
    <xf numFmtId="0" fontId="8" fillId="0" borderId="0" xfId="0" applyFont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0" fontId="1" fillId="0" borderId="3" xfId="0" applyFont="1" applyBorder="1"/>
    <xf numFmtId="49" fontId="2" fillId="0" borderId="0" xfId="0" applyNumberFormat="1" applyFont="1" applyAlignment="1">
      <alignment horizontal="right"/>
    </xf>
    <xf numFmtId="49" fontId="2" fillId="0" borderId="1" xfId="0" applyNumberFormat="1" applyFont="1" applyBorder="1" applyAlignment="1">
      <alignment horizontal="right" wrapText="1"/>
    </xf>
    <xf numFmtId="171" fontId="33" fillId="0" borderId="0" xfId="2" applyNumberFormat="1" applyFont="1" applyAlignment="1">
      <alignment horizontal="center" vertical="center"/>
    </xf>
    <xf numFmtId="4" fontId="33" fillId="0" borderId="0" xfId="2" applyNumberFormat="1" applyFont="1" applyAlignment="1">
      <alignment horizontal="center" vertical="center"/>
    </xf>
    <xf numFmtId="4" fontId="28" fillId="4" borderId="4" xfId="2" applyNumberFormat="1" applyFont="1" applyFill="1" applyBorder="1"/>
  </cellXfs>
  <cellStyles count="7">
    <cellStyle name="Обычный" xfId="0" builtinId="0"/>
    <cellStyle name="Обычный 2" xfId="1" xr:uid="{B2BD4A10-A882-4A8C-8522-DAEDD4D29D81}"/>
    <cellStyle name="Обычный 3" xfId="4" xr:uid="{3B4B32FF-EC82-4CF8-AC23-37C9A0391344}"/>
    <cellStyle name="Обычный 4" xfId="6" xr:uid="{48A6C273-1A46-42C1-874C-90AFD4BE18F5}"/>
    <cellStyle name="Обычный_АРКС теплосеть между точками 21 и 22 КС-2-3 №1 по протоколу 2" xfId="5" xr:uid="{A4AFB46A-16C2-4B54-915F-2197B2337958}"/>
    <cellStyle name="Обычный_КС-3-март 2010     04-6907-2" xfId="2" xr:uid="{1FD15DA5-2F8F-40A4-AFEC-23B4D0137E2D}"/>
    <cellStyle name="Финансовый_Армянская часовня вырубка, пересадка, посадка  январь  2012 протокол и КС-2-3" xfId="3" xr:uid="{82C0C536-320D-4E02-BACE-1414EEFAED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89;&#1086;&#1075;&#1083;&#1072;&#1089;&#1086;&#1074;&#1072;&#1085;&#1086;_417(121)%20&#1094;&#1077;&#1093;_131-23/&#1089;&#1091;&#1073;&#1087;&#1086;&#1076;&#1088;&#1103;&#1076;/&#1069;&#1069;/+&#1044;&#1086;&#1075;&#1086;&#1074;&#1086;&#1088;%20&#1052;&#1042;&#1052;_03-07-&#1057;&#1055;3/12.23-2_&#1051;&#1057;&#1056;,&#1082;&#1089;2,3_&#1064;&#1077;&#1083;-&#1069;&#1069;_&#1044;&#1086;&#1075;&#1086;&#1074;&#1086;&#1088;%20&#1052;&#1042;&#1052;_03-07-&#1057;&#1055;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3"/>
      <sheetName val="01-01-03 дек"/>
      <sheetName val="02-03-02 АС2 дек"/>
      <sheetName val="06-02-02 нвк5 дек"/>
      <sheetName val="07-01-02 гп2 дек"/>
      <sheetName val="02-01-01 пж дек"/>
      <sheetName val="КС-2 №1 АС1"/>
      <sheetName val="КС-2 №2 АС1 Мат"/>
      <sheetName val="КС-2 №4 ГП1 Мат"/>
      <sheetName val="КС-2 №6 ПЖ Мат"/>
    </sheetNames>
    <sheetDataSet>
      <sheetData sheetId="0"/>
      <sheetData sheetId="1"/>
      <sheetData sheetId="2">
        <row r="99">
          <cell r="O99">
            <v>675816.67</v>
          </cell>
        </row>
      </sheetData>
      <sheetData sheetId="3">
        <row r="90">
          <cell r="O90">
            <v>520313.09</v>
          </cell>
        </row>
      </sheetData>
      <sheetData sheetId="4">
        <row r="78">
          <cell r="O78">
            <v>1350011.33</v>
          </cell>
        </row>
      </sheetData>
      <sheetData sheetId="5">
        <row r="180">
          <cell r="O180">
            <v>6897114.4199999999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543"/>
  <sheetViews>
    <sheetView view="pageBreakPreview" topLeftCell="A1519" zoomScale="130" zoomScaleNormal="100" zoomScaleSheetLayoutView="130" workbookViewId="0">
      <selection activeCell="R1534" sqref="R1534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5.425781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6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18" width="9.140625" style="2"/>
    <col min="19" max="19" width="10" style="2" bestFit="1" customWidth="1"/>
    <col min="20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0" width="134.85546875" style="3" hidden="1" customWidth="1"/>
    <col min="41" max="43" width="101.140625" style="3" hidden="1" customWidth="1"/>
    <col min="44" max="44" width="134.85546875" style="3" hidden="1" customWidth="1"/>
    <col min="45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49" s="411" customFormat="1" x14ac:dyDescent="0.2">
      <c r="A1" s="410"/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V1" s="412"/>
      <c r="W1" s="412"/>
      <c r="X1" s="412"/>
      <c r="Y1" s="412"/>
      <c r="Z1" s="412"/>
      <c r="AA1" s="412"/>
      <c r="AB1" s="412"/>
      <c r="AC1" s="412"/>
      <c r="AD1" s="412"/>
      <c r="AE1" s="412"/>
      <c r="AF1" s="412"/>
      <c r="AG1" s="412"/>
      <c r="AH1" s="412"/>
      <c r="AI1" s="412"/>
      <c r="AJ1" s="412"/>
      <c r="AK1" s="412"/>
      <c r="AL1" s="412"/>
      <c r="AM1" s="412"/>
      <c r="AN1" s="412"/>
      <c r="AO1" s="412"/>
      <c r="AP1" s="412"/>
      <c r="AQ1" s="412"/>
      <c r="AR1" s="412"/>
      <c r="AS1" s="412"/>
      <c r="AT1" s="412"/>
      <c r="AU1" s="412"/>
      <c r="AV1" s="412"/>
      <c r="AW1" s="412"/>
    </row>
    <row r="2" spans="1:49" s="413" customFormat="1" ht="12.75" x14ac:dyDescent="0.2">
      <c r="I2" s="417" t="s">
        <v>1398</v>
      </c>
      <c r="J2" s="417"/>
      <c r="K2" s="417"/>
      <c r="L2" s="417"/>
      <c r="M2" s="417"/>
      <c r="N2" s="417"/>
    </row>
    <row r="3" spans="1:49" s="413" customFormat="1" ht="11.25" customHeight="1" x14ac:dyDescent="0.2">
      <c r="A3" s="414"/>
      <c r="B3" s="415"/>
      <c r="C3" s="415"/>
      <c r="D3" s="415"/>
      <c r="E3" s="415"/>
      <c r="F3" s="416"/>
      <c r="G3" s="416"/>
      <c r="H3" s="416"/>
      <c r="I3" s="418" t="s">
        <v>1399</v>
      </c>
      <c r="J3" s="418"/>
      <c r="K3" s="418"/>
      <c r="L3" s="418"/>
      <c r="M3" s="418"/>
      <c r="N3" s="418"/>
    </row>
    <row r="4" spans="1:49" customFormat="1" ht="18.75" customHeight="1" x14ac:dyDescent="0.25">
      <c r="A4" s="6"/>
      <c r="B4" s="7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9" customFormat="1" ht="11.25" customHeight="1" x14ac:dyDescent="0.25">
      <c r="A5" s="6" t="s">
        <v>0</v>
      </c>
      <c r="B5" s="7"/>
      <c r="C5" s="4"/>
      <c r="E5" s="4"/>
      <c r="F5" s="4"/>
      <c r="G5" s="182" t="s">
        <v>1</v>
      </c>
      <c r="H5" s="182"/>
      <c r="I5" s="182"/>
      <c r="J5" s="182"/>
      <c r="K5" s="182"/>
      <c r="L5" s="182"/>
      <c r="M5" s="182"/>
      <c r="N5" s="182"/>
    </row>
    <row r="6" spans="1:49" customFormat="1" ht="56.25" customHeight="1" x14ac:dyDescent="0.25">
      <c r="A6" s="6" t="s">
        <v>2</v>
      </c>
      <c r="B6" s="7"/>
      <c r="C6" s="4"/>
      <c r="E6" s="8"/>
      <c r="F6" s="8"/>
      <c r="G6" s="180" t="s">
        <v>3</v>
      </c>
      <c r="H6" s="180"/>
      <c r="I6" s="180"/>
      <c r="J6" s="180"/>
      <c r="K6" s="180"/>
      <c r="L6" s="180"/>
      <c r="M6" s="180"/>
      <c r="N6" s="180"/>
      <c r="V6" s="9" t="s">
        <v>3</v>
      </c>
    </row>
    <row r="7" spans="1:49" customFormat="1" ht="50.25" customHeight="1" x14ac:dyDescent="0.25">
      <c r="A7" s="179" t="s">
        <v>4</v>
      </c>
      <c r="B7" s="179"/>
      <c r="C7" s="179"/>
      <c r="D7" s="179"/>
      <c r="E7" s="179"/>
      <c r="F7" s="179"/>
      <c r="G7" s="180" t="s">
        <v>5</v>
      </c>
      <c r="H7" s="180"/>
      <c r="I7" s="180"/>
      <c r="J7" s="180"/>
      <c r="K7" s="180"/>
      <c r="L7" s="180"/>
      <c r="M7" s="180"/>
      <c r="N7" s="180"/>
      <c r="P7" s="10" t="s">
        <v>4</v>
      </c>
      <c r="Q7" s="10" t="s">
        <v>5</v>
      </c>
      <c r="R7" s="11"/>
      <c r="S7" s="11"/>
      <c r="T7" s="11"/>
      <c r="U7" s="11"/>
      <c r="W7" s="9" t="s">
        <v>5</v>
      </c>
    </row>
    <row r="8" spans="1:49" customFormat="1" ht="67.5" customHeight="1" x14ac:dyDescent="0.25">
      <c r="A8" s="183" t="s">
        <v>6</v>
      </c>
      <c r="B8" s="183"/>
      <c r="C8" s="183"/>
      <c r="D8" s="183"/>
      <c r="E8" s="183"/>
      <c r="F8" s="183"/>
      <c r="G8" s="180"/>
      <c r="H8" s="180"/>
      <c r="I8" s="180"/>
      <c r="J8" s="180"/>
      <c r="K8" s="180"/>
      <c r="L8" s="180"/>
      <c r="M8" s="180"/>
      <c r="N8" s="180"/>
      <c r="P8" s="10" t="s">
        <v>7</v>
      </c>
      <c r="Q8" s="10"/>
      <c r="R8" s="11"/>
      <c r="S8" s="11"/>
      <c r="T8" s="11"/>
      <c r="U8" s="11"/>
      <c r="X8" s="9" t="s">
        <v>8</v>
      </c>
    </row>
    <row r="9" spans="1:49" customFormat="1" ht="33.75" customHeight="1" x14ac:dyDescent="0.25">
      <c r="A9" s="179" t="s">
        <v>9</v>
      </c>
      <c r="B9" s="179"/>
      <c r="C9" s="179"/>
      <c r="D9" s="179"/>
      <c r="E9" s="179"/>
      <c r="F9" s="179"/>
      <c r="G9" s="180"/>
      <c r="H9" s="180"/>
      <c r="I9" s="180"/>
      <c r="J9" s="180"/>
      <c r="K9" s="180"/>
      <c r="L9" s="180"/>
      <c r="M9" s="180"/>
      <c r="N9" s="180"/>
      <c r="P9" s="10" t="s">
        <v>9</v>
      </c>
      <c r="Q9" s="10"/>
      <c r="R9" s="11"/>
      <c r="S9" s="11"/>
      <c r="T9" s="11"/>
      <c r="U9" s="11"/>
      <c r="Y9" s="9" t="s">
        <v>8</v>
      </c>
    </row>
    <row r="10" spans="1:49" customFormat="1" ht="11.25" customHeight="1" x14ac:dyDescent="0.25">
      <c r="A10" s="181" t="s">
        <v>10</v>
      </c>
      <c r="B10" s="181"/>
      <c r="C10" s="181"/>
      <c r="D10" s="181"/>
      <c r="E10" s="181"/>
      <c r="F10" s="181"/>
      <c r="G10" s="180" t="s">
        <v>11</v>
      </c>
      <c r="H10" s="180"/>
      <c r="I10" s="180"/>
      <c r="J10" s="180"/>
      <c r="K10" s="180"/>
      <c r="L10" s="180"/>
      <c r="M10" s="180"/>
      <c r="N10" s="180"/>
      <c r="Z10" s="9" t="s">
        <v>11</v>
      </c>
    </row>
    <row r="11" spans="1:49" customFormat="1" ht="15" x14ac:dyDescent="0.25">
      <c r="A11" s="181" t="s">
        <v>12</v>
      </c>
      <c r="B11" s="181"/>
      <c r="C11" s="181"/>
      <c r="D11" s="181"/>
      <c r="E11" s="181"/>
      <c r="F11" s="181"/>
      <c r="G11" s="180"/>
      <c r="H11" s="180"/>
      <c r="I11" s="180"/>
      <c r="J11" s="180"/>
      <c r="K11" s="180"/>
      <c r="L11" s="180"/>
      <c r="M11" s="180"/>
      <c r="N11" s="180"/>
      <c r="AA11" s="9" t="s">
        <v>8</v>
      </c>
    </row>
    <row r="12" spans="1:49" customFormat="1" ht="3.75" customHeight="1" x14ac:dyDescent="0.25">
      <c r="A12" s="12"/>
      <c r="B12" s="4"/>
      <c r="C12" s="4"/>
      <c r="D12" s="4"/>
      <c r="E12" s="4"/>
      <c r="F12" s="7"/>
      <c r="G12" s="7"/>
      <c r="H12" s="7"/>
      <c r="I12" s="7"/>
      <c r="J12" s="7"/>
      <c r="K12" s="7"/>
      <c r="L12" s="7"/>
      <c r="M12" s="7"/>
      <c r="N12" s="7"/>
    </row>
    <row r="13" spans="1:49" customFormat="1" ht="15" x14ac:dyDescent="0.25">
      <c r="A13" s="176" t="s">
        <v>13</v>
      </c>
      <c r="B13" s="176"/>
      <c r="C13" s="176"/>
      <c r="D13" s="176"/>
      <c r="E13" s="176"/>
      <c r="F13" s="176"/>
      <c r="G13" s="176"/>
      <c r="H13" s="176"/>
      <c r="I13" s="176"/>
      <c r="J13" s="176"/>
      <c r="K13" s="176"/>
      <c r="L13" s="176"/>
      <c r="M13" s="176"/>
      <c r="N13" s="176"/>
      <c r="AB13" s="9" t="s">
        <v>13</v>
      </c>
    </row>
    <row r="14" spans="1:49" customFormat="1" ht="15" x14ac:dyDescent="0.25">
      <c r="A14" s="177" t="s">
        <v>14</v>
      </c>
      <c r="B14" s="177"/>
      <c r="C14" s="177"/>
      <c r="D14" s="177"/>
      <c r="E14" s="177"/>
      <c r="F14" s="177"/>
      <c r="G14" s="177"/>
      <c r="H14" s="177"/>
      <c r="I14" s="177"/>
      <c r="J14" s="177"/>
      <c r="K14" s="177"/>
      <c r="L14" s="177"/>
      <c r="M14" s="177"/>
      <c r="N14" s="177"/>
    </row>
    <row r="15" spans="1:49" customFormat="1" ht="5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49" customFormat="1" ht="15" x14ac:dyDescent="0.25">
      <c r="A16" s="176" t="s">
        <v>15</v>
      </c>
      <c r="B16" s="176"/>
      <c r="C16" s="176"/>
      <c r="D16" s="176"/>
      <c r="E16" s="176"/>
      <c r="F16" s="176"/>
      <c r="G16" s="176"/>
      <c r="H16" s="176"/>
      <c r="I16" s="176"/>
      <c r="J16" s="176"/>
      <c r="K16" s="176"/>
      <c r="L16" s="176"/>
      <c r="M16" s="176"/>
      <c r="N16" s="176"/>
      <c r="AC16" s="9" t="s">
        <v>15</v>
      </c>
    </row>
    <row r="17" spans="1:31" customFormat="1" ht="15" x14ac:dyDescent="0.25">
      <c r="A17" s="177" t="s">
        <v>16</v>
      </c>
      <c r="B17" s="177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</row>
    <row r="18" spans="1:31" customFormat="1" ht="21" customHeight="1" x14ac:dyDescent="0.25">
      <c r="A18" s="178" t="s">
        <v>1391</v>
      </c>
      <c r="B18" s="178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</row>
    <row r="19" spans="1:31" customFormat="1" ht="3.75" customHeight="1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1" customFormat="1" ht="15" x14ac:dyDescent="0.25">
      <c r="A20" s="196" t="s">
        <v>1390</v>
      </c>
      <c r="B20" s="196"/>
      <c r="C20" s="196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AD20" s="9" t="s">
        <v>17</v>
      </c>
    </row>
    <row r="21" spans="1:31" customFormat="1" ht="12" customHeight="1" x14ac:dyDescent="0.25">
      <c r="A21" s="177" t="s">
        <v>18</v>
      </c>
      <c r="B21" s="177"/>
      <c r="C21" s="177"/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177"/>
    </row>
    <row r="22" spans="1:31" s="331" customFormat="1" ht="12" customHeight="1" x14ac:dyDescent="0.25">
      <c r="A22" s="399" t="s">
        <v>19</v>
      </c>
      <c r="B22" s="400" t="s">
        <v>20</v>
      </c>
      <c r="C22" s="366" t="s">
        <v>21</v>
      </c>
      <c r="D22" s="366"/>
      <c r="E22" s="366"/>
      <c r="F22" s="401"/>
      <c r="G22" s="401"/>
      <c r="H22" s="401"/>
      <c r="I22" s="401"/>
      <c r="J22" s="401"/>
      <c r="K22" s="401"/>
      <c r="L22" s="401"/>
      <c r="M22" s="401"/>
      <c r="N22" s="401"/>
    </row>
    <row r="23" spans="1:31" s="331" customFormat="1" ht="12" customHeight="1" x14ac:dyDescent="0.25">
      <c r="A23" s="399" t="s">
        <v>22</v>
      </c>
      <c r="B23" s="402" t="s">
        <v>1392</v>
      </c>
      <c r="C23" s="402"/>
      <c r="D23" s="402"/>
      <c r="E23" s="402"/>
      <c r="F23" s="402"/>
      <c r="G23" s="401"/>
      <c r="H23" s="401"/>
      <c r="I23" s="401"/>
      <c r="J23" s="401"/>
      <c r="K23" s="401"/>
      <c r="L23" s="401"/>
      <c r="M23" s="401"/>
      <c r="N23" s="401"/>
    </row>
    <row r="24" spans="1:31" s="331" customFormat="1" ht="15" x14ac:dyDescent="0.25">
      <c r="A24" s="399"/>
      <c r="B24" s="403" t="s">
        <v>23</v>
      </c>
      <c r="C24" s="403"/>
      <c r="D24" s="403"/>
      <c r="E24" s="403"/>
      <c r="F24" s="403"/>
      <c r="G24" s="404"/>
      <c r="H24" s="404"/>
      <c r="I24" s="404"/>
      <c r="J24" s="404"/>
      <c r="K24" s="404"/>
      <c r="L24" s="404"/>
      <c r="M24" s="405"/>
      <c r="N24" s="404"/>
    </row>
    <row r="25" spans="1:31" s="331" customFormat="1" ht="5.25" customHeight="1" x14ac:dyDescent="0.25">
      <c r="A25" s="399"/>
      <c r="B25" s="399"/>
      <c r="C25" s="399"/>
      <c r="D25" s="406"/>
      <c r="E25" s="406"/>
      <c r="F25" s="406"/>
      <c r="G25" s="406"/>
      <c r="H25" s="406"/>
      <c r="I25" s="406"/>
      <c r="J25" s="406"/>
      <c r="K25" s="406"/>
      <c r="L25" s="406"/>
      <c r="M25" s="404"/>
      <c r="N25" s="404"/>
    </row>
    <row r="26" spans="1:31" s="331" customFormat="1" ht="15" x14ac:dyDescent="0.25">
      <c r="A26" s="407" t="s">
        <v>24</v>
      </c>
      <c r="B26" s="399"/>
      <c r="C26" s="399"/>
      <c r="D26" s="408" t="s">
        <v>1393</v>
      </c>
      <c r="E26" s="408"/>
      <c r="F26" s="408"/>
      <c r="G26" s="409"/>
      <c r="H26" s="409"/>
      <c r="I26" s="409"/>
      <c r="J26" s="409"/>
      <c r="K26" s="409"/>
      <c r="L26" s="409"/>
      <c r="M26" s="409"/>
      <c r="N26" s="409"/>
      <c r="AE26" s="382" t="s">
        <v>1393</v>
      </c>
    </row>
    <row r="27" spans="1:31" customFormat="1" ht="7.5" customHeight="1" x14ac:dyDescent="0.25">
      <c r="A27" s="4"/>
      <c r="B27" s="5"/>
      <c r="C27" s="5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1" customFormat="1" ht="12" customHeight="1" x14ac:dyDescent="0.25">
      <c r="A28" s="15" t="s">
        <v>25</v>
      </c>
      <c r="B28" s="5"/>
      <c r="C28" s="17">
        <v>1330.54</v>
      </c>
      <c r="D28" s="18" t="s">
        <v>26</v>
      </c>
      <c r="E28" s="19" t="s">
        <v>27</v>
      </c>
      <c r="G28" s="5"/>
      <c r="H28" s="5"/>
      <c r="I28" s="5"/>
      <c r="J28" s="5"/>
      <c r="K28" s="5"/>
      <c r="L28" s="20"/>
      <c r="M28" s="20"/>
      <c r="N28" s="5"/>
    </row>
    <row r="29" spans="1:31" customFormat="1" ht="11.25" customHeight="1" x14ac:dyDescent="0.25">
      <c r="A29" s="4"/>
      <c r="B29" s="21" t="s">
        <v>28</v>
      </c>
      <c r="C29" s="22"/>
      <c r="D29" s="23"/>
      <c r="E29" s="19"/>
      <c r="G29" s="5"/>
    </row>
    <row r="30" spans="1:31" customFormat="1" ht="12" customHeight="1" x14ac:dyDescent="0.25">
      <c r="A30" s="4"/>
      <c r="B30" s="24" t="s">
        <v>29</v>
      </c>
      <c r="C30" s="17">
        <v>2804.65</v>
      </c>
      <c r="D30" s="18" t="s">
        <v>30</v>
      </c>
      <c r="E30" s="19" t="s">
        <v>27</v>
      </c>
      <c r="G30" s="5" t="s">
        <v>31</v>
      </c>
      <c r="I30" s="5"/>
      <c r="J30" s="5"/>
      <c r="K30" s="5"/>
      <c r="L30" s="17">
        <v>535.66999999999996</v>
      </c>
      <c r="M30" s="25" t="s">
        <v>32</v>
      </c>
      <c r="N30" s="19" t="s">
        <v>27</v>
      </c>
    </row>
    <row r="31" spans="1:31" customFormat="1" ht="12" customHeight="1" x14ac:dyDescent="0.25">
      <c r="A31" s="4"/>
      <c r="B31" s="24" t="s">
        <v>33</v>
      </c>
      <c r="C31" s="17">
        <v>0</v>
      </c>
      <c r="D31" s="26" t="s">
        <v>34</v>
      </c>
      <c r="E31" s="19" t="s">
        <v>27</v>
      </c>
      <c r="G31" s="5" t="s">
        <v>35</v>
      </c>
      <c r="I31" s="5"/>
      <c r="J31" s="5"/>
      <c r="K31" s="5"/>
      <c r="L31" s="193">
        <v>1296.3</v>
      </c>
      <c r="M31" s="193"/>
      <c r="N31" s="19" t="s">
        <v>36</v>
      </c>
    </row>
    <row r="32" spans="1:31" customFormat="1" ht="12" customHeight="1" x14ac:dyDescent="0.25">
      <c r="A32" s="4"/>
      <c r="B32" s="24" t="s">
        <v>37</v>
      </c>
      <c r="C32" s="17">
        <v>0</v>
      </c>
      <c r="D32" s="26" t="s">
        <v>34</v>
      </c>
      <c r="E32" s="19" t="s">
        <v>27</v>
      </c>
      <c r="G32" s="5" t="s">
        <v>38</v>
      </c>
      <c r="I32" s="5"/>
      <c r="J32" s="5"/>
      <c r="K32" s="5"/>
      <c r="L32" s="193">
        <v>203.81</v>
      </c>
      <c r="M32" s="193"/>
      <c r="N32" s="19" t="s">
        <v>36</v>
      </c>
    </row>
    <row r="33" spans="1:37" customFormat="1" ht="12" customHeight="1" x14ac:dyDescent="0.25">
      <c r="A33" s="4"/>
      <c r="B33" s="24" t="s">
        <v>39</v>
      </c>
      <c r="C33" s="17">
        <v>0</v>
      </c>
      <c r="D33" s="18" t="s">
        <v>34</v>
      </c>
      <c r="E33" s="19" t="s">
        <v>27</v>
      </c>
      <c r="G33" s="5"/>
      <c r="H33" s="5"/>
      <c r="I33" s="5"/>
      <c r="J33" s="5"/>
      <c r="K33" s="5"/>
      <c r="L33" s="194" t="s">
        <v>40</v>
      </c>
      <c r="M33" s="194"/>
      <c r="N33" s="5"/>
    </row>
    <row r="34" spans="1:37" customFormat="1" ht="7.5" customHeight="1" x14ac:dyDescent="0.25">
      <c r="A34" s="27"/>
    </row>
    <row r="35" spans="1:37" customFormat="1" ht="23.25" customHeight="1" x14ac:dyDescent="0.25">
      <c r="A35" s="195" t="s">
        <v>41</v>
      </c>
      <c r="B35" s="184" t="s">
        <v>42</v>
      </c>
      <c r="C35" s="184" t="s">
        <v>43</v>
      </c>
      <c r="D35" s="184"/>
      <c r="E35" s="184"/>
      <c r="F35" s="184" t="s">
        <v>44</v>
      </c>
      <c r="G35" s="184" t="s">
        <v>45</v>
      </c>
      <c r="H35" s="184"/>
      <c r="I35" s="184"/>
      <c r="J35" s="184" t="s">
        <v>46</v>
      </c>
      <c r="K35" s="184"/>
      <c r="L35" s="184"/>
      <c r="M35" s="184" t="s">
        <v>47</v>
      </c>
      <c r="N35" s="184" t="s">
        <v>48</v>
      </c>
    </row>
    <row r="36" spans="1:37" customFormat="1" ht="28.5" customHeight="1" x14ac:dyDescent="0.25">
      <c r="A36" s="195"/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</row>
    <row r="37" spans="1:37" customFormat="1" ht="22.5" x14ac:dyDescent="0.25">
      <c r="A37" s="195"/>
      <c r="B37" s="184"/>
      <c r="C37" s="184"/>
      <c r="D37" s="184"/>
      <c r="E37" s="184"/>
      <c r="F37" s="184"/>
      <c r="G37" s="28" t="s">
        <v>49</v>
      </c>
      <c r="H37" s="28" t="s">
        <v>50</v>
      </c>
      <c r="I37" s="28" t="s">
        <v>51</v>
      </c>
      <c r="J37" s="28" t="s">
        <v>49</v>
      </c>
      <c r="K37" s="28" t="s">
        <v>50</v>
      </c>
      <c r="L37" s="28" t="s">
        <v>52</v>
      </c>
      <c r="M37" s="184"/>
      <c r="N37" s="184"/>
    </row>
    <row r="38" spans="1:37" customFormat="1" ht="15" x14ac:dyDescent="0.25">
      <c r="A38" s="29">
        <v>1</v>
      </c>
      <c r="B38" s="30">
        <v>2</v>
      </c>
      <c r="C38" s="185">
        <v>3</v>
      </c>
      <c r="D38" s="185"/>
      <c r="E38" s="185"/>
      <c r="F38" s="30">
        <v>4</v>
      </c>
      <c r="G38" s="30">
        <v>5</v>
      </c>
      <c r="H38" s="30">
        <v>6</v>
      </c>
      <c r="I38" s="30">
        <v>7</v>
      </c>
      <c r="J38" s="30">
        <v>8</v>
      </c>
      <c r="K38" s="30">
        <v>9</v>
      </c>
      <c r="L38" s="30">
        <v>10</v>
      </c>
      <c r="M38" s="30">
        <v>11</v>
      </c>
      <c r="N38" s="30">
        <v>12</v>
      </c>
    </row>
    <row r="39" spans="1:37" customFormat="1" ht="15" x14ac:dyDescent="0.25">
      <c r="A39" s="186" t="s">
        <v>53</v>
      </c>
      <c r="B39" s="187"/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8"/>
      <c r="AF39" s="31" t="s">
        <v>53</v>
      </c>
    </row>
    <row r="40" spans="1:37" customFormat="1" ht="15" x14ac:dyDescent="0.25">
      <c r="A40" s="189" t="s">
        <v>54</v>
      </c>
      <c r="B40" s="190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0"/>
      <c r="N40" s="191"/>
      <c r="AF40" s="31"/>
      <c r="AG40" s="32" t="s">
        <v>54</v>
      </c>
    </row>
    <row r="41" spans="1:37" customFormat="1" ht="15" x14ac:dyDescent="0.25">
      <c r="A41" s="33" t="s">
        <v>55</v>
      </c>
      <c r="B41" s="34" t="s">
        <v>56</v>
      </c>
      <c r="C41" s="192" t="s">
        <v>57</v>
      </c>
      <c r="D41" s="192"/>
      <c r="E41" s="192"/>
      <c r="F41" s="35" t="s">
        <v>58</v>
      </c>
      <c r="G41" s="36">
        <v>0.01</v>
      </c>
      <c r="H41" s="37">
        <v>1</v>
      </c>
      <c r="I41" s="38">
        <v>0.01</v>
      </c>
      <c r="J41" s="39"/>
      <c r="K41" s="36"/>
      <c r="L41" s="39"/>
      <c r="M41" s="36"/>
      <c r="N41" s="40"/>
      <c r="AF41" s="31"/>
      <c r="AG41" s="32"/>
      <c r="AH41" s="32" t="s">
        <v>57</v>
      </c>
    </row>
    <row r="42" spans="1:37" customFormat="1" ht="23.25" x14ac:dyDescent="0.25">
      <c r="A42" s="41"/>
      <c r="B42" s="42" t="s">
        <v>59</v>
      </c>
      <c r="C42" s="197" t="s">
        <v>60</v>
      </c>
      <c r="D42" s="197"/>
      <c r="E42" s="197"/>
      <c r="F42" s="197"/>
      <c r="G42" s="197"/>
      <c r="H42" s="197"/>
      <c r="I42" s="197"/>
      <c r="J42" s="197"/>
      <c r="K42" s="197"/>
      <c r="L42" s="197"/>
      <c r="M42" s="197"/>
      <c r="N42" s="198"/>
      <c r="AF42" s="31"/>
      <c r="AG42" s="32"/>
      <c r="AH42" s="32"/>
      <c r="AI42" s="3" t="s">
        <v>60</v>
      </c>
    </row>
    <row r="43" spans="1:37" customFormat="1" ht="68.25" x14ac:dyDescent="0.25">
      <c r="A43" s="41"/>
      <c r="B43" s="42" t="s">
        <v>61</v>
      </c>
      <c r="C43" s="197" t="s">
        <v>62</v>
      </c>
      <c r="D43" s="197"/>
      <c r="E43" s="197"/>
      <c r="F43" s="197"/>
      <c r="G43" s="197"/>
      <c r="H43" s="197"/>
      <c r="I43" s="197"/>
      <c r="J43" s="197"/>
      <c r="K43" s="197"/>
      <c r="L43" s="197"/>
      <c r="M43" s="197"/>
      <c r="N43" s="198"/>
      <c r="AF43" s="31"/>
      <c r="AG43" s="32"/>
      <c r="AH43" s="32"/>
      <c r="AI43" s="3" t="s">
        <v>62</v>
      </c>
    </row>
    <row r="44" spans="1:37" customFormat="1" ht="15" x14ac:dyDescent="0.25">
      <c r="A44" s="43"/>
      <c r="B44" s="42" t="s">
        <v>55</v>
      </c>
      <c r="C44" s="199" t="s">
        <v>63</v>
      </c>
      <c r="D44" s="199"/>
      <c r="E44" s="199"/>
      <c r="F44" s="45"/>
      <c r="G44" s="46"/>
      <c r="H44" s="46"/>
      <c r="I44" s="46"/>
      <c r="J44" s="47">
        <v>1053</v>
      </c>
      <c r="K44" s="48">
        <v>1.3225</v>
      </c>
      <c r="L44" s="49">
        <v>13.93</v>
      </c>
      <c r="M44" s="50">
        <v>44.77</v>
      </c>
      <c r="N44" s="51">
        <v>623.65</v>
      </c>
      <c r="AF44" s="31"/>
      <c r="AG44" s="32"/>
      <c r="AH44" s="32"/>
      <c r="AJ44" s="3" t="s">
        <v>63</v>
      </c>
    </row>
    <row r="45" spans="1:37" customFormat="1" ht="15" x14ac:dyDescent="0.25">
      <c r="A45" s="43"/>
      <c r="B45" s="42" t="s">
        <v>64</v>
      </c>
      <c r="C45" s="199" t="s">
        <v>65</v>
      </c>
      <c r="D45" s="199"/>
      <c r="E45" s="199"/>
      <c r="F45" s="45"/>
      <c r="G45" s="46"/>
      <c r="H45" s="46"/>
      <c r="I45" s="46"/>
      <c r="J45" s="47">
        <v>1566.06</v>
      </c>
      <c r="K45" s="48">
        <v>1.4375</v>
      </c>
      <c r="L45" s="49">
        <v>22.51</v>
      </c>
      <c r="M45" s="50">
        <v>13.24</v>
      </c>
      <c r="N45" s="51">
        <v>298.02999999999997</v>
      </c>
      <c r="AF45" s="31"/>
      <c r="AG45" s="32"/>
      <c r="AH45" s="32"/>
      <c r="AJ45" s="3" t="s">
        <v>65</v>
      </c>
    </row>
    <row r="46" spans="1:37" customFormat="1" ht="15" x14ac:dyDescent="0.25">
      <c r="A46" s="43"/>
      <c r="B46" s="42" t="s">
        <v>66</v>
      </c>
      <c r="C46" s="199" t="s">
        <v>67</v>
      </c>
      <c r="D46" s="199"/>
      <c r="E46" s="199"/>
      <c r="F46" s="45"/>
      <c r="G46" s="46"/>
      <c r="H46" s="46"/>
      <c r="I46" s="46"/>
      <c r="J46" s="49">
        <v>244.39</v>
      </c>
      <c r="K46" s="48">
        <v>1.4375</v>
      </c>
      <c r="L46" s="49">
        <v>3.51</v>
      </c>
      <c r="M46" s="50">
        <v>44.77</v>
      </c>
      <c r="N46" s="51">
        <v>157.13999999999999</v>
      </c>
      <c r="AF46" s="31"/>
      <c r="AG46" s="32"/>
      <c r="AH46" s="32"/>
      <c r="AJ46" s="3" t="s">
        <v>67</v>
      </c>
    </row>
    <row r="47" spans="1:37" customFormat="1" ht="15" x14ac:dyDescent="0.25">
      <c r="A47" s="43"/>
      <c r="B47" s="42" t="s">
        <v>68</v>
      </c>
      <c r="C47" s="199" t="s">
        <v>69</v>
      </c>
      <c r="D47" s="199"/>
      <c r="E47" s="199"/>
      <c r="F47" s="45"/>
      <c r="G47" s="46"/>
      <c r="H47" s="46"/>
      <c r="I47" s="46"/>
      <c r="J47" s="49">
        <v>909.27</v>
      </c>
      <c r="K47" s="46"/>
      <c r="L47" s="49">
        <v>9.09</v>
      </c>
      <c r="M47" s="50">
        <v>8.16</v>
      </c>
      <c r="N47" s="51">
        <v>74.17</v>
      </c>
      <c r="AF47" s="31"/>
      <c r="AG47" s="32"/>
      <c r="AH47" s="32"/>
      <c r="AJ47" s="3" t="s">
        <v>69</v>
      </c>
    </row>
    <row r="48" spans="1:37" customFormat="1" ht="15" x14ac:dyDescent="0.25">
      <c r="A48" s="52"/>
      <c r="B48" s="42"/>
      <c r="C48" s="199" t="s">
        <v>70</v>
      </c>
      <c r="D48" s="199"/>
      <c r="E48" s="199"/>
      <c r="F48" s="45" t="s">
        <v>71</v>
      </c>
      <c r="G48" s="53">
        <v>135</v>
      </c>
      <c r="H48" s="48">
        <v>1.3225</v>
      </c>
      <c r="I48" s="54">
        <v>1.7853749999999999</v>
      </c>
      <c r="J48" s="55"/>
      <c r="K48" s="46"/>
      <c r="L48" s="55"/>
      <c r="M48" s="46"/>
      <c r="N48" s="56"/>
      <c r="AF48" s="31"/>
      <c r="AG48" s="32"/>
      <c r="AH48" s="32"/>
      <c r="AK48" s="3" t="s">
        <v>70</v>
      </c>
    </row>
    <row r="49" spans="1:39" customFormat="1" ht="15" x14ac:dyDescent="0.25">
      <c r="A49" s="52"/>
      <c r="B49" s="42"/>
      <c r="C49" s="199" t="s">
        <v>72</v>
      </c>
      <c r="D49" s="199"/>
      <c r="E49" s="199"/>
      <c r="F49" s="45" t="s">
        <v>71</v>
      </c>
      <c r="G49" s="50">
        <v>18.12</v>
      </c>
      <c r="H49" s="48">
        <v>1.4375</v>
      </c>
      <c r="I49" s="54">
        <v>0.26047500000000001</v>
      </c>
      <c r="J49" s="55"/>
      <c r="K49" s="46"/>
      <c r="L49" s="55"/>
      <c r="M49" s="46"/>
      <c r="N49" s="56"/>
      <c r="AF49" s="31"/>
      <c r="AG49" s="32"/>
      <c r="AH49" s="32"/>
      <c r="AK49" s="3" t="s">
        <v>72</v>
      </c>
    </row>
    <row r="50" spans="1:39" customFormat="1" ht="15" x14ac:dyDescent="0.25">
      <c r="A50" s="43"/>
      <c r="B50" s="42"/>
      <c r="C50" s="200" t="s">
        <v>73</v>
      </c>
      <c r="D50" s="200"/>
      <c r="E50" s="200"/>
      <c r="F50" s="57"/>
      <c r="G50" s="58"/>
      <c r="H50" s="58"/>
      <c r="I50" s="58"/>
      <c r="J50" s="59">
        <v>3528.33</v>
      </c>
      <c r="K50" s="58"/>
      <c r="L50" s="60">
        <v>45.53</v>
      </c>
      <c r="M50" s="58"/>
      <c r="N50" s="61">
        <v>995.85</v>
      </c>
      <c r="AF50" s="31"/>
      <c r="AG50" s="32"/>
      <c r="AH50" s="32"/>
      <c r="AL50" s="3" t="s">
        <v>73</v>
      </c>
    </row>
    <row r="51" spans="1:39" customFormat="1" ht="15" x14ac:dyDescent="0.25">
      <c r="A51" s="52"/>
      <c r="B51" s="42"/>
      <c r="C51" s="199" t="s">
        <v>74</v>
      </c>
      <c r="D51" s="199"/>
      <c r="E51" s="199"/>
      <c r="F51" s="45"/>
      <c r="G51" s="46"/>
      <c r="H51" s="46"/>
      <c r="I51" s="46"/>
      <c r="J51" s="55"/>
      <c r="K51" s="46"/>
      <c r="L51" s="49">
        <v>17.440000000000001</v>
      </c>
      <c r="M51" s="46"/>
      <c r="N51" s="51">
        <v>780.79</v>
      </c>
      <c r="AF51" s="31"/>
      <c r="AG51" s="32"/>
      <c r="AH51" s="32"/>
      <c r="AK51" s="3" t="s">
        <v>74</v>
      </c>
    </row>
    <row r="52" spans="1:39" customFormat="1" ht="23.25" x14ac:dyDescent="0.25">
      <c r="A52" s="52"/>
      <c r="B52" s="42" t="s">
        <v>75</v>
      </c>
      <c r="C52" s="199" t="s">
        <v>76</v>
      </c>
      <c r="D52" s="199"/>
      <c r="E52" s="199"/>
      <c r="F52" s="45" t="s">
        <v>77</v>
      </c>
      <c r="G52" s="53">
        <v>102</v>
      </c>
      <c r="H52" s="46"/>
      <c r="I52" s="53">
        <v>102</v>
      </c>
      <c r="J52" s="55"/>
      <c r="K52" s="46"/>
      <c r="L52" s="49">
        <v>17.79</v>
      </c>
      <c r="M52" s="46"/>
      <c r="N52" s="51">
        <v>796.41</v>
      </c>
      <c r="AF52" s="31"/>
      <c r="AG52" s="32"/>
      <c r="AH52" s="32"/>
      <c r="AK52" s="3" t="s">
        <v>76</v>
      </c>
    </row>
    <row r="53" spans="1:39" customFormat="1" ht="45" x14ac:dyDescent="0.25">
      <c r="A53" s="52"/>
      <c r="B53" s="42" t="s">
        <v>78</v>
      </c>
      <c r="C53" s="199" t="s">
        <v>79</v>
      </c>
      <c r="D53" s="199"/>
      <c r="E53" s="199"/>
      <c r="F53" s="45" t="s">
        <v>77</v>
      </c>
      <c r="G53" s="53">
        <v>58</v>
      </c>
      <c r="H53" s="50">
        <v>0.85</v>
      </c>
      <c r="I53" s="62">
        <v>49.3</v>
      </c>
      <c r="J53" s="55"/>
      <c r="K53" s="46"/>
      <c r="L53" s="49">
        <v>8.6</v>
      </c>
      <c r="M53" s="46"/>
      <c r="N53" s="51">
        <v>384.93</v>
      </c>
      <c r="AF53" s="31"/>
      <c r="AG53" s="32"/>
      <c r="AH53" s="32"/>
      <c r="AK53" s="3" t="s">
        <v>79</v>
      </c>
    </row>
    <row r="54" spans="1:39" customFormat="1" ht="15" x14ac:dyDescent="0.25">
      <c r="A54" s="63"/>
      <c r="B54" s="64"/>
      <c r="C54" s="192" t="s">
        <v>80</v>
      </c>
      <c r="D54" s="192"/>
      <c r="E54" s="192"/>
      <c r="F54" s="35"/>
      <c r="G54" s="36"/>
      <c r="H54" s="36"/>
      <c r="I54" s="36"/>
      <c r="J54" s="39"/>
      <c r="K54" s="36"/>
      <c r="L54" s="65">
        <v>71.92</v>
      </c>
      <c r="M54" s="58"/>
      <c r="N54" s="66">
        <v>2177.19</v>
      </c>
      <c r="AF54" s="31"/>
      <c r="AG54" s="32"/>
      <c r="AH54" s="32"/>
      <c r="AM54" s="32" t="s">
        <v>80</v>
      </c>
    </row>
    <row r="55" spans="1:39" customFormat="1" ht="15" x14ac:dyDescent="0.25">
      <c r="A55" s="33" t="s">
        <v>64</v>
      </c>
      <c r="B55" s="34" t="s">
        <v>81</v>
      </c>
      <c r="C55" s="192" t="s">
        <v>82</v>
      </c>
      <c r="D55" s="192"/>
      <c r="E55" s="192"/>
      <c r="F55" s="35" t="s">
        <v>83</v>
      </c>
      <c r="G55" s="36">
        <v>-0.25900000000000001</v>
      </c>
      <c r="H55" s="37">
        <v>1</v>
      </c>
      <c r="I55" s="67">
        <v>-0.25900000000000001</v>
      </c>
      <c r="J55" s="39"/>
      <c r="K55" s="36"/>
      <c r="L55" s="65">
        <v>-39.78</v>
      </c>
      <c r="M55" s="36"/>
      <c r="N55" s="68">
        <v>-766.64</v>
      </c>
      <c r="AF55" s="31"/>
      <c r="AG55" s="32"/>
      <c r="AH55" s="32" t="s">
        <v>82</v>
      </c>
      <c r="AM55" s="32"/>
    </row>
    <row r="56" spans="1:39" customFormat="1" ht="23.25" x14ac:dyDescent="0.25">
      <c r="A56" s="41"/>
      <c r="B56" s="42" t="s">
        <v>59</v>
      </c>
      <c r="C56" s="197" t="s">
        <v>60</v>
      </c>
      <c r="D56" s="197"/>
      <c r="E56" s="197"/>
      <c r="F56" s="197"/>
      <c r="G56" s="197"/>
      <c r="H56" s="197"/>
      <c r="I56" s="197"/>
      <c r="J56" s="197"/>
      <c r="K56" s="197"/>
      <c r="L56" s="197"/>
      <c r="M56" s="197"/>
      <c r="N56" s="198"/>
      <c r="AF56" s="31"/>
      <c r="AG56" s="32"/>
      <c r="AH56" s="32"/>
      <c r="AI56" s="3" t="s">
        <v>60</v>
      </c>
      <c r="AM56" s="32"/>
    </row>
    <row r="57" spans="1:39" customFormat="1" ht="68.25" x14ac:dyDescent="0.25">
      <c r="A57" s="41"/>
      <c r="B57" s="42" t="s">
        <v>61</v>
      </c>
      <c r="C57" s="197" t="s">
        <v>62</v>
      </c>
      <c r="D57" s="197"/>
      <c r="E57" s="197"/>
      <c r="F57" s="197"/>
      <c r="G57" s="197"/>
      <c r="H57" s="197"/>
      <c r="I57" s="197"/>
      <c r="J57" s="197"/>
      <c r="K57" s="197"/>
      <c r="L57" s="197"/>
      <c r="M57" s="197"/>
      <c r="N57" s="198"/>
      <c r="AF57" s="31"/>
      <c r="AG57" s="32"/>
      <c r="AH57" s="32"/>
      <c r="AI57" s="3" t="s">
        <v>62</v>
      </c>
      <c r="AM57" s="32"/>
    </row>
    <row r="58" spans="1:39" customFormat="1" ht="15" x14ac:dyDescent="0.25">
      <c r="A58" s="43"/>
      <c r="B58" s="42" t="s">
        <v>64</v>
      </c>
      <c r="C58" s="199" t="s">
        <v>65</v>
      </c>
      <c r="D58" s="199"/>
      <c r="E58" s="199"/>
      <c r="F58" s="45"/>
      <c r="G58" s="46"/>
      <c r="H58" s="46"/>
      <c r="I58" s="46"/>
      <c r="J58" s="49">
        <v>86.4</v>
      </c>
      <c r="K58" s="48">
        <v>1.4375</v>
      </c>
      <c r="L58" s="49">
        <v>-32.17</v>
      </c>
      <c r="M58" s="50">
        <v>13.24</v>
      </c>
      <c r="N58" s="51">
        <v>-425.93</v>
      </c>
      <c r="AF58" s="31"/>
      <c r="AG58" s="32"/>
      <c r="AH58" s="32"/>
      <c r="AJ58" s="3" t="s">
        <v>65</v>
      </c>
      <c r="AM58" s="32"/>
    </row>
    <row r="59" spans="1:39" customFormat="1" ht="15" x14ac:dyDescent="0.25">
      <c r="A59" s="43"/>
      <c r="B59" s="42" t="s">
        <v>66</v>
      </c>
      <c r="C59" s="199" t="s">
        <v>67</v>
      </c>
      <c r="D59" s="199"/>
      <c r="E59" s="199"/>
      <c r="F59" s="45"/>
      <c r="G59" s="46"/>
      <c r="H59" s="46"/>
      <c r="I59" s="46"/>
      <c r="J59" s="49">
        <v>13.5</v>
      </c>
      <c r="K59" s="48">
        <v>1.4375</v>
      </c>
      <c r="L59" s="49">
        <v>-5.03</v>
      </c>
      <c r="M59" s="50">
        <v>44.77</v>
      </c>
      <c r="N59" s="51">
        <v>-225.19</v>
      </c>
      <c r="AF59" s="31"/>
      <c r="AG59" s="32"/>
      <c r="AH59" s="32"/>
      <c r="AJ59" s="3" t="s">
        <v>67</v>
      </c>
      <c r="AM59" s="32"/>
    </row>
    <row r="60" spans="1:39" customFormat="1" ht="15" x14ac:dyDescent="0.25">
      <c r="A60" s="52"/>
      <c r="B60" s="42"/>
      <c r="C60" s="199" t="s">
        <v>74</v>
      </c>
      <c r="D60" s="199"/>
      <c r="E60" s="199"/>
      <c r="F60" s="45"/>
      <c r="G60" s="46"/>
      <c r="H60" s="46"/>
      <c r="I60" s="46"/>
      <c r="J60" s="55"/>
      <c r="K60" s="46"/>
      <c r="L60" s="49">
        <v>-5.03</v>
      </c>
      <c r="M60" s="46"/>
      <c r="N60" s="51">
        <v>-225.19</v>
      </c>
      <c r="AF60" s="31"/>
      <c r="AG60" s="32"/>
      <c r="AH60" s="32"/>
      <c r="AK60" s="3" t="s">
        <v>74</v>
      </c>
      <c r="AM60" s="32"/>
    </row>
    <row r="61" spans="1:39" customFormat="1" ht="23.25" x14ac:dyDescent="0.25">
      <c r="A61" s="52"/>
      <c r="B61" s="42" t="s">
        <v>75</v>
      </c>
      <c r="C61" s="199" t="s">
        <v>76</v>
      </c>
      <c r="D61" s="199"/>
      <c r="E61" s="199"/>
      <c r="F61" s="45" t="s">
        <v>77</v>
      </c>
      <c r="G61" s="53">
        <v>102</v>
      </c>
      <c r="H61" s="46"/>
      <c r="I61" s="53">
        <v>102</v>
      </c>
      <c r="J61" s="55"/>
      <c r="K61" s="46"/>
      <c r="L61" s="49">
        <v>-5.13</v>
      </c>
      <c r="M61" s="46"/>
      <c r="N61" s="51">
        <v>-229.69</v>
      </c>
      <c r="AF61" s="31"/>
      <c r="AG61" s="32"/>
      <c r="AH61" s="32"/>
      <c r="AK61" s="3" t="s">
        <v>76</v>
      </c>
      <c r="AM61" s="32"/>
    </row>
    <row r="62" spans="1:39" customFormat="1" ht="45" x14ac:dyDescent="0.25">
      <c r="A62" s="52"/>
      <c r="B62" s="42" t="s">
        <v>78</v>
      </c>
      <c r="C62" s="199" t="s">
        <v>79</v>
      </c>
      <c r="D62" s="199"/>
      <c r="E62" s="199"/>
      <c r="F62" s="45" t="s">
        <v>77</v>
      </c>
      <c r="G62" s="53">
        <v>58</v>
      </c>
      <c r="H62" s="50">
        <v>0.85</v>
      </c>
      <c r="I62" s="62">
        <v>49.3</v>
      </c>
      <c r="J62" s="55"/>
      <c r="K62" s="46"/>
      <c r="L62" s="49">
        <v>-2.48</v>
      </c>
      <c r="M62" s="46"/>
      <c r="N62" s="51">
        <v>-111.02</v>
      </c>
      <c r="AF62" s="31"/>
      <c r="AG62" s="32"/>
      <c r="AH62" s="32"/>
      <c r="AK62" s="3" t="s">
        <v>79</v>
      </c>
      <c r="AM62" s="32"/>
    </row>
    <row r="63" spans="1:39" customFormat="1" ht="15" x14ac:dyDescent="0.25">
      <c r="A63" s="63"/>
      <c r="B63" s="64"/>
      <c r="C63" s="192" t="s">
        <v>80</v>
      </c>
      <c r="D63" s="192"/>
      <c r="E63" s="192"/>
      <c r="F63" s="35"/>
      <c r="G63" s="36"/>
      <c r="H63" s="36"/>
      <c r="I63" s="36"/>
      <c r="J63" s="39"/>
      <c r="K63" s="36"/>
      <c r="L63" s="65">
        <v>-39.78</v>
      </c>
      <c r="M63" s="58"/>
      <c r="N63" s="68">
        <v>-766.64</v>
      </c>
      <c r="AF63" s="31"/>
      <c r="AG63" s="32"/>
      <c r="AH63" s="32"/>
      <c r="AM63" s="32" t="s">
        <v>80</v>
      </c>
    </row>
    <row r="64" spans="1:39" customFormat="1" ht="23.25" x14ac:dyDescent="0.25">
      <c r="A64" s="33" t="s">
        <v>66</v>
      </c>
      <c r="B64" s="34" t="s">
        <v>84</v>
      </c>
      <c r="C64" s="192" t="s">
        <v>85</v>
      </c>
      <c r="D64" s="192"/>
      <c r="E64" s="192"/>
      <c r="F64" s="35" t="s">
        <v>86</v>
      </c>
      <c r="G64" s="36">
        <v>1.02</v>
      </c>
      <c r="H64" s="37">
        <v>1</v>
      </c>
      <c r="I64" s="38">
        <v>1.02</v>
      </c>
      <c r="J64" s="65">
        <v>490</v>
      </c>
      <c r="K64" s="36"/>
      <c r="L64" s="65">
        <v>499.8</v>
      </c>
      <c r="M64" s="38">
        <v>8.16</v>
      </c>
      <c r="N64" s="66">
        <v>4078.37</v>
      </c>
      <c r="AF64" s="31"/>
      <c r="AG64" s="32"/>
      <c r="AH64" s="32" t="s">
        <v>85</v>
      </c>
      <c r="AM64" s="32"/>
    </row>
    <row r="65" spans="1:39" customFormat="1" ht="15" x14ac:dyDescent="0.25">
      <c r="A65" s="63"/>
      <c r="B65" s="64"/>
      <c r="C65" s="192" t="s">
        <v>80</v>
      </c>
      <c r="D65" s="192"/>
      <c r="E65" s="192"/>
      <c r="F65" s="35"/>
      <c r="G65" s="36"/>
      <c r="H65" s="36"/>
      <c r="I65" s="36"/>
      <c r="J65" s="39"/>
      <c r="K65" s="36"/>
      <c r="L65" s="65">
        <v>499.8</v>
      </c>
      <c r="M65" s="58"/>
      <c r="N65" s="66">
        <v>4078.37</v>
      </c>
      <c r="AF65" s="31"/>
      <c r="AG65" s="32"/>
      <c r="AH65" s="32"/>
      <c r="AM65" s="32" t="s">
        <v>80</v>
      </c>
    </row>
    <row r="66" spans="1:39" customFormat="1" ht="23.25" x14ac:dyDescent="0.25">
      <c r="A66" s="33" t="s">
        <v>68</v>
      </c>
      <c r="B66" s="34" t="s">
        <v>87</v>
      </c>
      <c r="C66" s="192" t="s">
        <v>88</v>
      </c>
      <c r="D66" s="192"/>
      <c r="E66" s="192"/>
      <c r="F66" s="35" t="s">
        <v>58</v>
      </c>
      <c r="G66" s="36">
        <v>5.1799999999999999E-2</v>
      </c>
      <c r="H66" s="37">
        <v>1</v>
      </c>
      <c r="I66" s="69">
        <v>5.1799999999999999E-2</v>
      </c>
      <c r="J66" s="39"/>
      <c r="K66" s="36"/>
      <c r="L66" s="39"/>
      <c r="M66" s="36"/>
      <c r="N66" s="40"/>
      <c r="AF66" s="31"/>
      <c r="AG66" s="32"/>
      <c r="AH66" s="32" t="s">
        <v>88</v>
      </c>
      <c r="AM66" s="32"/>
    </row>
    <row r="67" spans="1:39" customFormat="1" ht="23.25" x14ac:dyDescent="0.25">
      <c r="A67" s="41"/>
      <c r="B67" s="42" t="s">
        <v>59</v>
      </c>
      <c r="C67" s="197" t="s">
        <v>60</v>
      </c>
      <c r="D67" s="197"/>
      <c r="E67" s="197"/>
      <c r="F67" s="197"/>
      <c r="G67" s="197"/>
      <c r="H67" s="197"/>
      <c r="I67" s="197"/>
      <c r="J67" s="197"/>
      <c r="K67" s="197"/>
      <c r="L67" s="197"/>
      <c r="M67" s="197"/>
      <c r="N67" s="198"/>
      <c r="AF67" s="31"/>
      <c r="AG67" s="32"/>
      <c r="AH67" s="32"/>
      <c r="AI67" s="3" t="s">
        <v>60</v>
      </c>
      <c r="AM67" s="32"/>
    </row>
    <row r="68" spans="1:39" customFormat="1" ht="68.25" x14ac:dyDescent="0.25">
      <c r="A68" s="41"/>
      <c r="B68" s="42" t="s">
        <v>61</v>
      </c>
      <c r="C68" s="197" t="s">
        <v>62</v>
      </c>
      <c r="D68" s="197"/>
      <c r="E68" s="197"/>
      <c r="F68" s="197"/>
      <c r="G68" s="197"/>
      <c r="H68" s="197"/>
      <c r="I68" s="197"/>
      <c r="J68" s="197"/>
      <c r="K68" s="197"/>
      <c r="L68" s="197"/>
      <c r="M68" s="197"/>
      <c r="N68" s="198"/>
      <c r="AF68" s="31"/>
      <c r="AG68" s="32"/>
      <c r="AH68" s="32"/>
      <c r="AI68" s="3" t="s">
        <v>62</v>
      </c>
      <c r="AM68" s="32"/>
    </row>
    <row r="69" spans="1:39" customFormat="1" ht="15" x14ac:dyDescent="0.25">
      <c r="A69" s="43"/>
      <c r="B69" s="42" t="s">
        <v>55</v>
      </c>
      <c r="C69" s="199" t="s">
        <v>63</v>
      </c>
      <c r="D69" s="199"/>
      <c r="E69" s="199"/>
      <c r="F69" s="45"/>
      <c r="G69" s="46"/>
      <c r="H69" s="46"/>
      <c r="I69" s="46"/>
      <c r="J69" s="47">
        <v>2260.4499999999998</v>
      </c>
      <c r="K69" s="48">
        <v>1.3225</v>
      </c>
      <c r="L69" s="49">
        <v>154.85</v>
      </c>
      <c r="M69" s="50">
        <v>44.77</v>
      </c>
      <c r="N69" s="70">
        <v>6932.63</v>
      </c>
      <c r="AF69" s="31"/>
      <c r="AG69" s="32"/>
      <c r="AH69" s="32"/>
      <c r="AJ69" s="3" t="s">
        <v>63</v>
      </c>
      <c r="AM69" s="32"/>
    </row>
    <row r="70" spans="1:39" customFormat="1" ht="15" x14ac:dyDescent="0.25">
      <c r="A70" s="43"/>
      <c r="B70" s="42" t="s">
        <v>64</v>
      </c>
      <c r="C70" s="199" t="s">
        <v>65</v>
      </c>
      <c r="D70" s="199"/>
      <c r="E70" s="199"/>
      <c r="F70" s="45"/>
      <c r="G70" s="46"/>
      <c r="H70" s="46"/>
      <c r="I70" s="46"/>
      <c r="J70" s="47">
        <v>2046.03</v>
      </c>
      <c r="K70" s="48">
        <v>1.4375</v>
      </c>
      <c r="L70" s="49">
        <v>152.35</v>
      </c>
      <c r="M70" s="50">
        <v>13.24</v>
      </c>
      <c r="N70" s="70">
        <v>2017.11</v>
      </c>
      <c r="AF70" s="31"/>
      <c r="AG70" s="32"/>
      <c r="AH70" s="32"/>
      <c r="AJ70" s="3" t="s">
        <v>65</v>
      </c>
      <c r="AM70" s="32"/>
    </row>
    <row r="71" spans="1:39" customFormat="1" ht="15" x14ac:dyDescent="0.25">
      <c r="A71" s="43"/>
      <c r="B71" s="42" t="s">
        <v>66</v>
      </c>
      <c r="C71" s="199" t="s">
        <v>67</v>
      </c>
      <c r="D71" s="199"/>
      <c r="E71" s="199"/>
      <c r="F71" s="45"/>
      <c r="G71" s="46"/>
      <c r="H71" s="46"/>
      <c r="I71" s="46"/>
      <c r="J71" s="49">
        <v>314.63</v>
      </c>
      <c r="K71" s="48">
        <v>1.4375</v>
      </c>
      <c r="L71" s="49">
        <v>23.43</v>
      </c>
      <c r="M71" s="50">
        <v>44.77</v>
      </c>
      <c r="N71" s="70">
        <v>1048.96</v>
      </c>
      <c r="AF71" s="31"/>
      <c r="AG71" s="32"/>
      <c r="AH71" s="32"/>
      <c r="AJ71" s="3" t="s">
        <v>67</v>
      </c>
      <c r="AM71" s="32"/>
    </row>
    <row r="72" spans="1:39" customFormat="1" ht="15" x14ac:dyDescent="0.25">
      <c r="A72" s="43"/>
      <c r="B72" s="42" t="s">
        <v>68</v>
      </c>
      <c r="C72" s="199" t="s">
        <v>69</v>
      </c>
      <c r="D72" s="199"/>
      <c r="E72" s="199"/>
      <c r="F72" s="45"/>
      <c r="G72" s="46"/>
      <c r="H72" s="46"/>
      <c r="I72" s="46"/>
      <c r="J72" s="47">
        <v>2474.38</v>
      </c>
      <c r="K72" s="46"/>
      <c r="L72" s="49">
        <v>128.16999999999999</v>
      </c>
      <c r="M72" s="50">
        <v>8.16</v>
      </c>
      <c r="N72" s="70">
        <v>1045.8699999999999</v>
      </c>
      <c r="AF72" s="31"/>
      <c r="AG72" s="32"/>
      <c r="AH72" s="32"/>
      <c r="AJ72" s="3" t="s">
        <v>69</v>
      </c>
      <c r="AM72" s="32"/>
    </row>
    <row r="73" spans="1:39" customFormat="1" ht="15" x14ac:dyDescent="0.25">
      <c r="A73" s="52"/>
      <c r="B73" s="42"/>
      <c r="C73" s="199" t="s">
        <v>70</v>
      </c>
      <c r="D73" s="199"/>
      <c r="E73" s="199"/>
      <c r="F73" s="45" t="s">
        <v>71</v>
      </c>
      <c r="G73" s="53">
        <v>265</v>
      </c>
      <c r="H73" s="48">
        <v>1.3225</v>
      </c>
      <c r="I73" s="71">
        <v>18.153957500000001</v>
      </c>
      <c r="J73" s="55"/>
      <c r="K73" s="46"/>
      <c r="L73" s="55"/>
      <c r="M73" s="46"/>
      <c r="N73" s="56"/>
      <c r="AF73" s="31"/>
      <c r="AG73" s="32"/>
      <c r="AH73" s="32"/>
      <c r="AK73" s="3" t="s">
        <v>70</v>
      </c>
      <c r="AM73" s="32"/>
    </row>
    <row r="74" spans="1:39" customFormat="1" ht="15" x14ac:dyDescent="0.25">
      <c r="A74" s="52"/>
      <c r="B74" s="42"/>
      <c r="C74" s="199" t="s">
        <v>72</v>
      </c>
      <c r="D74" s="199"/>
      <c r="E74" s="199"/>
      <c r="F74" s="45" t="s">
        <v>71</v>
      </c>
      <c r="G74" s="50">
        <v>23.41</v>
      </c>
      <c r="H74" s="48">
        <v>1.4375</v>
      </c>
      <c r="I74" s="71">
        <v>1.7431671</v>
      </c>
      <c r="J74" s="55"/>
      <c r="K74" s="46"/>
      <c r="L74" s="55"/>
      <c r="M74" s="46"/>
      <c r="N74" s="56"/>
      <c r="AF74" s="31"/>
      <c r="AG74" s="32"/>
      <c r="AH74" s="32"/>
      <c r="AK74" s="3" t="s">
        <v>72</v>
      </c>
      <c r="AM74" s="32"/>
    </row>
    <row r="75" spans="1:39" customFormat="1" ht="15" x14ac:dyDescent="0.25">
      <c r="A75" s="43"/>
      <c r="B75" s="42"/>
      <c r="C75" s="200" t="s">
        <v>73</v>
      </c>
      <c r="D75" s="200"/>
      <c r="E75" s="200"/>
      <c r="F75" s="57"/>
      <c r="G75" s="58"/>
      <c r="H75" s="58"/>
      <c r="I75" s="58"/>
      <c r="J75" s="59">
        <v>6780.86</v>
      </c>
      <c r="K75" s="58"/>
      <c r="L75" s="60">
        <v>435.37</v>
      </c>
      <c r="M75" s="58"/>
      <c r="N75" s="72">
        <v>9995.61</v>
      </c>
      <c r="AF75" s="31"/>
      <c r="AG75" s="32"/>
      <c r="AH75" s="32"/>
      <c r="AL75" s="3" t="s">
        <v>73</v>
      </c>
      <c r="AM75" s="32"/>
    </row>
    <row r="76" spans="1:39" customFormat="1" ht="15" x14ac:dyDescent="0.25">
      <c r="A76" s="52"/>
      <c r="B76" s="42"/>
      <c r="C76" s="199" t="s">
        <v>74</v>
      </c>
      <c r="D76" s="199"/>
      <c r="E76" s="199"/>
      <c r="F76" s="45"/>
      <c r="G76" s="46"/>
      <c r="H76" s="46"/>
      <c r="I76" s="46"/>
      <c r="J76" s="55"/>
      <c r="K76" s="46"/>
      <c r="L76" s="49">
        <v>178.28</v>
      </c>
      <c r="M76" s="46"/>
      <c r="N76" s="70">
        <v>7981.59</v>
      </c>
      <c r="AF76" s="31"/>
      <c r="AG76" s="32"/>
      <c r="AH76" s="32"/>
      <c r="AK76" s="3" t="s">
        <v>74</v>
      </c>
      <c r="AM76" s="32"/>
    </row>
    <row r="77" spans="1:39" customFormat="1" ht="23.25" x14ac:dyDescent="0.25">
      <c r="A77" s="52"/>
      <c r="B77" s="42" t="s">
        <v>75</v>
      </c>
      <c r="C77" s="199" t="s">
        <v>76</v>
      </c>
      <c r="D77" s="199"/>
      <c r="E77" s="199"/>
      <c r="F77" s="45" t="s">
        <v>77</v>
      </c>
      <c r="G77" s="53">
        <v>102</v>
      </c>
      <c r="H77" s="46"/>
      <c r="I77" s="53">
        <v>102</v>
      </c>
      <c r="J77" s="55"/>
      <c r="K77" s="46"/>
      <c r="L77" s="49">
        <v>181.85</v>
      </c>
      <c r="M77" s="46"/>
      <c r="N77" s="70">
        <v>8141.22</v>
      </c>
      <c r="AF77" s="31"/>
      <c r="AG77" s="32"/>
      <c r="AH77" s="32"/>
      <c r="AK77" s="3" t="s">
        <v>76</v>
      </c>
      <c r="AM77" s="32"/>
    </row>
    <row r="78" spans="1:39" customFormat="1" ht="45" x14ac:dyDescent="0.25">
      <c r="A78" s="52"/>
      <c r="B78" s="42" t="s">
        <v>78</v>
      </c>
      <c r="C78" s="199" t="s">
        <v>79</v>
      </c>
      <c r="D78" s="199"/>
      <c r="E78" s="199"/>
      <c r="F78" s="45" t="s">
        <v>77</v>
      </c>
      <c r="G78" s="53">
        <v>58</v>
      </c>
      <c r="H78" s="50">
        <v>0.85</v>
      </c>
      <c r="I78" s="62">
        <v>49.3</v>
      </c>
      <c r="J78" s="55"/>
      <c r="K78" s="46"/>
      <c r="L78" s="49">
        <v>87.89</v>
      </c>
      <c r="M78" s="46"/>
      <c r="N78" s="70">
        <v>3934.92</v>
      </c>
      <c r="AF78" s="31"/>
      <c r="AG78" s="32"/>
      <c r="AH78" s="32"/>
      <c r="AK78" s="3" t="s">
        <v>79</v>
      </c>
      <c r="AM78" s="32"/>
    </row>
    <row r="79" spans="1:39" customFormat="1" ht="15" x14ac:dyDescent="0.25">
      <c r="A79" s="63"/>
      <c r="B79" s="64"/>
      <c r="C79" s="192" t="s">
        <v>80</v>
      </c>
      <c r="D79" s="192"/>
      <c r="E79" s="192"/>
      <c r="F79" s="35"/>
      <c r="G79" s="36"/>
      <c r="H79" s="36"/>
      <c r="I79" s="36"/>
      <c r="J79" s="39"/>
      <c r="K79" s="36"/>
      <c r="L79" s="65">
        <v>705.11</v>
      </c>
      <c r="M79" s="58"/>
      <c r="N79" s="66">
        <v>22071.75</v>
      </c>
      <c r="AF79" s="31"/>
      <c r="AG79" s="32"/>
      <c r="AH79" s="32"/>
      <c r="AM79" s="32" t="s">
        <v>80</v>
      </c>
    </row>
    <row r="80" spans="1:39" customFormat="1" ht="15" x14ac:dyDescent="0.25">
      <c r="A80" s="33" t="s">
        <v>89</v>
      </c>
      <c r="B80" s="34" t="s">
        <v>81</v>
      </c>
      <c r="C80" s="192" t="s">
        <v>82</v>
      </c>
      <c r="D80" s="192"/>
      <c r="E80" s="192"/>
      <c r="F80" s="35" t="s">
        <v>83</v>
      </c>
      <c r="G80" s="36">
        <v>-1.6870000000000001</v>
      </c>
      <c r="H80" s="37">
        <v>1</v>
      </c>
      <c r="I80" s="67">
        <v>-1.6870000000000001</v>
      </c>
      <c r="J80" s="39"/>
      <c r="K80" s="36"/>
      <c r="L80" s="65">
        <v>-259.06</v>
      </c>
      <c r="M80" s="36"/>
      <c r="N80" s="66">
        <v>-4991.8900000000003</v>
      </c>
      <c r="AF80" s="31"/>
      <c r="AG80" s="32"/>
      <c r="AH80" s="32" t="s">
        <v>82</v>
      </c>
      <c r="AM80" s="32"/>
    </row>
    <row r="81" spans="1:39" customFormat="1" ht="23.25" x14ac:dyDescent="0.25">
      <c r="A81" s="41"/>
      <c r="B81" s="42" t="s">
        <v>59</v>
      </c>
      <c r="C81" s="197" t="s">
        <v>60</v>
      </c>
      <c r="D81" s="197"/>
      <c r="E81" s="197"/>
      <c r="F81" s="197"/>
      <c r="G81" s="197"/>
      <c r="H81" s="197"/>
      <c r="I81" s="197"/>
      <c r="J81" s="197"/>
      <c r="K81" s="197"/>
      <c r="L81" s="197"/>
      <c r="M81" s="197"/>
      <c r="N81" s="198"/>
      <c r="AF81" s="31"/>
      <c r="AG81" s="32"/>
      <c r="AH81" s="32"/>
      <c r="AI81" s="3" t="s">
        <v>60</v>
      </c>
      <c r="AM81" s="32"/>
    </row>
    <row r="82" spans="1:39" customFormat="1" ht="68.25" x14ac:dyDescent="0.25">
      <c r="A82" s="41"/>
      <c r="B82" s="42" t="s">
        <v>61</v>
      </c>
      <c r="C82" s="197" t="s">
        <v>62</v>
      </c>
      <c r="D82" s="197"/>
      <c r="E82" s="197"/>
      <c r="F82" s="197"/>
      <c r="G82" s="197"/>
      <c r="H82" s="197"/>
      <c r="I82" s="197"/>
      <c r="J82" s="197"/>
      <c r="K82" s="197"/>
      <c r="L82" s="197"/>
      <c r="M82" s="197"/>
      <c r="N82" s="198"/>
      <c r="AF82" s="31"/>
      <c r="AG82" s="32"/>
      <c r="AH82" s="32"/>
      <c r="AI82" s="3" t="s">
        <v>62</v>
      </c>
      <c r="AM82" s="32"/>
    </row>
    <row r="83" spans="1:39" customFormat="1" ht="15" x14ac:dyDescent="0.25">
      <c r="A83" s="43"/>
      <c r="B83" s="42" t="s">
        <v>64</v>
      </c>
      <c r="C83" s="199" t="s">
        <v>65</v>
      </c>
      <c r="D83" s="199"/>
      <c r="E83" s="199"/>
      <c r="F83" s="45"/>
      <c r="G83" s="46"/>
      <c r="H83" s="46"/>
      <c r="I83" s="46"/>
      <c r="J83" s="49">
        <v>86.4</v>
      </c>
      <c r="K83" s="48">
        <v>1.4375</v>
      </c>
      <c r="L83" s="49">
        <v>-209.53</v>
      </c>
      <c r="M83" s="50">
        <v>13.24</v>
      </c>
      <c r="N83" s="70">
        <v>-2774.18</v>
      </c>
      <c r="AF83" s="31"/>
      <c r="AG83" s="32"/>
      <c r="AH83" s="32"/>
      <c r="AJ83" s="3" t="s">
        <v>65</v>
      </c>
      <c r="AM83" s="32"/>
    </row>
    <row r="84" spans="1:39" customFormat="1" ht="15" x14ac:dyDescent="0.25">
      <c r="A84" s="43"/>
      <c r="B84" s="42" t="s">
        <v>66</v>
      </c>
      <c r="C84" s="199" t="s">
        <v>67</v>
      </c>
      <c r="D84" s="199"/>
      <c r="E84" s="199"/>
      <c r="F84" s="45"/>
      <c r="G84" s="46"/>
      <c r="H84" s="46"/>
      <c r="I84" s="46"/>
      <c r="J84" s="49">
        <v>13.5</v>
      </c>
      <c r="K84" s="48">
        <v>1.4375</v>
      </c>
      <c r="L84" s="49">
        <v>-32.74</v>
      </c>
      <c r="M84" s="50">
        <v>44.77</v>
      </c>
      <c r="N84" s="70">
        <v>-1465.77</v>
      </c>
      <c r="AF84" s="31"/>
      <c r="AG84" s="32"/>
      <c r="AH84" s="32"/>
      <c r="AJ84" s="3" t="s">
        <v>67</v>
      </c>
      <c r="AM84" s="32"/>
    </row>
    <row r="85" spans="1:39" customFormat="1" ht="15" x14ac:dyDescent="0.25">
      <c r="A85" s="52"/>
      <c r="B85" s="42"/>
      <c r="C85" s="199" t="s">
        <v>74</v>
      </c>
      <c r="D85" s="199"/>
      <c r="E85" s="199"/>
      <c r="F85" s="45"/>
      <c r="G85" s="46"/>
      <c r="H85" s="46"/>
      <c r="I85" s="46"/>
      <c r="J85" s="55"/>
      <c r="K85" s="46"/>
      <c r="L85" s="49">
        <v>-32.74</v>
      </c>
      <c r="M85" s="46"/>
      <c r="N85" s="70">
        <v>-1465.77</v>
      </c>
      <c r="AF85" s="31"/>
      <c r="AG85" s="32"/>
      <c r="AH85" s="32"/>
      <c r="AK85" s="3" t="s">
        <v>74</v>
      </c>
      <c r="AM85" s="32"/>
    </row>
    <row r="86" spans="1:39" customFormat="1" ht="23.25" x14ac:dyDescent="0.25">
      <c r="A86" s="52"/>
      <c r="B86" s="42" t="s">
        <v>75</v>
      </c>
      <c r="C86" s="199" t="s">
        <v>76</v>
      </c>
      <c r="D86" s="199"/>
      <c r="E86" s="199"/>
      <c r="F86" s="45" t="s">
        <v>77</v>
      </c>
      <c r="G86" s="53">
        <v>102</v>
      </c>
      <c r="H86" s="46"/>
      <c r="I86" s="53">
        <v>102</v>
      </c>
      <c r="J86" s="55"/>
      <c r="K86" s="46"/>
      <c r="L86" s="49">
        <v>-33.39</v>
      </c>
      <c r="M86" s="46"/>
      <c r="N86" s="70">
        <v>-1495.09</v>
      </c>
      <c r="AF86" s="31"/>
      <c r="AG86" s="32"/>
      <c r="AH86" s="32"/>
      <c r="AK86" s="3" t="s">
        <v>76</v>
      </c>
      <c r="AM86" s="32"/>
    </row>
    <row r="87" spans="1:39" customFormat="1" ht="45" x14ac:dyDescent="0.25">
      <c r="A87" s="52"/>
      <c r="B87" s="42" t="s">
        <v>78</v>
      </c>
      <c r="C87" s="199" t="s">
        <v>79</v>
      </c>
      <c r="D87" s="199"/>
      <c r="E87" s="199"/>
      <c r="F87" s="45" t="s">
        <v>77</v>
      </c>
      <c r="G87" s="53">
        <v>58</v>
      </c>
      <c r="H87" s="50">
        <v>0.85</v>
      </c>
      <c r="I87" s="62">
        <v>49.3</v>
      </c>
      <c r="J87" s="55"/>
      <c r="K87" s="46"/>
      <c r="L87" s="49">
        <v>-16.14</v>
      </c>
      <c r="M87" s="46"/>
      <c r="N87" s="51">
        <v>-722.62</v>
      </c>
      <c r="AF87" s="31"/>
      <c r="AG87" s="32"/>
      <c r="AH87" s="32"/>
      <c r="AK87" s="3" t="s">
        <v>79</v>
      </c>
      <c r="AM87" s="32"/>
    </row>
    <row r="88" spans="1:39" customFormat="1" ht="15" x14ac:dyDescent="0.25">
      <c r="A88" s="63"/>
      <c r="B88" s="64"/>
      <c r="C88" s="192" t="s">
        <v>80</v>
      </c>
      <c r="D88" s="192"/>
      <c r="E88" s="192"/>
      <c r="F88" s="35"/>
      <c r="G88" s="36"/>
      <c r="H88" s="36"/>
      <c r="I88" s="36"/>
      <c r="J88" s="39"/>
      <c r="K88" s="36"/>
      <c r="L88" s="65">
        <v>-259.06</v>
      </c>
      <c r="M88" s="58"/>
      <c r="N88" s="66">
        <v>-4991.8900000000003</v>
      </c>
      <c r="AF88" s="31"/>
      <c r="AG88" s="32"/>
      <c r="AH88" s="32"/>
      <c r="AM88" s="32" t="s">
        <v>80</v>
      </c>
    </row>
    <row r="89" spans="1:39" customFormat="1" ht="23.25" x14ac:dyDescent="0.25">
      <c r="A89" s="33" t="s">
        <v>90</v>
      </c>
      <c r="B89" s="34" t="s">
        <v>81</v>
      </c>
      <c r="C89" s="192" t="s">
        <v>91</v>
      </c>
      <c r="D89" s="192"/>
      <c r="E89" s="192"/>
      <c r="F89" s="35" t="s">
        <v>83</v>
      </c>
      <c r="G89" s="36">
        <v>-1.6E-2</v>
      </c>
      <c r="H89" s="37">
        <v>1</v>
      </c>
      <c r="I89" s="67">
        <v>-1.6E-2</v>
      </c>
      <c r="J89" s="39"/>
      <c r="K89" s="36"/>
      <c r="L89" s="65">
        <v>-3.12</v>
      </c>
      <c r="M89" s="36"/>
      <c r="N89" s="68">
        <v>-56.09</v>
      </c>
      <c r="AF89" s="31"/>
      <c r="AG89" s="32"/>
      <c r="AH89" s="32" t="s">
        <v>91</v>
      </c>
      <c r="AM89" s="32"/>
    </row>
    <row r="90" spans="1:39" customFormat="1" ht="23.25" x14ac:dyDescent="0.25">
      <c r="A90" s="41"/>
      <c r="B90" s="42" t="s">
        <v>59</v>
      </c>
      <c r="C90" s="197" t="s">
        <v>60</v>
      </c>
      <c r="D90" s="197"/>
      <c r="E90" s="197"/>
      <c r="F90" s="197"/>
      <c r="G90" s="197"/>
      <c r="H90" s="197"/>
      <c r="I90" s="197"/>
      <c r="J90" s="197"/>
      <c r="K90" s="197"/>
      <c r="L90" s="197"/>
      <c r="M90" s="197"/>
      <c r="N90" s="198"/>
      <c r="AF90" s="31"/>
      <c r="AG90" s="32"/>
      <c r="AH90" s="32"/>
      <c r="AI90" s="3" t="s">
        <v>60</v>
      </c>
      <c r="AM90" s="32"/>
    </row>
    <row r="91" spans="1:39" customFormat="1" ht="68.25" x14ac:dyDescent="0.25">
      <c r="A91" s="41"/>
      <c r="B91" s="42" t="s">
        <v>61</v>
      </c>
      <c r="C91" s="197" t="s">
        <v>62</v>
      </c>
      <c r="D91" s="197"/>
      <c r="E91" s="197"/>
      <c r="F91" s="197"/>
      <c r="G91" s="197"/>
      <c r="H91" s="197"/>
      <c r="I91" s="197"/>
      <c r="J91" s="197"/>
      <c r="K91" s="197"/>
      <c r="L91" s="197"/>
      <c r="M91" s="197"/>
      <c r="N91" s="198"/>
      <c r="AF91" s="31"/>
      <c r="AG91" s="32"/>
      <c r="AH91" s="32"/>
      <c r="AI91" s="3" t="s">
        <v>62</v>
      </c>
      <c r="AM91" s="32"/>
    </row>
    <row r="92" spans="1:39" customFormat="1" ht="15" x14ac:dyDescent="0.25">
      <c r="A92" s="43"/>
      <c r="B92" s="42" t="s">
        <v>64</v>
      </c>
      <c r="C92" s="199" t="s">
        <v>65</v>
      </c>
      <c r="D92" s="199"/>
      <c r="E92" s="199"/>
      <c r="F92" s="45"/>
      <c r="G92" s="46"/>
      <c r="H92" s="46"/>
      <c r="I92" s="46"/>
      <c r="J92" s="49">
        <v>115.4</v>
      </c>
      <c r="K92" s="48">
        <v>1.4375</v>
      </c>
      <c r="L92" s="49">
        <v>-2.65</v>
      </c>
      <c r="M92" s="50">
        <v>13.24</v>
      </c>
      <c r="N92" s="51">
        <v>-35.090000000000003</v>
      </c>
      <c r="AF92" s="31"/>
      <c r="AG92" s="32"/>
      <c r="AH92" s="32"/>
      <c r="AJ92" s="3" t="s">
        <v>65</v>
      </c>
      <c r="AM92" s="32"/>
    </row>
    <row r="93" spans="1:39" customFormat="1" ht="15" x14ac:dyDescent="0.25">
      <c r="A93" s="43"/>
      <c r="B93" s="42" t="s">
        <v>66</v>
      </c>
      <c r="C93" s="199" t="s">
        <v>67</v>
      </c>
      <c r="D93" s="199"/>
      <c r="E93" s="199"/>
      <c r="F93" s="45"/>
      <c r="G93" s="46"/>
      <c r="H93" s="46"/>
      <c r="I93" s="46"/>
      <c r="J93" s="49">
        <v>13.5</v>
      </c>
      <c r="K93" s="48">
        <v>1.4375</v>
      </c>
      <c r="L93" s="49">
        <v>-0.31</v>
      </c>
      <c r="M93" s="50">
        <v>44.77</v>
      </c>
      <c r="N93" s="51">
        <v>-13.88</v>
      </c>
      <c r="AF93" s="31"/>
      <c r="AG93" s="32"/>
      <c r="AH93" s="32"/>
      <c r="AJ93" s="3" t="s">
        <v>67</v>
      </c>
      <c r="AM93" s="32"/>
    </row>
    <row r="94" spans="1:39" customFormat="1" ht="15" x14ac:dyDescent="0.25">
      <c r="A94" s="52"/>
      <c r="B94" s="42"/>
      <c r="C94" s="199" t="s">
        <v>74</v>
      </c>
      <c r="D94" s="199"/>
      <c r="E94" s="199"/>
      <c r="F94" s="45"/>
      <c r="G94" s="46"/>
      <c r="H94" s="46"/>
      <c r="I94" s="46"/>
      <c r="J94" s="55"/>
      <c r="K94" s="46"/>
      <c r="L94" s="49">
        <v>-0.31</v>
      </c>
      <c r="M94" s="46"/>
      <c r="N94" s="51">
        <v>-13.88</v>
      </c>
      <c r="AF94" s="31"/>
      <c r="AG94" s="32"/>
      <c r="AH94" s="32"/>
      <c r="AK94" s="3" t="s">
        <v>74</v>
      </c>
      <c r="AM94" s="32"/>
    </row>
    <row r="95" spans="1:39" customFormat="1" ht="23.25" x14ac:dyDescent="0.25">
      <c r="A95" s="52"/>
      <c r="B95" s="42" t="s">
        <v>75</v>
      </c>
      <c r="C95" s="199" t="s">
        <v>76</v>
      </c>
      <c r="D95" s="199"/>
      <c r="E95" s="199"/>
      <c r="F95" s="45" t="s">
        <v>77</v>
      </c>
      <c r="G95" s="53">
        <v>102</v>
      </c>
      <c r="H95" s="46"/>
      <c r="I95" s="53">
        <v>102</v>
      </c>
      <c r="J95" s="55"/>
      <c r="K95" s="46"/>
      <c r="L95" s="49">
        <v>-0.32</v>
      </c>
      <c r="M95" s="46"/>
      <c r="N95" s="51">
        <v>-14.16</v>
      </c>
      <c r="AF95" s="31"/>
      <c r="AG95" s="32"/>
      <c r="AH95" s="32"/>
      <c r="AK95" s="3" t="s">
        <v>76</v>
      </c>
      <c r="AM95" s="32"/>
    </row>
    <row r="96" spans="1:39" customFormat="1" ht="45" x14ac:dyDescent="0.25">
      <c r="A96" s="52"/>
      <c r="B96" s="42" t="s">
        <v>78</v>
      </c>
      <c r="C96" s="199" t="s">
        <v>79</v>
      </c>
      <c r="D96" s="199"/>
      <c r="E96" s="199"/>
      <c r="F96" s="45" t="s">
        <v>77</v>
      </c>
      <c r="G96" s="53">
        <v>58</v>
      </c>
      <c r="H96" s="50">
        <v>0.85</v>
      </c>
      <c r="I96" s="62">
        <v>49.3</v>
      </c>
      <c r="J96" s="55"/>
      <c r="K96" s="46"/>
      <c r="L96" s="49">
        <v>-0.15</v>
      </c>
      <c r="M96" s="46"/>
      <c r="N96" s="51">
        <v>-6.84</v>
      </c>
      <c r="AF96" s="31"/>
      <c r="AG96" s="32"/>
      <c r="AH96" s="32"/>
      <c r="AK96" s="3" t="s">
        <v>79</v>
      </c>
      <c r="AM96" s="32"/>
    </row>
    <row r="97" spans="1:39" customFormat="1" ht="15" x14ac:dyDescent="0.25">
      <c r="A97" s="63"/>
      <c r="B97" s="64"/>
      <c r="C97" s="192" t="s">
        <v>80</v>
      </c>
      <c r="D97" s="192"/>
      <c r="E97" s="192"/>
      <c r="F97" s="35"/>
      <c r="G97" s="36"/>
      <c r="H97" s="36"/>
      <c r="I97" s="36"/>
      <c r="J97" s="39"/>
      <c r="K97" s="36"/>
      <c r="L97" s="65">
        <v>-3.12</v>
      </c>
      <c r="M97" s="58"/>
      <c r="N97" s="68">
        <v>-56.09</v>
      </c>
      <c r="AF97" s="31"/>
      <c r="AG97" s="32"/>
      <c r="AH97" s="32"/>
      <c r="AM97" s="32" t="s">
        <v>80</v>
      </c>
    </row>
    <row r="98" spans="1:39" customFormat="1" ht="23.25" x14ac:dyDescent="0.25">
      <c r="A98" s="33" t="s">
        <v>92</v>
      </c>
      <c r="B98" s="34" t="s">
        <v>93</v>
      </c>
      <c r="C98" s="192" t="s">
        <v>94</v>
      </c>
      <c r="D98" s="192"/>
      <c r="E98" s="192"/>
      <c r="F98" s="35" t="s">
        <v>58</v>
      </c>
      <c r="G98" s="36">
        <v>5.1799999999999999E-2</v>
      </c>
      <c r="H98" s="37">
        <v>1</v>
      </c>
      <c r="I98" s="69">
        <v>5.1799999999999999E-2</v>
      </c>
      <c r="J98" s="39"/>
      <c r="K98" s="36"/>
      <c r="L98" s="39"/>
      <c r="M98" s="36"/>
      <c r="N98" s="40"/>
      <c r="AF98" s="31"/>
      <c r="AG98" s="32"/>
      <c r="AH98" s="32" t="s">
        <v>94</v>
      </c>
      <c r="AM98" s="32"/>
    </row>
    <row r="99" spans="1:39" customFormat="1" ht="23.25" x14ac:dyDescent="0.25">
      <c r="A99" s="41"/>
      <c r="B99" s="42" t="s">
        <v>59</v>
      </c>
      <c r="C99" s="197" t="s">
        <v>60</v>
      </c>
      <c r="D99" s="197"/>
      <c r="E99" s="197"/>
      <c r="F99" s="197"/>
      <c r="G99" s="197"/>
      <c r="H99" s="197"/>
      <c r="I99" s="197"/>
      <c r="J99" s="197"/>
      <c r="K99" s="197"/>
      <c r="L99" s="197"/>
      <c r="M99" s="197"/>
      <c r="N99" s="198"/>
      <c r="AF99" s="31"/>
      <c r="AG99" s="32"/>
      <c r="AH99" s="32"/>
      <c r="AI99" s="3" t="s">
        <v>60</v>
      </c>
      <c r="AM99" s="32"/>
    </row>
    <row r="100" spans="1:39" customFormat="1" ht="68.25" x14ac:dyDescent="0.25">
      <c r="A100" s="41"/>
      <c r="B100" s="42" t="s">
        <v>61</v>
      </c>
      <c r="C100" s="197" t="s">
        <v>62</v>
      </c>
      <c r="D100" s="197"/>
      <c r="E100" s="197"/>
      <c r="F100" s="197"/>
      <c r="G100" s="197"/>
      <c r="H100" s="197"/>
      <c r="I100" s="197"/>
      <c r="J100" s="197"/>
      <c r="K100" s="197"/>
      <c r="L100" s="197"/>
      <c r="M100" s="197"/>
      <c r="N100" s="198"/>
      <c r="AF100" s="31"/>
      <c r="AG100" s="32"/>
      <c r="AH100" s="32"/>
      <c r="AI100" s="3" t="s">
        <v>62</v>
      </c>
      <c r="AM100" s="32"/>
    </row>
    <row r="101" spans="1:39" customFormat="1" ht="15" x14ac:dyDescent="0.25">
      <c r="A101" s="43"/>
      <c r="B101" s="42" t="s">
        <v>55</v>
      </c>
      <c r="C101" s="199" t="s">
        <v>63</v>
      </c>
      <c r="D101" s="199"/>
      <c r="E101" s="199"/>
      <c r="F101" s="45"/>
      <c r="G101" s="46"/>
      <c r="H101" s="46"/>
      <c r="I101" s="46"/>
      <c r="J101" s="49">
        <v>527.04</v>
      </c>
      <c r="K101" s="48">
        <v>1.3225</v>
      </c>
      <c r="L101" s="49">
        <v>36.11</v>
      </c>
      <c r="M101" s="50">
        <v>44.77</v>
      </c>
      <c r="N101" s="70">
        <v>1616.64</v>
      </c>
      <c r="AF101" s="31"/>
      <c r="AG101" s="32"/>
      <c r="AH101" s="32"/>
      <c r="AJ101" s="3" t="s">
        <v>63</v>
      </c>
      <c r="AM101" s="32"/>
    </row>
    <row r="102" spans="1:39" customFormat="1" ht="15" x14ac:dyDescent="0.25">
      <c r="A102" s="43"/>
      <c r="B102" s="42" t="s">
        <v>64</v>
      </c>
      <c r="C102" s="199" t="s">
        <v>65</v>
      </c>
      <c r="D102" s="199"/>
      <c r="E102" s="199"/>
      <c r="F102" s="45"/>
      <c r="G102" s="46"/>
      <c r="H102" s="46"/>
      <c r="I102" s="46"/>
      <c r="J102" s="49">
        <v>24.96</v>
      </c>
      <c r="K102" s="48">
        <v>1.4375</v>
      </c>
      <c r="L102" s="49">
        <v>1.86</v>
      </c>
      <c r="M102" s="50">
        <v>13.24</v>
      </c>
      <c r="N102" s="51">
        <v>24.63</v>
      </c>
      <c r="AF102" s="31"/>
      <c r="AG102" s="32"/>
      <c r="AH102" s="32"/>
      <c r="AJ102" s="3" t="s">
        <v>65</v>
      </c>
      <c r="AM102" s="32"/>
    </row>
    <row r="103" spans="1:39" customFormat="1" ht="15" x14ac:dyDescent="0.25">
      <c r="A103" s="43"/>
      <c r="B103" s="42" t="s">
        <v>66</v>
      </c>
      <c r="C103" s="199" t="s">
        <v>67</v>
      </c>
      <c r="D103" s="199"/>
      <c r="E103" s="199"/>
      <c r="F103" s="45"/>
      <c r="G103" s="46"/>
      <c r="H103" s="46"/>
      <c r="I103" s="46"/>
      <c r="J103" s="49">
        <v>2.89</v>
      </c>
      <c r="K103" s="48">
        <v>1.4375</v>
      </c>
      <c r="L103" s="49">
        <v>0.22</v>
      </c>
      <c r="M103" s="50">
        <v>44.77</v>
      </c>
      <c r="N103" s="51">
        <v>9.85</v>
      </c>
      <c r="AF103" s="31"/>
      <c r="AG103" s="32"/>
      <c r="AH103" s="32"/>
      <c r="AJ103" s="3" t="s">
        <v>67</v>
      </c>
      <c r="AM103" s="32"/>
    </row>
    <row r="104" spans="1:39" customFormat="1" ht="15" x14ac:dyDescent="0.25">
      <c r="A104" s="43"/>
      <c r="B104" s="42" t="s">
        <v>68</v>
      </c>
      <c r="C104" s="199" t="s">
        <v>69</v>
      </c>
      <c r="D104" s="199"/>
      <c r="E104" s="199"/>
      <c r="F104" s="45"/>
      <c r="G104" s="46"/>
      <c r="H104" s="46"/>
      <c r="I104" s="46"/>
      <c r="J104" s="49">
        <v>300.95</v>
      </c>
      <c r="K104" s="46"/>
      <c r="L104" s="49">
        <v>15.59</v>
      </c>
      <c r="M104" s="50">
        <v>8.16</v>
      </c>
      <c r="N104" s="51">
        <v>127.21</v>
      </c>
      <c r="AF104" s="31"/>
      <c r="AG104" s="32"/>
      <c r="AH104" s="32"/>
      <c r="AJ104" s="3" t="s">
        <v>69</v>
      </c>
      <c r="AM104" s="32"/>
    </row>
    <row r="105" spans="1:39" customFormat="1" ht="15" x14ac:dyDescent="0.25">
      <c r="A105" s="52"/>
      <c r="B105" s="42"/>
      <c r="C105" s="199" t="s">
        <v>70</v>
      </c>
      <c r="D105" s="199"/>
      <c r="E105" s="199"/>
      <c r="F105" s="45" t="s">
        <v>71</v>
      </c>
      <c r="G105" s="53">
        <v>61</v>
      </c>
      <c r="H105" s="48">
        <v>1.3225</v>
      </c>
      <c r="I105" s="71">
        <v>4.1788354999999999</v>
      </c>
      <c r="J105" s="55"/>
      <c r="K105" s="46"/>
      <c r="L105" s="55"/>
      <c r="M105" s="46"/>
      <c r="N105" s="56"/>
      <c r="AF105" s="31"/>
      <c r="AG105" s="32"/>
      <c r="AH105" s="32"/>
      <c r="AK105" s="3" t="s">
        <v>70</v>
      </c>
      <c r="AM105" s="32"/>
    </row>
    <row r="106" spans="1:39" customFormat="1" ht="15" x14ac:dyDescent="0.25">
      <c r="A106" s="52"/>
      <c r="B106" s="42"/>
      <c r="C106" s="199" t="s">
        <v>72</v>
      </c>
      <c r="D106" s="199"/>
      <c r="E106" s="199"/>
      <c r="F106" s="45" t="s">
        <v>71</v>
      </c>
      <c r="G106" s="50">
        <v>0.28000000000000003</v>
      </c>
      <c r="H106" s="48">
        <v>1.4375</v>
      </c>
      <c r="I106" s="71">
        <v>2.08495E-2</v>
      </c>
      <c r="J106" s="55"/>
      <c r="K106" s="46"/>
      <c r="L106" s="55"/>
      <c r="M106" s="46"/>
      <c r="N106" s="56"/>
      <c r="AF106" s="31"/>
      <c r="AG106" s="32"/>
      <c r="AH106" s="32"/>
      <c r="AK106" s="3" t="s">
        <v>72</v>
      </c>
      <c r="AM106" s="32"/>
    </row>
    <row r="107" spans="1:39" customFormat="1" ht="15" x14ac:dyDescent="0.25">
      <c r="A107" s="43"/>
      <c r="B107" s="42"/>
      <c r="C107" s="200" t="s">
        <v>73</v>
      </c>
      <c r="D107" s="200"/>
      <c r="E107" s="200"/>
      <c r="F107" s="57"/>
      <c r="G107" s="58"/>
      <c r="H107" s="58"/>
      <c r="I107" s="58"/>
      <c r="J107" s="60">
        <v>852.95</v>
      </c>
      <c r="K107" s="58"/>
      <c r="L107" s="60">
        <v>53.56</v>
      </c>
      <c r="M107" s="58"/>
      <c r="N107" s="72">
        <v>1768.48</v>
      </c>
      <c r="AF107" s="31"/>
      <c r="AG107" s="32"/>
      <c r="AH107" s="32"/>
      <c r="AL107" s="3" t="s">
        <v>73</v>
      </c>
      <c r="AM107" s="32"/>
    </row>
    <row r="108" spans="1:39" customFormat="1" ht="15" x14ac:dyDescent="0.25">
      <c r="A108" s="52"/>
      <c r="B108" s="42"/>
      <c r="C108" s="199" t="s">
        <v>74</v>
      </c>
      <c r="D108" s="199"/>
      <c r="E108" s="199"/>
      <c r="F108" s="45"/>
      <c r="G108" s="46"/>
      <c r="H108" s="46"/>
      <c r="I108" s="46"/>
      <c r="J108" s="55"/>
      <c r="K108" s="46"/>
      <c r="L108" s="49">
        <v>36.33</v>
      </c>
      <c r="M108" s="46"/>
      <c r="N108" s="70">
        <v>1626.49</v>
      </c>
      <c r="AF108" s="31"/>
      <c r="AG108" s="32"/>
      <c r="AH108" s="32"/>
      <c r="AK108" s="3" t="s">
        <v>74</v>
      </c>
      <c r="AM108" s="32"/>
    </row>
    <row r="109" spans="1:39" customFormat="1" ht="23.25" x14ac:dyDescent="0.25">
      <c r="A109" s="52"/>
      <c r="B109" s="42" t="s">
        <v>75</v>
      </c>
      <c r="C109" s="199" t="s">
        <v>76</v>
      </c>
      <c r="D109" s="199"/>
      <c r="E109" s="199"/>
      <c r="F109" s="45" t="s">
        <v>77</v>
      </c>
      <c r="G109" s="53">
        <v>102</v>
      </c>
      <c r="H109" s="46"/>
      <c r="I109" s="53">
        <v>102</v>
      </c>
      <c r="J109" s="55"/>
      <c r="K109" s="46"/>
      <c r="L109" s="49">
        <v>37.06</v>
      </c>
      <c r="M109" s="46"/>
      <c r="N109" s="70">
        <v>1659.02</v>
      </c>
      <c r="AF109" s="31"/>
      <c r="AG109" s="32"/>
      <c r="AH109" s="32"/>
      <c r="AK109" s="3" t="s">
        <v>76</v>
      </c>
      <c r="AM109" s="32"/>
    </row>
    <row r="110" spans="1:39" customFormat="1" ht="45" x14ac:dyDescent="0.25">
      <c r="A110" s="52"/>
      <c r="B110" s="42" t="s">
        <v>78</v>
      </c>
      <c r="C110" s="199" t="s">
        <v>79</v>
      </c>
      <c r="D110" s="199"/>
      <c r="E110" s="199"/>
      <c r="F110" s="45" t="s">
        <v>77</v>
      </c>
      <c r="G110" s="53">
        <v>58</v>
      </c>
      <c r="H110" s="50">
        <v>0.85</v>
      </c>
      <c r="I110" s="62">
        <v>49.3</v>
      </c>
      <c r="J110" s="55"/>
      <c r="K110" s="46"/>
      <c r="L110" s="49">
        <v>17.91</v>
      </c>
      <c r="M110" s="46"/>
      <c r="N110" s="51">
        <v>801.86</v>
      </c>
      <c r="AF110" s="31"/>
      <c r="AG110" s="32"/>
      <c r="AH110" s="32"/>
      <c r="AK110" s="3" t="s">
        <v>79</v>
      </c>
      <c r="AM110" s="32"/>
    </row>
    <row r="111" spans="1:39" customFormat="1" ht="15" x14ac:dyDescent="0.25">
      <c r="A111" s="63"/>
      <c r="B111" s="64"/>
      <c r="C111" s="192" t="s">
        <v>80</v>
      </c>
      <c r="D111" s="192"/>
      <c r="E111" s="192"/>
      <c r="F111" s="35"/>
      <c r="G111" s="36"/>
      <c r="H111" s="36"/>
      <c r="I111" s="36"/>
      <c r="J111" s="39"/>
      <c r="K111" s="36"/>
      <c r="L111" s="65">
        <v>108.53</v>
      </c>
      <c r="M111" s="58"/>
      <c r="N111" s="66">
        <v>4229.3599999999997</v>
      </c>
      <c r="AF111" s="31"/>
      <c r="AG111" s="32"/>
      <c r="AH111" s="32"/>
      <c r="AM111" s="32" t="s">
        <v>80</v>
      </c>
    </row>
    <row r="112" spans="1:39" customFormat="1" ht="23.25" x14ac:dyDescent="0.25">
      <c r="A112" s="33" t="s">
        <v>95</v>
      </c>
      <c r="B112" s="34" t="s">
        <v>81</v>
      </c>
      <c r="C112" s="192" t="s">
        <v>91</v>
      </c>
      <c r="D112" s="192"/>
      <c r="E112" s="192"/>
      <c r="F112" s="35" t="s">
        <v>83</v>
      </c>
      <c r="G112" s="36">
        <v>-1E-3</v>
      </c>
      <c r="H112" s="37">
        <v>1</v>
      </c>
      <c r="I112" s="67">
        <v>-1E-3</v>
      </c>
      <c r="J112" s="39"/>
      <c r="K112" s="36"/>
      <c r="L112" s="65">
        <v>-0.2</v>
      </c>
      <c r="M112" s="36"/>
      <c r="N112" s="68">
        <v>-3.61</v>
      </c>
      <c r="AF112" s="31"/>
      <c r="AG112" s="32"/>
      <c r="AH112" s="32" t="s">
        <v>91</v>
      </c>
      <c r="AM112" s="32"/>
    </row>
    <row r="113" spans="1:39" customFormat="1" ht="23.25" x14ac:dyDescent="0.25">
      <c r="A113" s="41"/>
      <c r="B113" s="42" t="s">
        <v>59</v>
      </c>
      <c r="C113" s="197" t="s">
        <v>60</v>
      </c>
      <c r="D113" s="197"/>
      <c r="E113" s="197"/>
      <c r="F113" s="197"/>
      <c r="G113" s="197"/>
      <c r="H113" s="197"/>
      <c r="I113" s="197"/>
      <c r="J113" s="197"/>
      <c r="K113" s="197"/>
      <c r="L113" s="197"/>
      <c r="M113" s="197"/>
      <c r="N113" s="198"/>
      <c r="AF113" s="31"/>
      <c r="AG113" s="32"/>
      <c r="AH113" s="32"/>
      <c r="AI113" s="3" t="s">
        <v>60</v>
      </c>
      <c r="AM113" s="32"/>
    </row>
    <row r="114" spans="1:39" customFormat="1" ht="68.25" x14ac:dyDescent="0.25">
      <c r="A114" s="41"/>
      <c r="B114" s="42" t="s">
        <v>61</v>
      </c>
      <c r="C114" s="197" t="s">
        <v>62</v>
      </c>
      <c r="D114" s="197"/>
      <c r="E114" s="197"/>
      <c r="F114" s="197"/>
      <c r="G114" s="197"/>
      <c r="H114" s="197"/>
      <c r="I114" s="197"/>
      <c r="J114" s="197"/>
      <c r="K114" s="197"/>
      <c r="L114" s="197"/>
      <c r="M114" s="197"/>
      <c r="N114" s="198"/>
      <c r="AF114" s="31"/>
      <c r="AG114" s="32"/>
      <c r="AH114" s="32"/>
      <c r="AI114" s="3" t="s">
        <v>62</v>
      </c>
      <c r="AM114" s="32"/>
    </row>
    <row r="115" spans="1:39" customFormat="1" ht="15" x14ac:dyDescent="0.25">
      <c r="A115" s="43"/>
      <c r="B115" s="42" t="s">
        <v>64</v>
      </c>
      <c r="C115" s="199" t="s">
        <v>65</v>
      </c>
      <c r="D115" s="199"/>
      <c r="E115" s="199"/>
      <c r="F115" s="45"/>
      <c r="G115" s="46"/>
      <c r="H115" s="46"/>
      <c r="I115" s="46"/>
      <c r="J115" s="49">
        <v>115.4</v>
      </c>
      <c r="K115" s="48">
        <v>1.4375</v>
      </c>
      <c r="L115" s="49">
        <v>-0.17</v>
      </c>
      <c r="M115" s="50">
        <v>13.24</v>
      </c>
      <c r="N115" s="51">
        <v>-2.25</v>
      </c>
      <c r="AF115" s="31"/>
      <c r="AG115" s="32"/>
      <c r="AH115" s="32"/>
      <c r="AJ115" s="3" t="s">
        <v>65</v>
      </c>
      <c r="AM115" s="32"/>
    </row>
    <row r="116" spans="1:39" customFormat="1" ht="15" x14ac:dyDescent="0.25">
      <c r="A116" s="43"/>
      <c r="B116" s="42" t="s">
        <v>66</v>
      </c>
      <c r="C116" s="199" t="s">
        <v>67</v>
      </c>
      <c r="D116" s="199"/>
      <c r="E116" s="199"/>
      <c r="F116" s="45"/>
      <c r="G116" s="46"/>
      <c r="H116" s="46"/>
      <c r="I116" s="46"/>
      <c r="J116" s="49">
        <v>13.5</v>
      </c>
      <c r="K116" s="48">
        <v>1.4375</v>
      </c>
      <c r="L116" s="49">
        <v>-0.02</v>
      </c>
      <c r="M116" s="50">
        <v>44.77</v>
      </c>
      <c r="N116" s="51">
        <v>-0.9</v>
      </c>
      <c r="AF116" s="31"/>
      <c r="AG116" s="32"/>
      <c r="AH116" s="32"/>
      <c r="AJ116" s="3" t="s">
        <v>67</v>
      </c>
      <c r="AM116" s="32"/>
    </row>
    <row r="117" spans="1:39" customFormat="1" ht="15" x14ac:dyDescent="0.25">
      <c r="A117" s="52"/>
      <c r="B117" s="42"/>
      <c r="C117" s="199" t="s">
        <v>74</v>
      </c>
      <c r="D117" s="199"/>
      <c r="E117" s="199"/>
      <c r="F117" s="45"/>
      <c r="G117" s="46"/>
      <c r="H117" s="46"/>
      <c r="I117" s="46"/>
      <c r="J117" s="55"/>
      <c r="K117" s="46"/>
      <c r="L117" s="49">
        <v>-0.02</v>
      </c>
      <c r="M117" s="46"/>
      <c r="N117" s="51">
        <v>-0.9</v>
      </c>
      <c r="AF117" s="31"/>
      <c r="AG117" s="32"/>
      <c r="AH117" s="32"/>
      <c r="AK117" s="3" t="s">
        <v>74</v>
      </c>
      <c r="AM117" s="32"/>
    </row>
    <row r="118" spans="1:39" customFormat="1" ht="23.25" x14ac:dyDescent="0.25">
      <c r="A118" s="52"/>
      <c r="B118" s="42" t="s">
        <v>75</v>
      </c>
      <c r="C118" s="199" t="s">
        <v>76</v>
      </c>
      <c r="D118" s="199"/>
      <c r="E118" s="199"/>
      <c r="F118" s="45" t="s">
        <v>77</v>
      </c>
      <c r="G118" s="53">
        <v>102</v>
      </c>
      <c r="H118" s="46"/>
      <c r="I118" s="53">
        <v>102</v>
      </c>
      <c r="J118" s="55"/>
      <c r="K118" s="46"/>
      <c r="L118" s="49">
        <v>-0.02</v>
      </c>
      <c r="M118" s="46"/>
      <c r="N118" s="51">
        <v>-0.92</v>
      </c>
      <c r="AF118" s="31"/>
      <c r="AG118" s="32"/>
      <c r="AH118" s="32"/>
      <c r="AK118" s="3" t="s">
        <v>76</v>
      </c>
      <c r="AM118" s="32"/>
    </row>
    <row r="119" spans="1:39" customFormat="1" ht="45" x14ac:dyDescent="0.25">
      <c r="A119" s="52"/>
      <c r="B119" s="42" t="s">
        <v>78</v>
      </c>
      <c r="C119" s="199" t="s">
        <v>79</v>
      </c>
      <c r="D119" s="199"/>
      <c r="E119" s="199"/>
      <c r="F119" s="45" t="s">
        <v>77</v>
      </c>
      <c r="G119" s="53">
        <v>58</v>
      </c>
      <c r="H119" s="50">
        <v>0.85</v>
      </c>
      <c r="I119" s="62">
        <v>49.3</v>
      </c>
      <c r="J119" s="55"/>
      <c r="K119" s="46"/>
      <c r="L119" s="49">
        <v>-0.01</v>
      </c>
      <c r="M119" s="46"/>
      <c r="N119" s="51">
        <v>-0.44</v>
      </c>
      <c r="AF119" s="31"/>
      <c r="AG119" s="32"/>
      <c r="AH119" s="32"/>
      <c r="AK119" s="3" t="s">
        <v>79</v>
      </c>
      <c r="AM119" s="32"/>
    </row>
    <row r="120" spans="1:39" customFormat="1" ht="15" x14ac:dyDescent="0.25">
      <c r="A120" s="63"/>
      <c r="B120" s="64"/>
      <c r="C120" s="192" t="s">
        <v>80</v>
      </c>
      <c r="D120" s="192"/>
      <c r="E120" s="192"/>
      <c r="F120" s="35"/>
      <c r="G120" s="36"/>
      <c r="H120" s="36"/>
      <c r="I120" s="36"/>
      <c r="J120" s="39"/>
      <c r="K120" s="36"/>
      <c r="L120" s="65">
        <v>-0.2</v>
      </c>
      <c r="M120" s="58"/>
      <c r="N120" s="68">
        <v>-3.61</v>
      </c>
      <c r="AF120" s="31"/>
      <c r="AG120" s="32"/>
      <c r="AH120" s="32"/>
      <c r="AM120" s="32" t="s">
        <v>80</v>
      </c>
    </row>
    <row r="121" spans="1:39" customFormat="1" ht="23.25" x14ac:dyDescent="0.25">
      <c r="A121" s="33" t="s">
        <v>96</v>
      </c>
      <c r="B121" s="34" t="s">
        <v>97</v>
      </c>
      <c r="C121" s="192" t="s">
        <v>98</v>
      </c>
      <c r="D121" s="192"/>
      <c r="E121" s="192"/>
      <c r="F121" s="35" t="s">
        <v>86</v>
      </c>
      <c r="G121" s="36">
        <v>5.28</v>
      </c>
      <c r="H121" s="37">
        <v>1</v>
      </c>
      <c r="I121" s="38">
        <v>5.28</v>
      </c>
      <c r="J121" s="65">
        <v>725.69</v>
      </c>
      <c r="K121" s="36"/>
      <c r="L121" s="73">
        <v>3831.64</v>
      </c>
      <c r="M121" s="38">
        <v>8.16</v>
      </c>
      <c r="N121" s="66">
        <v>31266.18</v>
      </c>
      <c r="AF121" s="31"/>
      <c r="AG121" s="32"/>
      <c r="AH121" s="32" t="s">
        <v>98</v>
      </c>
      <c r="AM121" s="32"/>
    </row>
    <row r="122" spans="1:39" customFormat="1" ht="15" x14ac:dyDescent="0.25">
      <c r="A122" s="63"/>
      <c r="B122" s="64"/>
      <c r="C122" s="192" t="s">
        <v>80</v>
      </c>
      <c r="D122" s="192"/>
      <c r="E122" s="192"/>
      <c r="F122" s="35"/>
      <c r="G122" s="36"/>
      <c r="H122" s="36"/>
      <c r="I122" s="36"/>
      <c r="J122" s="39"/>
      <c r="K122" s="36"/>
      <c r="L122" s="73">
        <v>3831.64</v>
      </c>
      <c r="M122" s="58"/>
      <c r="N122" s="66">
        <v>31266.18</v>
      </c>
      <c r="AF122" s="31"/>
      <c r="AG122" s="32"/>
      <c r="AH122" s="32"/>
      <c r="AM122" s="32" t="s">
        <v>80</v>
      </c>
    </row>
    <row r="123" spans="1:39" customFormat="1" ht="23.25" x14ac:dyDescent="0.25">
      <c r="A123" s="33" t="s">
        <v>99</v>
      </c>
      <c r="B123" s="34" t="s">
        <v>97</v>
      </c>
      <c r="C123" s="192" t="s">
        <v>98</v>
      </c>
      <c r="D123" s="192"/>
      <c r="E123" s="192"/>
      <c r="F123" s="35" t="s">
        <v>86</v>
      </c>
      <c r="G123" s="36">
        <v>5.28</v>
      </c>
      <c r="H123" s="37">
        <v>1</v>
      </c>
      <c r="I123" s="38">
        <v>5.28</v>
      </c>
      <c r="J123" s="65">
        <v>725.69</v>
      </c>
      <c r="K123" s="74">
        <v>1.3346999999999999E-2</v>
      </c>
      <c r="L123" s="65">
        <v>51.14</v>
      </c>
      <c r="M123" s="38">
        <v>8.16</v>
      </c>
      <c r="N123" s="68">
        <v>417.3</v>
      </c>
      <c r="AF123" s="31"/>
      <c r="AG123" s="32"/>
      <c r="AH123" s="32" t="s">
        <v>98</v>
      </c>
      <c r="AM123" s="32"/>
    </row>
    <row r="124" spans="1:39" customFormat="1" ht="15" x14ac:dyDescent="0.25">
      <c r="A124" s="41"/>
      <c r="B124" s="42"/>
      <c r="C124" s="197" t="s">
        <v>100</v>
      </c>
      <c r="D124" s="197"/>
      <c r="E124" s="197"/>
      <c r="F124" s="197"/>
      <c r="G124" s="197"/>
      <c r="H124" s="197"/>
      <c r="I124" s="197"/>
      <c r="J124" s="197"/>
      <c r="K124" s="197"/>
      <c r="L124" s="197"/>
      <c r="M124" s="197"/>
      <c r="N124" s="198"/>
      <c r="AF124" s="31"/>
      <c r="AG124" s="32"/>
      <c r="AH124" s="32"/>
      <c r="AI124" s="3" t="s">
        <v>100</v>
      </c>
      <c r="AM124" s="32"/>
    </row>
    <row r="125" spans="1:39" customFormat="1" ht="15" x14ac:dyDescent="0.25">
      <c r="A125" s="41"/>
      <c r="B125" s="42" t="s">
        <v>101</v>
      </c>
      <c r="C125" s="197" t="s">
        <v>102</v>
      </c>
      <c r="D125" s="197"/>
      <c r="E125" s="197"/>
      <c r="F125" s="197"/>
      <c r="G125" s="197"/>
      <c r="H125" s="197"/>
      <c r="I125" s="197"/>
      <c r="J125" s="197"/>
      <c r="K125" s="197"/>
      <c r="L125" s="197"/>
      <c r="M125" s="197"/>
      <c r="N125" s="198"/>
      <c r="AF125" s="31"/>
      <c r="AG125" s="32"/>
      <c r="AH125" s="32"/>
      <c r="AI125" s="3" t="s">
        <v>102</v>
      </c>
      <c r="AM125" s="32"/>
    </row>
    <row r="126" spans="1:39" customFormat="1" ht="15" x14ac:dyDescent="0.25">
      <c r="A126" s="63"/>
      <c r="B126" s="64"/>
      <c r="C126" s="192" t="s">
        <v>80</v>
      </c>
      <c r="D126" s="192"/>
      <c r="E126" s="192"/>
      <c r="F126" s="35"/>
      <c r="G126" s="36"/>
      <c r="H126" s="36"/>
      <c r="I126" s="36"/>
      <c r="J126" s="39"/>
      <c r="K126" s="36"/>
      <c r="L126" s="65">
        <v>51.14</v>
      </c>
      <c r="M126" s="58"/>
      <c r="N126" s="68">
        <v>417.3</v>
      </c>
      <c r="AF126" s="31"/>
      <c r="AG126" s="32"/>
      <c r="AH126" s="32"/>
      <c r="AM126" s="32" t="s">
        <v>80</v>
      </c>
    </row>
    <row r="127" spans="1:39" customFormat="1" ht="23.25" x14ac:dyDescent="0.25">
      <c r="A127" s="33" t="s">
        <v>103</v>
      </c>
      <c r="B127" s="34" t="s">
        <v>104</v>
      </c>
      <c r="C127" s="192" t="s">
        <v>105</v>
      </c>
      <c r="D127" s="192"/>
      <c r="E127" s="192"/>
      <c r="F127" s="35" t="s">
        <v>106</v>
      </c>
      <c r="G127" s="36">
        <v>4.2720000000000001E-2</v>
      </c>
      <c r="H127" s="37">
        <v>1</v>
      </c>
      <c r="I127" s="75">
        <v>4.2720000000000001E-2</v>
      </c>
      <c r="J127" s="73">
        <v>7418.82</v>
      </c>
      <c r="K127" s="36"/>
      <c r="L127" s="65">
        <v>316.93</v>
      </c>
      <c r="M127" s="38">
        <v>8.16</v>
      </c>
      <c r="N127" s="66">
        <v>2586.15</v>
      </c>
      <c r="AF127" s="31"/>
      <c r="AG127" s="32"/>
      <c r="AH127" s="32" t="s">
        <v>105</v>
      </c>
      <c r="AM127" s="32"/>
    </row>
    <row r="128" spans="1:39" customFormat="1" ht="15" x14ac:dyDescent="0.25">
      <c r="A128" s="63"/>
      <c r="B128" s="64"/>
      <c r="C128" s="192" t="s">
        <v>80</v>
      </c>
      <c r="D128" s="192"/>
      <c r="E128" s="192"/>
      <c r="F128" s="35"/>
      <c r="G128" s="36"/>
      <c r="H128" s="36"/>
      <c r="I128" s="36"/>
      <c r="J128" s="39"/>
      <c r="K128" s="36"/>
      <c r="L128" s="65">
        <v>316.93</v>
      </c>
      <c r="M128" s="58"/>
      <c r="N128" s="66">
        <v>2586.15</v>
      </c>
      <c r="AF128" s="31"/>
      <c r="AG128" s="32"/>
      <c r="AH128" s="32"/>
      <c r="AM128" s="32" t="s">
        <v>80</v>
      </c>
    </row>
    <row r="129" spans="1:39" customFormat="1" ht="23.25" x14ac:dyDescent="0.25">
      <c r="A129" s="33" t="s">
        <v>107</v>
      </c>
      <c r="B129" s="34" t="s">
        <v>104</v>
      </c>
      <c r="C129" s="192" t="s">
        <v>108</v>
      </c>
      <c r="D129" s="192"/>
      <c r="E129" s="192"/>
      <c r="F129" s="35" t="s">
        <v>106</v>
      </c>
      <c r="G129" s="36">
        <v>0.26979999999999998</v>
      </c>
      <c r="H129" s="37">
        <v>1</v>
      </c>
      <c r="I129" s="69">
        <v>0.26979999999999998</v>
      </c>
      <c r="J129" s="73">
        <v>5488.69</v>
      </c>
      <c r="K129" s="36"/>
      <c r="L129" s="73">
        <v>1480.85</v>
      </c>
      <c r="M129" s="38">
        <v>8.16</v>
      </c>
      <c r="N129" s="66">
        <v>12083.74</v>
      </c>
      <c r="AF129" s="31"/>
      <c r="AG129" s="32"/>
      <c r="AH129" s="32" t="s">
        <v>108</v>
      </c>
      <c r="AM129" s="32"/>
    </row>
    <row r="130" spans="1:39" customFormat="1" ht="15" x14ac:dyDescent="0.25">
      <c r="A130" s="63"/>
      <c r="B130" s="64"/>
      <c r="C130" s="192" t="s">
        <v>80</v>
      </c>
      <c r="D130" s="192"/>
      <c r="E130" s="192"/>
      <c r="F130" s="35"/>
      <c r="G130" s="36"/>
      <c r="H130" s="36"/>
      <c r="I130" s="36"/>
      <c r="J130" s="39"/>
      <c r="K130" s="36"/>
      <c r="L130" s="73">
        <v>1480.85</v>
      </c>
      <c r="M130" s="58"/>
      <c r="N130" s="66">
        <v>12083.74</v>
      </c>
      <c r="AF130" s="31"/>
      <c r="AG130" s="32"/>
      <c r="AH130" s="32"/>
      <c r="AM130" s="32" t="s">
        <v>80</v>
      </c>
    </row>
    <row r="131" spans="1:39" customFormat="1" ht="34.5" x14ac:dyDescent="0.25">
      <c r="A131" s="33" t="s">
        <v>109</v>
      </c>
      <c r="B131" s="34" t="s">
        <v>110</v>
      </c>
      <c r="C131" s="192" t="s">
        <v>111</v>
      </c>
      <c r="D131" s="192"/>
      <c r="E131" s="192"/>
      <c r="F131" s="35" t="s">
        <v>106</v>
      </c>
      <c r="G131" s="36">
        <v>2.7359999999999999E-2</v>
      </c>
      <c r="H131" s="37">
        <v>1</v>
      </c>
      <c r="I131" s="75">
        <v>2.7359999999999999E-2</v>
      </c>
      <c r="J131" s="39"/>
      <c r="K131" s="36"/>
      <c r="L131" s="39"/>
      <c r="M131" s="36"/>
      <c r="N131" s="40"/>
      <c r="AF131" s="31"/>
      <c r="AG131" s="32"/>
      <c r="AH131" s="32" t="s">
        <v>111</v>
      </c>
      <c r="AM131" s="32"/>
    </row>
    <row r="132" spans="1:39" customFormat="1" ht="23.25" x14ac:dyDescent="0.25">
      <c r="A132" s="41"/>
      <c r="B132" s="42" t="s">
        <v>59</v>
      </c>
      <c r="C132" s="197" t="s">
        <v>60</v>
      </c>
      <c r="D132" s="197"/>
      <c r="E132" s="197"/>
      <c r="F132" s="197"/>
      <c r="G132" s="197"/>
      <c r="H132" s="197"/>
      <c r="I132" s="197"/>
      <c r="J132" s="197"/>
      <c r="K132" s="197"/>
      <c r="L132" s="197"/>
      <c r="M132" s="197"/>
      <c r="N132" s="198"/>
      <c r="AF132" s="31"/>
      <c r="AG132" s="32"/>
      <c r="AH132" s="32"/>
      <c r="AI132" s="3" t="s">
        <v>60</v>
      </c>
      <c r="AM132" s="32"/>
    </row>
    <row r="133" spans="1:39" customFormat="1" ht="68.25" x14ac:dyDescent="0.25">
      <c r="A133" s="41"/>
      <c r="B133" s="42" t="s">
        <v>61</v>
      </c>
      <c r="C133" s="197" t="s">
        <v>62</v>
      </c>
      <c r="D133" s="197"/>
      <c r="E133" s="197"/>
      <c r="F133" s="197"/>
      <c r="G133" s="197"/>
      <c r="H133" s="197"/>
      <c r="I133" s="197"/>
      <c r="J133" s="197"/>
      <c r="K133" s="197"/>
      <c r="L133" s="197"/>
      <c r="M133" s="197"/>
      <c r="N133" s="198"/>
      <c r="AF133" s="31"/>
      <c r="AG133" s="32"/>
      <c r="AH133" s="32"/>
      <c r="AI133" s="3" t="s">
        <v>62</v>
      </c>
      <c r="AM133" s="32"/>
    </row>
    <row r="134" spans="1:39" customFormat="1" ht="15" x14ac:dyDescent="0.25">
      <c r="A134" s="43"/>
      <c r="B134" s="42" t="s">
        <v>55</v>
      </c>
      <c r="C134" s="199" t="s">
        <v>63</v>
      </c>
      <c r="D134" s="199"/>
      <c r="E134" s="199"/>
      <c r="F134" s="45"/>
      <c r="G134" s="46"/>
      <c r="H134" s="46"/>
      <c r="I134" s="46"/>
      <c r="J134" s="49">
        <v>300.22000000000003</v>
      </c>
      <c r="K134" s="48">
        <v>1.3225</v>
      </c>
      <c r="L134" s="49">
        <v>10.86</v>
      </c>
      <c r="M134" s="50">
        <v>44.77</v>
      </c>
      <c r="N134" s="51">
        <v>486.2</v>
      </c>
      <c r="AF134" s="31"/>
      <c r="AG134" s="32"/>
      <c r="AH134" s="32"/>
      <c r="AJ134" s="3" t="s">
        <v>63</v>
      </c>
      <c r="AM134" s="32"/>
    </row>
    <row r="135" spans="1:39" customFormat="1" ht="15" x14ac:dyDescent="0.25">
      <c r="A135" s="43"/>
      <c r="B135" s="42" t="s">
        <v>64</v>
      </c>
      <c r="C135" s="199" t="s">
        <v>65</v>
      </c>
      <c r="D135" s="199"/>
      <c r="E135" s="199"/>
      <c r="F135" s="45"/>
      <c r="G135" s="46"/>
      <c r="H135" s="46"/>
      <c r="I135" s="46"/>
      <c r="J135" s="49">
        <v>70.540000000000006</v>
      </c>
      <c r="K135" s="48">
        <v>1.4375</v>
      </c>
      <c r="L135" s="49">
        <v>2.77</v>
      </c>
      <c r="M135" s="50">
        <v>13.24</v>
      </c>
      <c r="N135" s="51">
        <v>36.67</v>
      </c>
      <c r="AF135" s="31"/>
      <c r="AG135" s="32"/>
      <c r="AH135" s="32"/>
      <c r="AJ135" s="3" t="s">
        <v>65</v>
      </c>
      <c r="AM135" s="32"/>
    </row>
    <row r="136" spans="1:39" customFormat="1" ht="15" x14ac:dyDescent="0.25">
      <c r="A136" s="43"/>
      <c r="B136" s="42" t="s">
        <v>66</v>
      </c>
      <c r="C136" s="199" t="s">
        <v>67</v>
      </c>
      <c r="D136" s="199"/>
      <c r="E136" s="199"/>
      <c r="F136" s="45"/>
      <c r="G136" s="46"/>
      <c r="H136" s="46"/>
      <c r="I136" s="46"/>
      <c r="J136" s="49">
        <v>7.78</v>
      </c>
      <c r="K136" s="48">
        <v>1.4375</v>
      </c>
      <c r="L136" s="49">
        <v>0.31</v>
      </c>
      <c r="M136" s="50">
        <v>44.77</v>
      </c>
      <c r="N136" s="51">
        <v>13.88</v>
      </c>
      <c r="AF136" s="31"/>
      <c r="AG136" s="32"/>
      <c r="AH136" s="32"/>
      <c r="AJ136" s="3" t="s">
        <v>67</v>
      </c>
      <c r="AM136" s="32"/>
    </row>
    <row r="137" spans="1:39" customFormat="1" ht="15" x14ac:dyDescent="0.25">
      <c r="A137" s="43"/>
      <c r="B137" s="42" t="s">
        <v>68</v>
      </c>
      <c r="C137" s="199" t="s">
        <v>69</v>
      </c>
      <c r="D137" s="199"/>
      <c r="E137" s="199"/>
      <c r="F137" s="45"/>
      <c r="G137" s="46"/>
      <c r="H137" s="46"/>
      <c r="I137" s="46"/>
      <c r="J137" s="47">
        <v>10124.09</v>
      </c>
      <c r="K137" s="46"/>
      <c r="L137" s="49">
        <v>0.09</v>
      </c>
      <c r="M137" s="50">
        <v>8.16</v>
      </c>
      <c r="N137" s="51">
        <v>0.73</v>
      </c>
      <c r="AF137" s="31"/>
      <c r="AG137" s="32"/>
      <c r="AH137" s="32"/>
      <c r="AJ137" s="3" t="s">
        <v>69</v>
      </c>
      <c r="AM137" s="32"/>
    </row>
    <row r="138" spans="1:39" customFormat="1" ht="15" x14ac:dyDescent="0.25">
      <c r="A138" s="52"/>
      <c r="B138" s="42"/>
      <c r="C138" s="199" t="s">
        <v>70</v>
      </c>
      <c r="D138" s="199"/>
      <c r="E138" s="199"/>
      <c r="F138" s="45" t="s">
        <v>71</v>
      </c>
      <c r="G138" s="62">
        <v>33.1</v>
      </c>
      <c r="H138" s="48">
        <v>1.3225</v>
      </c>
      <c r="I138" s="71">
        <v>1.1976772</v>
      </c>
      <c r="J138" s="55"/>
      <c r="K138" s="46"/>
      <c r="L138" s="55"/>
      <c r="M138" s="46"/>
      <c r="N138" s="56"/>
      <c r="AF138" s="31"/>
      <c r="AG138" s="32"/>
      <c r="AH138" s="32"/>
      <c r="AK138" s="3" t="s">
        <v>70</v>
      </c>
      <c r="AM138" s="32"/>
    </row>
    <row r="139" spans="1:39" customFormat="1" ht="15" x14ac:dyDescent="0.25">
      <c r="A139" s="52"/>
      <c r="B139" s="42"/>
      <c r="C139" s="199" t="s">
        <v>72</v>
      </c>
      <c r="D139" s="199"/>
      <c r="E139" s="199"/>
      <c r="F139" s="45" t="s">
        <v>71</v>
      </c>
      <c r="G139" s="50">
        <v>0.61</v>
      </c>
      <c r="H139" s="48">
        <v>1.4375</v>
      </c>
      <c r="I139" s="71">
        <v>2.39913E-2</v>
      </c>
      <c r="J139" s="55"/>
      <c r="K139" s="46"/>
      <c r="L139" s="55"/>
      <c r="M139" s="46"/>
      <c r="N139" s="56"/>
      <c r="AF139" s="31"/>
      <c r="AG139" s="32"/>
      <c r="AH139" s="32"/>
      <c r="AK139" s="3" t="s">
        <v>72</v>
      </c>
      <c r="AM139" s="32"/>
    </row>
    <row r="140" spans="1:39" customFormat="1" ht="15" x14ac:dyDescent="0.25">
      <c r="A140" s="43"/>
      <c r="B140" s="42"/>
      <c r="C140" s="200" t="s">
        <v>73</v>
      </c>
      <c r="D140" s="200"/>
      <c r="E140" s="200"/>
      <c r="F140" s="57"/>
      <c r="G140" s="58"/>
      <c r="H140" s="58"/>
      <c r="I140" s="58"/>
      <c r="J140" s="60">
        <v>374.22</v>
      </c>
      <c r="K140" s="58"/>
      <c r="L140" s="60">
        <v>13.72</v>
      </c>
      <c r="M140" s="58"/>
      <c r="N140" s="61">
        <v>523.6</v>
      </c>
      <c r="AF140" s="31"/>
      <c r="AG140" s="32"/>
      <c r="AH140" s="32"/>
      <c r="AL140" s="3" t="s">
        <v>73</v>
      </c>
      <c r="AM140" s="32"/>
    </row>
    <row r="141" spans="1:39" customFormat="1" ht="15" x14ac:dyDescent="0.25">
      <c r="A141" s="52"/>
      <c r="B141" s="42"/>
      <c r="C141" s="199" t="s">
        <v>74</v>
      </c>
      <c r="D141" s="199"/>
      <c r="E141" s="199"/>
      <c r="F141" s="45"/>
      <c r="G141" s="46"/>
      <c r="H141" s="46"/>
      <c r="I141" s="46"/>
      <c r="J141" s="55"/>
      <c r="K141" s="46"/>
      <c r="L141" s="49">
        <v>11.17</v>
      </c>
      <c r="M141" s="46"/>
      <c r="N141" s="51">
        <v>500.08</v>
      </c>
      <c r="AF141" s="31"/>
      <c r="AG141" s="32"/>
      <c r="AH141" s="32"/>
      <c r="AK141" s="3" t="s">
        <v>74</v>
      </c>
      <c r="AM141" s="32"/>
    </row>
    <row r="142" spans="1:39" customFormat="1" ht="23.25" x14ac:dyDescent="0.25">
      <c r="A142" s="52"/>
      <c r="B142" s="42" t="s">
        <v>75</v>
      </c>
      <c r="C142" s="199" t="s">
        <v>76</v>
      </c>
      <c r="D142" s="199"/>
      <c r="E142" s="199"/>
      <c r="F142" s="45" t="s">
        <v>77</v>
      </c>
      <c r="G142" s="53">
        <v>102</v>
      </c>
      <c r="H142" s="46"/>
      <c r="I142" s="53">
        <v>102</v>
      </c>
      <c r="J142" s="55"/>
      <c r="K142" s="46"/>
      <c r="L142" s="49">
        <v>11.39</v>
      </c>
      <c r="M142" s="46"/>
      <c r="N142" s="51">
        <v>510.08</v>
      </c>
      <c r="AF142" s="31"/>
      <c r="AG142" s="32"/>
      <c r="AH142" s="32"/>
      <c r="AK142" s="3" t="s">
        <v>76</v>
      </c>
      <c r="AM142" s="32"/>
    </row>
    <row r="143" spans="1:39" customFormat="1" ht="45" x14ac:dyDescent="0.25">
      <c r="A143" s="52"/>
      <c r="B143" s="42" t="s">
        <v>78</v>
      </c>
      <c r="C143" s="199" t="s">
        <v>79</v>
      </c>
      <c r="D143" s="199"/>
      <c r="E143" s="199"/>
      <c r="F143" s="45" t="s">
        <v>77</v>
      </c>
      <c r="G143" s="53">
        <v>58</v>
      </c>
      <c r="H143" s="50">
        <v>0.85</v>
      </c>
      <c r="I143" s="62">
        <v>49.3</v>
      </c>
      <c r="J143" s="55"/>
      <c r="K143" s="46"/>
      <c r="L143" s="49">
        <v>5.51</v>
      </c>
      <c r="M143" s="46"/>
      <c r="N143" s="51">
        <v>246.54</v>
      </c>
      <c r="AF143" s="31"/>
      <c r="AG143" s="32"/>
      <c r="AH143" s="32"/>
      <c r="AK143" s="3" t="s">
        <v>79</v>
      </c>
      <c r="AM143" s="32"/>
    </row>
    <row r="144" spans="1:39" customFormat="1" ht="15" x14ac:dyDescent="0.25">
      <c r="A144" s="63"/>
      <c r="B144" s="64"/>
      <c r="C144" s="192" t="s">
        <v>80</v>
      </c>
      <c r="D144" s="192"/>
      <c r="E144" s="192"/>
      <c r="F144" s="35"/>
      <c r="G144" s="36"/>
      <c r="H144" s="36"/>
      <c r="I144" s="36"/>
      <c r="J144" s="39"/>
      <c r="K144" s="36"/>
      <c r="L144" s="65">
        <v>30.62</v>
      </c>
      <c r="M144" s="58"/>
      <c r="N144" s="66">
        <v>1280.22</v>
      </c>
      <c r="AF144" s="31"/>
      <c r="AG144" s="32"/>
      <c r="AH144" s="32"/>
      <c r="AM144" s="32" t="s">
        <v>80</v>
      </c>
    </row>
    <row r="145" spans="1:39" customFormat="1" ht="23.25" x14ac:dyDescent="0.25">
      <c r="A145" s="33" t="s">
        <v>112</v>
      </c>
      <c r="B145" s="34" t="s">
        <v>104</v>
      </c>
      <c r="C145" s="192" t="s">
        <v>113</v>
      </c>
      <c r="D145" s="192"/>
      <c r="E145" s="192"/>
      <c r="F145" s="35" t="s">
        <v>106</v>
      </c>
      <c r="G145" s="36">
        <v>2.7359999999999999E-2</v>
      </c>
      <c r="H145" s="37">
        <v>1</v>
      </c>
      <c r="I145" s="75">
        <v>2.7359999999999999E-2</v>
      </c>
      <c r="J145" s="73">
        <v>10100</v>
      </c>
      <c r="K145" s="36"/>
      <c r="L145" s="65">
        <v>276.33999999999997</v>
      </c>
      <c r="M145" s="38">
        <v>8.16</v>
      </c>
      <c r="N145" s="66">
        <v>2254.9299999999998</v>
      </c>
      <c r="AF145" s="31"/>
      <c r="AG145" s="32"/>
      <c r="AH145" s="32" t="s">
        <v>113</v>
      </c>
      <c r="AM145" s="32"/>
    </row>
    <row r="146" spans="1:39" customFormat="1" ht="15" x14ac:dyDescent="0.25">
      <c r="A146" s="63"/>
      <c r="B146" s="64"/>
      <c r="C146" s="192" t="s">
        <v>80</v>
      </c>
      <c r="D146" s="192"/>
      <c r="E146" s="192"/>
      <c r="F146" s="35"/>
      <c r="G146" s="36"/>
      <c r="H146" s="36"/>
      <c r="I146" s="36"/>
      <c r="J146" s="39"/>
      <c r="K146" s="36"/>
      <c r="L146" s="65">
        <v>276.33999999999997</v>
      </c>
      <c r="M146" s="58"/>
      <c r="N146" s="66">
        <v>2254.9299999999998</v>
      </c>
      <c r="AF146" s="31"/>
      <c r="AG146" s="32"/>
      <c r="AH146" s="32"/>
      <c r="AM146" s="32" t="s">
        <v>80</v>
      </c>
    </row>
    <row r="147" spans="1:39" customFormat="1" ht="22.5" x14ac:dyDescent="0.25">
      <c r="A147" s="33" t="s">
        <v>114</v>
      </c>
      <c r="B147" s="34" t="s">
        <v>104</v>
      </c>
      <c r="C147" s="192" t="s">
        <v>115</v>
      </c>
      <c r="D147" s="192"/>
      <c r="E147" s="192"/>
      <c r="F147" s="35" t="s">
        <v>106</v>
      </c>
      <c r="G147" s="36">
        <v>5.4700000000000001E-5</v>
      </c>
      <c r="H147" s="37">
        <v>1</v>
      </c>
      <c r="I147" s="76">
        <v>5.4700000000000001E-5</v>
      </c>
      <c r="J147" s="73">
        <v>10315.01</v>
      </c>
      <c r="K147" s="36"/>
      <c r="L147" s="65">
        <v>0.56000000000000005</v>
      </c>
      <c r="M147" s="38">
        <v>8.16</v>
      </c>
      <c r="N147" s="68">
        <v>4.57</v>
      </c>
      <c r="AF147" s="31"/>
      <c r="AG147" s="32"/>
      <c r="AH147" s="32" t="s">
        <v>115</v>
      </c>
      <c r="AM147" s="32"/>
    </row>
    <row r="148" spans="1:39" customFormat="1" ht="15" x14ac:dyDescent="0.25">
      <c r="A148" s="63"/>
      <c r="B148" s="64"/>
      <c r="C148" s="192" t="s">
        <v>80</v>
      </c>
      <c r="D148" s="192"/>
      <c r="E148" s="192"/>
      <c r="F148" s="35"/>
      <c r="G148" s="36"/>
      <c r="H148" s="36"/>
      <c r="I148" s="36"/>
      <c r="J148" s="39"/>
      <c r="K148" s="36"/>
      <c r="L148" s="65">
        <v>0.56000000000000005</v>
      </c>
      <c r="M148" s="58"/>
      <c r="N148" s="68">
        <v>4.57</v>
      </c>
      <c r="AF148" s="31"/>
      <c r="AG148" s="32"/>
      <c r="AH148" s="32"/>
      <c r="AM148" s="32" t="s">
        <v>80</v>
      </c>
    </row>
    <row r="149" spans="1:39" customFormat="1" ht="23.25" x14ac:dyDescent="0.25">
      <c r="A149" s="33" t="s">
        <v>116</v>
      </c>
      <c r="B149" s="34" t="s">
        <v>81</v>
      </c>
      <c r="C149" s="192" t="s">
        <v>91</v>
      </c>
      <c r="D149" s="192"/>
      <c r="E149" s="192"/>
      <c r="F149" s="35" t="s">
        <v>83</v>
      </c>
      <c r="G149" s="36">
        <v>-1.4999999999999999E-2</v>
      </c>
      <c r="H149" s="37">
        <v>1</v>
      </c>
      <c r="I149" s="67">
        <v>-1.4999999999999999E-2</v>
      </c>
      <c r="J149" s="39"/>
      <c r="K149" s="36"/>
      <c r="L149" s="65">
        <v>-2.93</v>
      </c>
      <c r="M149" s="36"/>
      <c r="N149" s="68">
        <v>-52.61</v>
      </c>
      <c r="AF149" s="31"/>
      <c r="AG149" s="32"/>
      <c r="AH149" s="32" t="s">
        <v>91</v>
      </c>
      <c r="AM149" s="32"/>
    </row>
    <row r="150" spans="1:39" customFormat="1" ht="23.25" x14ac:dyDescent="0.25">
      <c r="A150" s="41"/>
      <c r="B150" s="42" t="s">
        <v>59</v>
      </c>
      <c r="C150" s="197" t="s">
        <v>60</v>
      </c>
      <c r="D150" s="197"/>
      <c r="E150" s="197"/>
      <c r="F150" s="197"/>
      <c r="G150" s="197"/>
      <c r="H150" s="197"/>
      <c r="I150" s="197"/>
      <c r="J150" s="197"/>
      <c r="K150" s="197"/>
      <c r="L150" s="197"/>
      <c r="M150" s="197"/>
      <c r="N150" s="198"/>
      <c r="AF150" s="31"/>
      <c r="AG150" s="32"/>
      <c r="AH150" s="32"/>
      <c r="AI150" s="3" t="s">
        <v>60</v>
      </c>
      <c r="AM150" s="32"/>
    </row>
    <row r="151" spans="1:39" customFormat="1" ht="68.25" x14ac:dyDescent="0.25">
      <c r="A151" s="41"/>
      <c r="B151" s="42" t="s">
        <v>61</v>
      </c>
      <c r="C151" s="197" t="s">
        <v>62</v>
      </c>
      <c r="D151" s="197"/>
      <c r="E151" s="197"/>
      <c r="F151" s="197"/>
      <c r="G151" s="197"/>
      <c r="H151" s="197"/>
      <c r="I151" s="197"/>
      <c r="J151" s="197"/>
      <c r="K151" s="197"/>
      <c r="L151" s="197"/>
      <c r="M151" s="197"/>
      <c r="N151" s="198"/>
      <c r="AF151" s="31"/>
      <c r="AG151" s="32"/>
      <c r="AH151" s="32"/>
      <c r="AI151" s="3" t="s">
        <v>62</v>
      </c>
      <c r="AM151" s="32"/>
    </row>
    <row r="152" spans="1:39" customFormat="1" ht="15" x14ac:dyDescent="0.25">
      <c r="A152" s="43"/>
      <c r="B152" s="42" t="s">
        <v>64</v>
      </c>
      <c r="C152" s="199" t="s">
        <v>65</v>
      </c>
      <c r="D152" s="199"/>
      <c r="E152" s="199"/>
      <c r="F152" s="45"/>
      <c r="G152" s="46"/>
      <c r="H152" s="46"/>
      <c r="I152" s="46"/>
      <c r="J152" s="49">
        <v>115.4</v>
      </c>
      <c r="K152" s="48">
        <v>1.4375</v>
      </c>
      <c r="L152" s="49">
        <v>-2.4900000000000002</v>
      </c>
      <c r="M152" s="50">
        <v>13.24</v>
      </c>
      <c r="N152" s="51">
        <v>-32.97</v>
      </c>
      <c r="AF152" s="31"/>
      <c r="AG152" s="32"/>
      <c r="AH152" s="32"/>
      <c r="AJ152" s="3" t="s">
        <v>65</v>
      </c>
      <c r="AM152" s="32"/>
    </row>
    <row r="153" spans="1:39" customFormat="1" ht="15" x14ac:dyDescent="0.25">
      <c r="A153" s="43"/>
      <c r="B153" s="42" t="s">
        <v>66</v>
      </c>
      <c r="C153" s="199" t="s">
        <v>67</v>
      </c>
      <c r="D153" s="199"/>
      <c r="E153" s="199"/>
      <c r="F153" s="45"/>
      <c r="G153" s="46"/>
      <c r="H153" s="46"/>
      <c r="I153" s="46"/>
      <c r="J153" s="49">
        <v>13.5</v>
      </c>
      <c r="K153" s="48">
        <v>1.4375</v>
      </c>
      <c r="L153" s="49">
        <v>-0.28999999999999998</v>
      </c>
      <c r="M153" s="50">
        <v>44.77</v>
      </c>
      <c r="N153" s="51">
        <v>-12.98</v>
      </c>
      <c r="AF153" s="31"/>
      <c r="AG153" s="32"/>
      <c r="AH153" s="32"/>
      <c r="AJ153" s="3" t="s">
        <v>67</v>
      </c>
      <c r="AM153" s="32"/>
    </row>
    <row r="154" spans="1:39" customFormat="1" ht="15" x14ac:dyDescent="0.25">
      <c r="A154" s="52"/>
      <c r="B154" s="42"/>
      <c r="C154" s="199" t="s">
        <v>74</v>
      </c>
      <c r="D154" s="199"/>
      <c r="E154" s="199"/>
      <c r="F154" s="45"/>
      <c r="G154" s="46"/>
      <c r="H154" s="46"/>
      <c r="I154" s="46"/>
      <c r="J154" s="55"/>
      <c r="K154" s="46"/>
      <c r="L154" s="49">
        <v>-0.28999999999999998</v>
      </c>
      <c r="M154" s="46"/>
      <c r="N154" s="51">
        <v>-12.98</v>
      </c>
      <c r="AF154" s="31"/>
      <c r="AG154" s="32"/>
      <c r="AH154" s="32"/>
      <c r="AK154" s="3" t="s">
        <v>74</v>
      </c>
      <c r="AM154" s="32"/>
    </row>
    <row r="155" spans="1:39" customFormat="1" ht="23.25" x14ac:dyDescent="0.25">
      <c r="A155" s="52"/>
      <c r="B155" s="42" t="s">
        <v>75</v>
      </c>
      <c r="C155" s="199" t="s">
        <v>76</v>
      </c>
      <c r="D155" s="199"/>
      <c r="E155" s="199"/>
      <c r="F155" s="45" t="s">
        <v>77</v>
      </c>
      <c r="G155" s="53">
        <v>102</v>
      </c>
      <c r="H155" s="46"/>
      <c r="I155" s="53">
        <v>102</v>
      </c>
      <c r="J155" s="55"/>
      <c r="K155" s="46"/>
      <c r="L155" s="49">
        <v>-0.3</v>
      </c>
      <c r="M155" s="46"/>
      <c r="N155" s="51">
        <v>-13.24</v>
      </c>
      <c r="AF155" s="31"/>
      <c r="AG155" s="32"/>
      <c r="AH155" s="32"/>
      <c r="AK155" s="3" t="s">
        <v>76</v>
      </c>
      <c r="AM155" s="32"/>
    </row>
    <row r="156" spans="1:39" customFormat="1" ht="45" x14ac:dyDescent="0.25">
      <c r="A156" s="52"/>
      <c r="B156" s="42" t="s">
        <v>78</v>
      </c>
      <c r="C156" s="199" t="s">
        <v>79</v>
      </c>
      <c r="D156" s="199"/>
      <c r="E156" s="199"/>
      <c r="F156" s="45" t="s">
        <v>77</v>
      </c>
      <c r="G156" s="53">
        <v>58</v>
      </c>
      <c r="H156" s="50">
        <v>0.85</v>
      </c>
      <c r="I156" s="62">
        <v>49.3</v>
      </c>
      <c r="J156" s="55"/>
      <c r="K156" s="46"/>
      <c r="L156" s="49">
        <v>-0.14000000000000001</v>
      </c>
      <c r="M156" s="46"/>
      <c r="N156" s="51">
        <v>-6.4</v>
      </c>
      <c r="AF156" s="31"/>
      <c r="AG156" s="32"/>
      <c r="AH156" s="32"/>
      <c r="AK156" s="3" t="s">
        <v>79</v>
      </c>
      <c r="AM156" s="32"/>
    </row>
    <row r="157" spans="1:39" customFormat="1" ht="15" x14ac:dyDescent="0.25">
      <c r="A157" s="63"/>
      <c r="B157" s="64"/>
      <c r="C157" s="192" t="s">
        <v>80</v>
      </c>
      <c r="D157" s="192"/>
      <c r="E157" s="192"/>
      <c r="F157" s="35"/>
      <c r="G157" s="36"/>
      <c r="H157" s="36"/>
      <c r="I157" s="36"/>
      <c r="J157" s="39"/>
      <c r="K157" s="36"/>
      <c r="L157" s="65">
        <v>-2.93</v>
      </c>
      <c r="M157" s="58"/>
      <c r="N157" s="68">
        <v>-52.61</v>
      </c>
      <c r="AF157" s="31"/>
      <c r="AG157" s="32"/>
      <c r="AH157" s="32"/>
      <c r="AM157" s="32" t="s">
        <v>80</v>
      </c>
    </row>
    <row r="158" spans="1:39" customFormat="1" ht="23.25" x14ac:dyDescent="0.25">
      <c r="A158" s="33" t="s">
        <v>117</v>
      </c>
      <c r="B158" s="34" t="s">
        <v>118</v>
      </c>
      <c r="C158" s="192" t="s">
        <v>113</v>
      </c>
      <c r="D158" s="192"/>
      <c r="E158" s="192"/>
      <c r="F158" s="35" t="s">
        <v>106</v>
      </c>
      <c r="G158" s="36">
        <v>-2.7359999999999999E-2</v>
      </c>
      <c r="H158" s="37">
        <v>1</v>
      </c>
      <c r="I158" s="75">
        <v>-2.7359999999999999E-2</v>
      </c>
      <c r="J158" s="73">
        <v>10100</v>
      </c>
      <c r="K158" s="36"/>
      <c r="L158" s="65">
        <v>-276.33999999999997</v>
      </c>
      <c r="M158" s="38">
        <v>8.16</v>
      </c>
      <c r="N158" s="66">
        <v>-2254.9299999999998</v>
      </c>
      <c r="AF158" s="31"/>
      <c r="AG158" s="32"/>
      <c r="AH158" s="32" t="s">
        <v>113</v>
      </c>
      <c r="AM158" s="32"/>
    </row>
    <row r="159" spans="1:39" customFormat="1" ht="15" x14ac:dyDescent="0.25">
      <c r="A159" s="63"/>
      <c r="B159" s="64"/>
      <c r="C159" s="192" t="s">
        <v>80</v>
      </c>
      <c r="D159" s="192"/>
      <c r="E159" s="192"/>
      <c r="F159" s="35"/>
      <c r="G159" s="36"/>
      <c r="H159" s="36"/>
      <c r="I159" s="36"/>
      <c r="J159" s="39"/>
      <c r="K159" s="36"/>
      <c r="L159" s="65">
        <v>-276.33999999999997</v>
      </c>
      <c r="M159" s="58"/>
      <c r="N159" s="66">
        <v>-2254.9299999999998</v>
      </c>
      <c r="AF159" s="31"/>
      <c r="AG159" s="32"/>
      <c r="AH159" s="32"/>
      <c r="AM159" s="32" t="s">
        <v>80</v>
      </c>
    </row>
    <row r="160" spans="1:39" customFormat="1" ht="22.5" x14ac:dyDescent="0.25">
      <c r="A160" s="33" t="s">
        <v>119</v>
      </c>
      <c r="B160" s="34" t="s">
        <v>104</v>
      </c>
      <c r="C160" s="192" t="s">
        <v>120</v>
      </c>
      <c r="D160" s="192"/>
      <c r="E160" s="192"/>
      <c r="F160" s="35" t="s">
        <v>106</v>
      </c>
      <c r="G160" s="36">
        <v>2.7E-2</v>
      </c>
      <c r="H160" s="37">
        <v>1</v>
      </c>
      <c r="I160" s="67">
        <v>2.7E-2</v>
      </c>
      <c r="J160" s="73">
        <v>25542.66</v>
      </c>
      <c r="K160" s="36"/>
      <c r="L160" s="65">
        <v>689.65</v>
      </c>
      <c r="M160" s="38">
        <v>8.16</v>
      </c>
      <c r="N160" s="66">
        <v>5627.54</v>
      </c>
      <c r="AF160" s="31"/>
      <c r="AG160" s="32"/>
      <c r="AH160" s="32" t="s">
        <v>120</v>
      </c>
      <c r="AM160" s="32"/>
    </row>
    <row r="161" spans="1:39" customFormat="1" ht="15" x14ac:dyDescent="0.25">
      <c r="A161" s="63"/>
      <c r="B161" s="64"/>
      <c r="C161" s="192" t="s">
        <v>80</v>
      </c>
      <c r="D161" s="192"/>
      <c r="E161" s="192"/>
      <c r="F161" s="35"/>
      <c r="G161" s="36"/>
      <c r="H161" s="36"/>
      <c r="I161" s="36"/>
      <c r="J161" s="39"/>
      <c r="K161" s="36"/>
      <c r="L161" s="65">
        <v>689.65</v>
      </c>
      <c r="M161" s="58"/>
      <c r="N161" s="66">
        <v>5627.54</v>
      </c>
      <c r="AF161" s="31"/>
      <c r="AG161" s="32"/>
      <c r="AH161" s="32"/>
      <c r="AM161" s="32" t="s">
        <v>80</v>
      </c>
    </row>
    <row r="162" spans="1:39" customFormat="1" ht="15" x14ac:dyDescent="0.25">
      <c r="A162" s="33" t="s">
        <v>121</v>
      </c>
      <c r="B162" s="34" t="s">
        <v>122</v>
      </c>
      <c r="C162" s="192" t="s">
        <v>123</v>
      </c>
      <c r="D162" s="192"/>
      <c r="E162" s="192"/>
      <c r="F162" s="35" t="s">
        <v>106</v>
      </c>
      <c r="G162" s="36">
        <v>2.0559999999999998E-2</v>
      </c>
      <c r="H162" s="37">
        <v>1</v>
      </c>
      <c r="I162" s="75">
        <v>2.0559999999999998E-2</v>
      </c>
      <c r="J162" s="39"/>
      <c r="K162" s="36"/>
      <c r="L162" s="39"/>
      <c r="M162" s="36"/>
      <c r="N162" s="40"/>
      <c r="AF162" s="31"/>
      <c r="AG162" s="32"/>
      <c r="AH162" s="32" t="s">
        <v>123</v>
      </c>
      <c r="AM162" s="32"/>
    </row>
    <row r="163" spans="1:39" customFormat="1" ht="23.25" x14ac:dyDescent="0.25">
      <c r="A163" s="41"/>
      <c r="B163" s="42" t="s">
        <v>59</v>
      </c>
      <c r="C163" s="197" t="s">
        <v>60</v>
      </c>
      <c r="D163" s="197"/>
      <c r="E163" s="197"/>
      <c r="F163" s="197"/>
      <c r="G163" s="197"/>
      <c r="H163" s="197"/>
      <c r="I163" s="197"/>
      <c r="J163" s="197"/>
      <c r="K163" s="197"/>
      <c r="L163" s="197"/>
      <c r="M163" s="197"/>
      <c r="N163" s="198"/>
      <c r="AF163" s="31"/>
      <c r="AG163" s="32"/>
      <c r="AH163" s="32"/>
      <c r="AI163" s="3" t="s">
        <v>60</v>
      </c>
      <c r="AM163" s="32"/>
    </row>
    <row r="164" spans="1:39" customFormat="1" ht="68.25" x14ac:dyDescent="0.25">
      <c r="A164" s="41"/>
      <c r="B164" s="42" t="s">
        <v>61</v>
      </c>
      <c r="C164" s="197" t="s">
        <v>62</v>
      </c>
      <c r="D164" s="197"/>
      <c r="E164" s="197"/>
      <c r="F164" s="197"/>
      <c r="G164" s="197"/>
      <c r="H164" s="197"/>
      <c r="I164" s="197"/>
      <c r="J164" s="197"/>
      <c r="K164" s="197"/>
      <c r="L164" s="197"/>
      <c r="M164" s="197"/>
      <c r="N164" s="198"/>
      <c r="AF164" s="31"/>
      <c r="AG164" s="32"/>
      <c r="AH164" s="32"/>
      <c r="AI164" s="3" t="s">
        <v>62</v>
      </c>
      <c r="AM164" s="32"/>
    </row>
    <row r="165" spans="1:39" customFormat="1" ht="15" x14ac:dyDescent="0.25">
      <c r="A165" s="43"/>
      <c r="B165" s="42" t="s">
        <v>55</v>
      </c>
      <c r="C165" s="199" t="s">
        <v>63</v>
      </c>
      <c r="D165" s="199"/>
      <c r="E165" s="199"/>
      <c r="F165" s="45"/>
      <c r="G165" s="46"/>
      <c r="H165" s="46"/>
      <c r="I165" s="46"/>
      <c r="J165" s="47">
        <v>1795.86</v>
      </c>
      <c r="K165" s="48">
        <v>1.3225</v>
      </c>
      <c r="L165" s="49">
        <v>48.83</v>
      </c>
      <c r="M165" s="50">
        <v>44.77</v>
      </c>
      <c r="N165" s="70">
        <v>2186.12</v>
      </c>
      <c r="AF165" s="31"/>
      <c r="AG165" s="32"/>
      <c r="AH165" s="32"/>
      <c r="AJ165" s="3" t="s">
        <v>63</v>
      </c>
      <c r="AM165" s="32"/>
    </row>
    <row r="166" spans="1:39" customFormat="1" ht="15" x14ac:dyDescent="0.25">
      <c r="A166" s="43"/>
      <c r="B166" s="42" t="s">
        <v>64</v>
      </c>
      <c r="C166" s="199" t="s">
        <v>65</v>
      </c>
      <c r="D166" s="199"/>
      <c r="E166" s="199"/>
      <c r="F166" s="45"/>
      <c r="G166" s="46"/>
      <c r="H166" s="46"/>
      <c r="I166" s="46"/>
      <c r="J166" s="49">
        <v>28.64</v>
      </c>
      <c r="K166" s="48">
        <v>1.4375</v>
      </c>
      <c r="L166" s="49">
        <v>0.85</v>
      </c>
      <c r="M166" s="50">
        <v>13.24</v>
      </c>
      <c r="N166" s="51">
        <v>11.25</v>
      </c>
      <c r="AF166" s="31"/>
      <c r="AG166" s="32"/>
      <c r="AH166" s="32"/>
      <c r="AJ166" s="3" t="s">
        <v>65</v>
      </c>
      <c r="AM166" s="32"/>
    </row>
    <row r="167" spans="1:39" customFormat="1" ht="15" x14ac:dyDescent="0.25">
      <c r="A167" s="43"/>
      <c r="B167" s="42" t="s">
        <v>66</v>
      </c>
      <c r="C167" s="199" t="s">
        <v>67</v>
      </c>
      <c r="D167" s="199"/>
      <c r="E167" s="199"/>
      <c r="F167" s="45"/>
      <c r="G167" s="46"/>
      <c r="H167" s="46"/>
      <c r="I167" s="46"/>
      <c r="J167" s="49">
        <v>4.09</v>
      </c>
      <c r="K167" s="48">
        <v>1.4375</v>
      </c>
      <c r="L167" s="49">
        <v>0.12</v>
      </c>
      <c r="M167" s="50">
        <v>44.77</v>
      </c>
      <c r="N167" s="51">
        <v>5.37</v>
      </c>
      <c r="AF167" s="31"/>
      <c r="AG167" s="32"/>
      <c r="AH167" s="32"/>
      <c r="AJ167" s="3" t="s">
        <v>67</v>
      </c>
      <c r="AM167" s="32"/>
    </row>
    <row r="168" spans="1:39" customFormat="1" ht="15" x14ac:dyDescent="0.25">
      <c r="A168" s="52"/>
      <c r="B168" s="42"/>
      <c r="C168" s="199" t="s">
        <v>70</v>
      </c>
      <c r="D168" s="199"/>
      <c r="E168" s="199"/>
      <c r="F168" s="45" t="s">
        <v>71</v>
      </c>
      <c r="G168" s="53">
        <v>198</v>
      </c>
      <c r="H168" s="48">
        <v>1.3225</v>
      </c>
      <c r="I168" s="71">
        <v>5.3837387999999997</v>
      </c>
      <c r="J168" s="55"/>
      <c r="K168" s="46"/>
      <c r="L168" s="55"/>
      <c r="M168" s="46"/>
      <c r="N168" s="56"/>
      <c r="AF168" s="31"/>
      <c r="AG168" s="32"/>
      <c r="AH168" s="32"/>
      <c r="AK168" s="3" t="s">
        <v>70</v>
      </c>
      <c r="AM168" s="32"/>
    </row>
    <row r="169" spans="1:39" customFormat="1" ht="15" x14ac:dyDescent="0.25">
      <c r="A169" s="52"/>
      <c r="B169" s="42"/>
      <c r="C169" s="199" t="s">
        <v>72</v>
      </c>
      <c r="D169" s="199"/>
      <c r="E169" s="199"/>
      <c r="F169" s="45" t="s">
        <v>71</v>
      </c>
      <c r="G169" s="50">
        <v>0.33</v>
      </c>
      <c r="H169" s="48">
        <v>1.4375</v>
      </c>
      <c r="I169" s="71">
        <v>9.7532000000000001E-3</v>
      </c>
      <c r="J169" s="55"/>
      <c r="K169" s="46"/>
      <c r="L169" s="55"/>
      <c r="M169" s="46"/>
      <c r="N169" s="56"/>
      <c r="AF169" s="31"/>
      <c r="AG169" s="32"/>
      <c r="AH169" s="32"/>
      <c r="AK169" s="3" t="s">
        <v>72</v>
      </c>
      <c r="AM169" s="32"/>
    </row>
    <row r="170" spans="1:39" customFormat="1" ht="15" x14ac:dyDescent="0.25">
      <c r="A170" s="43"/>
      <c r="B170" s="42"/>
      <c r="C170" s="200" t="s">
        <v>73</v>
      </c>
      <c r="D170" s="200"/>
      <c r="E170" s="200"/>
      <c r="F170" s="57"/>
      <c r="G170" s="58"/>
      <c r="H170" s="58"/>
      <c r="I170" s="58"/>
      <c r="J170" s="59">
        <v>1824.5</v>
      </c>
      <c r="K170" s="58"/>
      <c r="L170" s="60">
        <v>49.68</v>
      </c>
      <c r="M170" s="58"/>
      <c r="N170" s="72">
        <v>2197.37</v>
      </c>
      <c r="AF170" s="31"/>
      <c r="AG170" s="32"/>
      <c r="AH170" s="32"/>
      <c r="AL170" s="3" t="s">
        <v>73</v>
      </c>
      <c r="AM170" s="32"/>
    </row>
    <row r="171" spans="1:39" customFormat="1" ht="15" x14ac:dyDescent="0.25">
      <c r="A171" s="52"/>
      <c r="B171" s="42"/>
      <c r="C171" s="199" t="s">
        <v>74</v>
      </c>
      <c r="D171" s="199"/>
      <c r="E171" s="199"/>
      <c r="F171" s="45"/>
      <c r="G171" s="46"/>
      <c r="H171" s="46"/>
      <c r="I171" s="46"/>
      <c r="J171" s="55"/>
      <c r="K171" s="46"/>
      <c r="L171" s="49">
        <v>48.95</v>
      </c>
      <c r="M171" s="46"/>
      <c r="N171" s="70">
        <v>2191.4899999999998</v>
      </c>
      <c r="AF171" s="31"/>
      <c r="AG171" s="32"/>
      <c r="AH171" s="32"/>
      <c r="AK171" s="3" t="s">
        <v>74</v>
      </c>
      <c r="AM171" s="32"/>
    </row>
    <row r="172" spans="1:39" customFormat="1" ht="23.25" x14ac:dyDescent="0.25">
      <c r="A172" s="52"/>
      <c r="B172" s="42" t="s">
        <v>75</v>
      </c>
      <c r="C172" s="199" t="s">
        <v>76</v>
      </c>
      <c r="D172" s="199"/>
      <c r="E172" s="199"/>
      <c r="F172" s="45" t="s">
        <v>77</v>
      </c>
      <c r="G172" s="53">
        <v>102</v>
      </c>
      <c r="H172" s="46"/>
      <c r="I172" s="53">
        <v>102</v>
      </c>
      <c r="J172" s="55"/>
      <c r="K172" s="46"/>
      <c r="L172" s="49">
        <v>49.93</v>
      </c>
      <c r="M172" s="46"/>
      <c r="N172" s="70">
        <v>2235.3200000000002</v>
      </c>
      <c r="AF172" s="31"/>
      <c r="AG172" s="32"/>
      <c r="AH172" s="32"/>
      <c r="AK172" s="3" t="s">
        <v>76</v>
      </c>
      <c r="AM172" s="32"/>
    </row>
    <row r="173" spans="1:39" customFormat="1" ht="45" x14ac:dyDescent="0.25">
      <c r="A173" s="52"/>
      <c r="B173" s="42" t="s">
        <v>78</v>
      </c>
      <c r="C173" s="199" t="s">
        <v>79</v>
      </c>
      <c r="D173" s="199"/>
      <c r="E173" s="199"/>
      <c r="F173" s="45" t="s">
        <v>77</v>
      </c>
      <c r="G173" s="53">
        <v>58</v>
      </c>
      <c r="H173" s="50">
        <v>0.85</v>
      </c>
      <c r="I173" s="62">
        <v>49.3</v>
      </c>
      <c r="J173" s="55"/>
      <c r="K173" s="46"/>
      <c r="L173" s="49">
        <v>24.13</v>
      </c>
      <c r="M173" s="46"/>
      <c r="N173" s="70">
        <v>1080.4000000000001</v>
      </c>
      <c r="AF173" s="31"/>
      <c r="AG173" s="32"/>
      <c r="AH173" s="32"/>
      <c r="AK173" s="3" t="s">
        <v>79</v>
      </c>
      <c r="AM173" s="32"/>
    </row>
    <row r="174" spans="1:39" customFormat="1" ht="15" x14ac:dyDescent="0.25">
      <c r="A174" s="63"/>
      <c r="B174" s="64"/>
      <c r="C174" s="192" t="s">
        <v>80</v>
      </c>
      <c r="D174" s="192"/>
      <c r="E174" s="192"/>
      <c r="F174" s="35"/>
      <c r="G174" s="36"/>
      <c r="H174" s="36"/>
      <c r="I174" s="36"/>
      <c r="J174" s="39"/>
      <c r="K174" s="36"/>
      <c r="L174" s="65">
        <v>123.74</v>
      </c>
      <c r="M174" s="58"/>
      <c r="N174" s="66">
        <v>5513.09</v>
      </c>
      <c r="AF174" s="31"/>
      <c r="AG174" s="32"/>
      <c r="AH174" s="32"/>
      <c r="AM174" s="32" t="s">
        <v>80</v>
      </c>
    </row>
    <row r="175" spans="1:39" customFormat="1" ht="23.25" x14ac:dyDescent="0.25">
      <c r="A175" s="33" t="s">
        <v>124</v>
      </c>
      <c r="B175" s="34" t="s">
        <v>81</v>
      </c>
      <c r="C175" s="192" t="s">
        <v>91</v>
      </c>
      <c r="D175" s="192"/>
      <c r="E175" s="192"/>
      <c r="F175" s="35" t="s">
        <v>83</v>
      </c>
      <c r="G175" s="36">
        <v>-4.0000000000000001E-3</v>
      </c>
      <c r="H175" s="37">
        <v>1</v>
      </c>
      <c r="I175" s="67">
        <v>-4.0000000000000001E-3</v>
      </c>
      <c r="J175" s="39"/>
      <c r="K175" s="36"/>
      <c r="L175" s="65">
        <v>-0.78</v>
      </c>
      <c r="M175" s="36"/>
      <c r="N175" s="68">
        <v>-14.15</v>
      </c>
      <c r="AF175" s="31"/>
      <c r="AG175" s="32"/>
      <c r="AH175" s="32" t="s">
        <v>91</v>
      </c>
      <c r="AM175" s="32"/>
    </row>
    <row r="176" spans="1:39" customFormat="1" ht="23.25" x14ac:dyDescent="0.25">
      <c r="A176" s="41"/>
      <c r="B176" s="42" t="s">
        <v>59</v>
      </c>
      <c r="C176" s="197" t="s">
        <v>60</v>
      </c>
      <c r="D176" s="197"/>
      <c r="E176" s="197"/>
      <c r="F176" s="197"/>
      <c r="G176" s="197"/>
      <c r="H176" s="197"/>
      <c r="I176" s="197"/>
      <c r="J176" s="197"/>
      <c r="K176" s="197"/>
      <c r="L176" s="197"/>
      <c r="M176" s="197"/>
      <c r="N176" s="198"/>
      <c r="AF176" s="31"/>
      <c r="AG176" s="32"/>
      <c r="AH176" s="32"/>
      <c r="AI176" s="3" t="s">
        <v>60</v>
      </c>
      <c r="AM176" s="32"/>
    </row>
    <row r="177" spans="1:39" customFormat="1" ht="68.25" x14ac:dyDescent="0.25">
      <c r="A177" s="41"/>
      <c r="B177" s="42" t="s">
        <v>61</v>
      </c>
      <c r="C177" s="197" t="s">
        <v>62</v>
      </c>
      <c r="D177" s="197"/>
      <c r="E177" s="197"/>
      <c r="F177" s="197"/>
      <c r="G177" s="197"/>
      <c r="H177" s="197"/>
      <c r="I177" s="197"/>
      <c r="J177" s="197"/>
      <c r="K177" s="197"/>
      <c r="L177" s="197"/>
      <c r="M177" s="197"/>
      <c r="N177" s="198"/>
      <c r="AF177" s="31"/>
      <c r="AG177" s="32"/>
      <c r="AH177" s="32"/>
      <c r="AI177" s="3" t="s">
        <v>62</v>
      </c>
      <c r="AM177" s="32"/>
    </row>
    <row r="178" spans="1:39" customFormat="1" ht="15" x14ac:dyDescent="0.25">
      <c r="A178" s="43"/>
      <c r="B178" s="42" t="s">
        <v>64</v>
      </c>
      <c r="C178" s="199" t="s">
        <v>65</v>
      </c>
      <c r="D178" s="199"/>
      <c r="E178" s="199"/>
      <c r="F178" s="45"/>
      <c r="G178" s="46"/>
      <c r="H178" s="46"/>
      <c r="I178" s="46"/>
      <c r="J178" s="49">
        <v>115.4</v>
      </c>
      <c r="K178" s="48">
        <v>1.4375</v>
      </c>
      <c r="L178" s="49">
        <v>-0.66</v>
      </c>
      <c r="M178" s="50">
        <v>13.24</v>
      </c>
      <c r="N178" s="51">
        <v>-8.74</v>
      </c>
      <c r="AF178" s="31"/>
      <c r="AG178" s="32"/>
      <c r="AH178" s="32"/>
      <c r="AJ178" s="3" t="s">
        <v>65</v>
      </c>
      <c r="AM178" s="32"/>
    </row>
    <row r="179" spans="1:39" customFormat="1" ht="15" x14ac:dyDescent="0.25">
      <c r="A179" s="43"/>
      <c r="B179" s="42" t="s">
        <v>66</v>
      </c>
      <c r="C179" s="199" t="s">
        <v>67</v>
      </c>
      <c r="D179" s="199"/>
      <c r="E179" s="199"/>
      <c r="F179" s="45"/>
      <c r="G179" s="46"/>
      <c r="H179" s="46"/>
      <c r="I179" s="46"/>
      <c r="J179" s="49">
        <v>13.5</v>
      </c>
      <c r="K179" s="48">
        <v>1.4375</v>
      </c>
      <c r="L179" s="49">
        <v>-0.08</v>
      </c>
      <c r="M179" s="50">
        <v>44.77</v>
      </c>
      <c r="N179" s="51">
        <v>-3.58</v>
      </c>
      <c r="AF179" s="31"/>
      <c r="AG179" s="32"/>
      <c r="AH179" s="32"/>
      <c r="AJ179" s="3" t="s">
        <v>67</v>
      </c>
      <c r="AM179" s="32"/>
    </row>
    <row r="180" spans="1:39" customFormat="1" ht="15" x14ac:dyDescent="0.25">
      <c r="A180" s="52"/>
      <c r="B180" s="42"/>
      <c r="C180" s="199" t="s">
        <v>74</v>
      </c>
      <c r="D180" s="199"/>
      <c r="E180" s="199"/>
      <c r="F180" s="45"/>
      <c r="G180" s="46"/>
      <c r="H180" s="46"/>
      <c r="I180" s="46"/>
      <c r="J180" s="55"/>
      <c r="K180" s="46"/>
      <c r="L180" s="49">
        <v>-0.08</v>
      </c>
      <c r="M180" s="46"/>
      <c r="N180" s="51">
        <v>-3.58</v>
      </c>
      <c r="AF180" s="31"/>
      <c r="AG180" s="32"/>
      <c r="AH180" s="32"/>
      <c r="AK180" s="3" t="s">
        <v>74</v>
      </c>
      <c r="AM180" s="32"/>
    </row>
    <row r="181" spans="1:39" customFormat="1" ht="23.25" x14ac:dyDescent="0.25">
      <c r="A181" s="52"/>
      <c r="B181" s="42" t="s">
        <v>75</v>
      </c>
      <c r="C181" s="199" t="s">
        <v>76</v>
      </c>
      <c r="D181" s="199"/>
      <c r="E181" s="199"/>
      <c r="F181" s="45" t="s">
        <v>77</v>
      </c>
      <c r="G181" s="53">
        <v>102</v>
      </c>
      <c r="H181" s="46"/>
      <c r="I181" s="53">
        <v>102</v>
      </c>
      <c r="J181" s="55"/>
      <c r="K181" s="46"/>
      <c r="L181" s="49">
        <v>-0.08</v>
      </c>
      <c r="M181" s="46"/>
      <c r="N181" s="51">
        <v>-3.65</v>
      </c>
      <c r="AF181" s="31"/>
      <c r="AG181" s="32"/>
      <c r="AH181" s="32"/>
      <c r="AK181" s="3" t="s">
        <v>76</v>
      </c>
      <c r="AM181" s="32"/>
    </row>
    <row r="182" spans="1:39" customFormat="1" ht="45" x14ac:dyDescent="0.25">
      <c r="A182" s="52"/>
      <c r="B182" s="42" t="s">
        <v>78</v>
      </c>
      <c r="C182" s="199" t="s">
        <v>79</v>
      </c>
      <c r="D182" s="199"/>
      <c r="E182" s="199"/>
      <c r="F182" s="45" t="s">
        <v>77</v>
      </c>
      <c r="G182" s="53">
        <v>58</v>
      </c>
      <c r="H182" s="50">
        <v>0.85</v>
      </c>
      <c r="I182" s="62">
        <v>49.3</v>
      </c>
      <c r="J182" s="55"/>
      <c r="K182" s="46"/>
      <c r="L182" s="49">
        <v>-0.04</v>
      </c>
      <c r="M182" s="46"/>
      <c r="N182" s="51">
        <v>-1.76</v>
      </c>
      <c r="AF182" s="31"/>
      <c r="AG182" s="32"/>
      <c r="AH182" s="32"/>
      <c r="AK182" s="3" t="s">
        <v>79</v>
      </c>
      <c r="AM182" s="32"/>
    </row>
    <row r="183" spans="1:39" customFormat="1" ht="15" x14ac:dyDescent="0.25">
      <c r="A183" s="63"/>
      <c r="B183" s="64"/>
      <c r="C183" s="192" t="s">
        <v>80</v>
      </c>
      <c r="D183" s="192"/>
      <c r="E183" s="192"/>
      <c r="F183" s="35"/>
      <c r="G183" s="36"/>
      <c r="H183" s="36"/>
      <c r="I183" s="36"/>
      <c r="J183" s="39"/>
      <c r="K183" s="36"/>
      <c r="L183" s="65">
        <v>-0.78</v>
      </c>
      <c r="M183" s="58"/>
      <c r="N183" s="68">
        <v>-14.15</v>
      </c>
      <c r="AF183" s="31"/>
      <c r="AG183" s="32"/>
      <c r="AH183" s="32"/>
      <c r="AM183" s="32" t="s">
        <v>80</v>
      </c>
    </row>
    <row r="184" spans="1:39" customFormat="1" ht="23.25" x14ac:dyDescent="0.25">
      <c r="A184" s="33" t="s">
        <v>125</v>
      </c>
      <c r="B184" s="34" t="s">
        <v>104</v>
      </c>
      <c r="C184" s="192" t="s">
        <v>126</v>
      </c>
      <c r="D184" s="192"/>
      <c r="E184" s="192"/>
      <c r="F184" s="35" t="s">
        <v>106</v>
      </c>
      <c r="G184" s="36">
        <v>2.1000000000000001E-2</v>
      </c>
      <c r="H184" s="37">
        <v>1</v>
      </c>
      <c r="I184" s="67">
        <v>2.1000000000000001E-2</v>
      </c>
      <c r="J184" s="73">
        <v>4840.6499999999996</v>
      </c>
      <c r="K184" s="36"/>
      <c r="L184" s="65">
        <v>101.65</v>
      </c>
      <c r="M184" s="38">
        <v>8.16</v>
      </c>
      <c r="N184" s="68">
        <v>829.46</v>
      </c>
      <c r="AF184" s="31"/>
      <c r="AG184" s="32"/>
      <c r="AH184" s="32" t="s">
        <v>126</v>
      </c>
      <c r="AM184" s="32"/>
    </row>
    <row r="185" spans="1:39" customFormat="1" ht="15" x14ac:dyDescent="0.25">
      <c r="A185" s="63"/>
      <c r="B185" s="64"/>
      <c r="C185" s="192" t="s">
        <v>80</v>
      </c>
      <c r="D185" s="192"/>
      <c r="E185" s="192"/>
      <c r="F185" s="35"/>
      <c r="G185" s="36"/>
      <c r="H185" s="36"/>
      <c r="I185" s="36"/>
      <c r="J185" s="39"/>
      <c r="K185" s="36"/>
      <c r="L185" s="65">
        <v>101.65</v>
      </c>
      <c r="M185" s="58"/>
      <c r="N185" s="68">
        <v>829.46</v>
      </c>
      <c r="AF185" s="31"/>
      <c r="AG185" s="32"/>
      <c r="AH185" s="32"/>
      <c r="AM185" s="32" t="s">
        <v>80</v>
      </c>
    </row>
    <row r="186" spans="1:39" customFormat="1" ht="15" x14ac:dyDescent="0.25">
      <c r="A186" s="189" t="s">
        <v>127</v>
      </c>
      <c r="B186" s="190"/>
      <c r="C186" s="190"/>
      <c r="D186" s="190"/>
      <c r="E186" s="190"/>
      <c r="F186" s="190"/>
      <c r="G186" s="190"/>
      <c r="H186" s="190"/>
      <c r="I186" s="190"/>
      <c r="J186" s="190"/>
      <c r="K186" s="190"/>
      <c r="L186" s="190"/>
      <c r="M186" s="190"/>
      <c r="N186" s="191"/>
      <c r="AF186" s="31"/>
      <c r="AG186" s="32" t="s">
        <v>127</v>
      </c>
      <c r="AH186" s="32"/>
      <c r="AM186" s="32"/>
    </row>
    <row r="187" spans="1:39" customFormat="1" ht="15" x14ac:dyDescent="0.25">
      <c r="A187" s="33" t="s">
        <v>128</v>
      </c>
      <c r="B187" s="34" t="s">
        <v>56</v>
      </c>
      <c r="C187" s="192" t="s">
        <v>57</v>
      </c>
      <c r="D187" s="192"/>
      <c r="E187" s="192"/>
      <c r="F187" s="35" t="s">
        <v>58</v>
      </c>
      <c r="G187" s="36">
        <v>8.9999999999999993E-3</v>
      </c>
      <c r="H187" s="37">
        <v>1</v>
      </c>
      <c r="I187" s="67">
        <v>8.9999999999999993E-3</v>
      </c>
      <c r="J187" s="39"/>
      <c r="K187" s="36"/>
      <c r="L187" s="39"/>
      <c r="M187" s="36"/>
      <c r="N187" s="40"/>
      <c r="AF187" s="31"/>
      <c r="AG187" s="32"/>
      <c r="AH187" s="32" t="s">
        <v>57</v>
      </c>
      <c r="AM187" s="32"/>
    </row>
    <row r="188" spans="1:39" customFormat="1" ht="23.25" x14ac:dyDescent="0.25">
      <c r="A188" s="41"/>
      <c r="B188" s="42" t="s">
        <v>59</v>
      </c>
      <c r="C188" s="197" t="s">
        <v>60</v>
      </c>
      <c r="D188" s="197"/>
      <c r="E188" s="197"/>
      <c r="F188" s="197"/>
      <c r="G188" s="197"/>
      <c r="H188" s="197"/>
      <c r="I188" s="197"/>
      <c r="J188" s="197"/>
      <c r="K188" s="197"/>
      <c r="L188" s="197"/>
      <c r="M188" s="197"/>
      <c r="N188" s="198"/>
      <c r="AF188" s="31"/>
      <c r="AG188" s="32"/>
      <c r="AH188" s="32"/>
      <c r="AI188" s="3" t="s">
        <v>60</v>
      </c>
      <c r="AM188" s="32"/>
    </row>
    <row r="189" spans="1:39" customFormat="1" ht="68.25" x14ac:dyDescent="0.25">
      <c r="A189" s="41"/>
      <c r="B189" s="42" t="s">
        <v>61</v>
      </c>
      <c r="C189" s="197" t="s">
        <v>62</v>
      </c>
      <c r="D189" s="197"/>
      <c r="E189" s="197"/>
      <c r="F189" s="197"/>
      <c r="G189" s="197"/>
      <c r="H189" s="197"/>
      <c r="I189" s="197"/>
      <c r="J189" s="197"/>
      <c r="K189" s="197"/>
      <c r="L189" s="197"/>
      <c r="M189" s="197"/>
      <c r="N189" s="198"/>
      <c r="AF189" s="31"/>
      <c r="AG189" s="32"/>
      <c r="AH189" s="32"/>
      <c r="AI189" s="3" t="s">
        <v>62</v>
      </c>
      <c r="AM189" s="32"/>
    </row>
    <row r="190" spans="1:39" customFormat="1" ht="15" x14ac:dyDescent="0.25">
      <c r="A190" s="43"/>
      <c r="B190" s="42" t="s">
        <v>55</v>
      </c>
      <c r="C190" s="199" t="s">
        <v>63</v>
      </c>
      <c r="D190" s="199"/>
      <c r="E190" s="199"/>
      <c r="F190" s="45"/>
      <c r="G190" s="46"/>
      <c r="H190" s="46"/>
      <c r="I190" s="46"/>
      <c r="J190" s="47">
        <v>1053</v>
      </c>
      <c r="K190" s="48">
        <v>1.3225</v>
      </c>
      <c r="L190" s="49">
        <v>12.53</v>
      </c>
      <c r="M190" s="50">
        <v>44.77</v>
      </c>
      <c r="N190" s="51">
        <v>560.97</v>
      </c>
      <c r="AF190" s="31"/>
      <c r="AG190" s="32"/>
      <c r="AH190" s="32"/>
      <c r="AJ190" s="3" t="s">
        <v>63</v>
      </c>
      <c r="AM190" s="32"/>
    </row>
    <row r="191" spans="1:39" customFormat="1" ht="15" x14ac:dyDescent="0.25">
      <c r="A191" s="43"/>
      <c r="B191" s="42" t="s">
        <v>64</v>
      </c>
      <c r="C191" s="199" t="s">
        <v>65</v>
      </c>
      <c r="D191" s="199"/>
      <c r="E191" s="199"/>
      <c r="F191" s="45"/>
      <c r="G191" s="46"/>
      <c r="H191" s="46"/>
      <c r="I191" s="46"/>
      <c r="J191" s="47">
        <v>1566.06</v>
      </c>
      <c r="K191" s="48">
        <v>1.4375</v>
      </c>
      <c r="L191" s="49">
        <v>20.260000000000002</v>
      </c>
      <c r="M191" s="50">
        <v>13.24</v>
      </c>
      <c r="N191" s="51">
        <v>268.24</v>
      </c>
      <c r="AF191" s="31"/>
      <c r="AG191" s="32"/>
      <c r="AH191" s="32"/>
      <c r="AJ191" s="3" t="s">
        <v>65</v>
      </c>
      <c r="AM191" s="32"/>
    </row>
    <row r="192" spans="1:39" customFormat="1" ht="15" x14ac:dyDescent="0.25">
      <c r="A192" s="43"/>
      <c r="B192" s="42" t="s">
        <v>66</v>
      </c>
      <c r="C192" s="199" t="s">
        <v>67</v>
      </c>
      <c r="D192" s="199"/>
      <c r="E192" s="199"/>
      <c r="F192" s="45"/>
      <c r="G192" s="46"/>
      <c r="H192" s="46"/>
      <c r="I192" s="46"/>
      <c r="J192" s="49">
        <v>244.39</v>
      </c>
      <c r="K192" s="48">
        <v>1.4375</v>
      </c>
      <c r="L192" s="49">
        <v>3.16</v>
      </c>
      <c r="M192" s="50">
        <v>44.77</v>
      </c>
      <c r="N192" s="51">
        <v>141.47</v>
      </c>
      <c r="AF192" s="31"/>
      <c r="AG192" s="32"/>
      <c r="AH192" s="32"/>
      <c r="AJ192" s="3" t="s">
        <v>67</v>
      </c>
      <c r="AM192" s="32"/>
    </row>
    <row r="193" spans="1:39" customFormat="1" ht="15" x14ac:dyDescent="0.25">
      <c r="A193" s="43"/>
      <c r="B193" s="42" t="s">
        <v>68</v>
      </c>
      <c r="C193" s="199" t="s">
        <v>69</v>
      </c>
      <c r="D193" s="199"/>
      <c r="E193" s="199"/>
      <c r="F193" s="45"/>
      <c r="G193" s="46"/>
      <c r="H193" s="46"/>
      <c r="I193" s="46"/>
      <c r="J193" s="49">
        <v>909.27</v>
      </c>
      <c r="K193" s="46"/>
      <c r="L193" s="49">
        <v>0.04</v>
      </c>
      <c r="M193" s="50">
        <v>8.16</v>
      </c>
      <c r="N193" s="51">
        <v>0.33</v>
      </c>
      <c r="AF193" s="31"/>
      <c r="AG193" s="32"/>
      <c r="AH193" s="32"/>
      <c r="AJ193" s="3" t="s">
        <v>69</v>
      </c>
      <c r="AM193" s="32"/>
    </row>
    <row r="194" spans="1:39" customFormat="1" ht="15" x14ac:dyDescent="0.25">
      <c r="A194" s="52"/>
      <c r="B194" s="42"/>
      <c r="C194" s="199" t="s">
        <v>70</v>
      </c>
      <c r="D194" s="199"/>
      <c r="E194" s="199"/>
      <c r="F194" s="45" t="s">
        <v>71</v>
      </c>
      <c r="G194" s="53">
        <v>135</v>
      </c>
      <c r="H194" s="48">
        <v>1.3225</v>
      </c>
      <c r="I194" s="71">
        <v>1.6068374999999999</v>
      </c>
      <c r="J194" s="55"/>
      <c r="K194" s="46"/>
      <c r="L194" s="55"/>
      <c r="M194" s="46"/>
      <c r="N194" s="56"/>
      <c r="AF194" s="31"/>
      <c r="AG194" s="32"/>
      <c r="AH194" s="32"/>
      <c r="AK194" s="3" t="s">
        <v>70</v>
      </c>
      <c r="AM194" s="32"/>
    </row>
    <row r="195" spans="1:39" customFormat="1" ht="15" x14ac:dyDescent="0.25">
      <c r="A195" s="52"/>
      <c r="B195" s="42"/>
      <c r="C195" s="199" t="s">
        <v>72</v>
      </c>
      <c r="D195" s="199"/>
      <c r="E195" s="199"/>
      <c r="F195" s="45" t="s">
        <v>71</v>
      </c>
      <c r="G195" s="50">
        <v>18.12</v>
      </c>
      <c r="H195" s="48">
        <v>1.4375</v>
      </c>
      <c r="I195" s="71">
        <v>0.23442750000000001</v>
      </c>
      <c r="J195" s="55"/>
      <c r="K195" s="46"/>
      <c r="L195" s="55"/>
      <c r="M195" s="46"/>
      <c r="N195" s="56"/>
      <c r="AF195" s="31"/>
      <c r="AG195" s="32"/>
      <c r="AH195" s="32"/>
      <c r="AK195" s="3" t="s">
        <v>72</v>
      </c>
      <c r="AM195" s="32"/>
    </row>
    <row r="196" spans="1:39" customFormat="1" ht="15" x14ac:dyDescent="0.25">
      <c r="A196" s="43"/>
      <c r="B196" s="42"/>
      <c r="C196" s="200" t="s">
        <v>73</v>
      </c>
      <c r="D196" s="200"/>
      <c r="E196" s="200"/>
      <c r="F196" s="57"/>
      <c r="G196" s="58"/>
      <c r="H196" s="58"/>
      <c r="I196" s="58"/>
      <c r="J196" s="59">
        <v>2623.33</v>
      </c>
      <c r="K196" s="58"/>
      <c r="L196" s="60">
        <v>32.83</v>
      </c>
      <c r="M196" s="58"/>
      <c r="N196" s="61">
        <v>829.54</v>
      </c>
      <c r="AF196" s="31"/>
      <c r="AG196" s="32"/>
      <c r="AH196" s="32"/>
      <c r="AL196" s="3" t="s">
        <v>73</v>
      </c>
      <c r="AM196" s="32"/>
    </row>
    <row r="197" spans="1:39" customFormat="1" ht="15" x14ac:dyDescent="0.25">
      <c r="A197" s="52"/>
      <c r="B197" s="42"/>
      <c r="C197" s="199" t="s">
        <v>74</v>
      </c>
      <c r="D197" s="199"/>
      <c r="E197" s="199"/>
      <c r="F197" s="45"/>
      <c r="G197" s="46"/>
      <c r="H197" s="46"/>
      <c r="I197" s="46"/>
      <c r="J197" s="55"/>
      <c r="K197" s="46"/>
      <c r="L197" s="49">
        <v>15.69</v>
      </c>
      <c r="M197" s="46"/>
      <c r="N197" s="51">
        <v>702.44</v>
      </c>
      <c r="AF197" s="31"/>
      <c r="AG197" s="32"/>
      <c r="AH197" s="32"/>
      <c r="AK197" s="3" t="s">
        <v>74</v>
      </c>
      <c r="AM197" s="32"/>
    </row>
    <row r="198" spans="1:39" customFormat="1" ht="23.25" x14ac:dyDescent="0.25">
      <c r="A198" s="52"/>
      <c r="B198" s="42" t="s">
        <v>75</v>
      </c>
      <c r="C198" s="199" t="s">
        <v>76</v>
      </c>
      <c r="D198" s="199"/>
      <c r="E198" s="199"/>
      <c r="F198" s="45" t="s">
        <v>77</v>
      </c>
      <c r="G198" s="53">
        <v>102</v>
      </c>
      <c r="H198" s="46"/>
      <c r="I198" s="53">
        <v>102</v>
      </c>
      <c r="J198" s="55"/>
      <c r="K198" s="46"/>
      <c r="L198" s="49">
        <v>16</v>
      </c>
      <c r="M198" s="46"/>
      <c r="N198" s="51">
        <v>716.49</v>
      </c>
      <c r="AF198" s="31"/>
      <c r="AG198" s="32"/>
      <c r="AH198" s="32"/>
      <c r="AK198" s="3" t="s">
        <v>76</v>
      </c>
      <c r="AM198" s="32"/>
    </row>
    <row r="199" spans="1:39" customFormat="1" ht="45" x14ac:dyDescent="0.25">
      <c r="A199" s="52"/>
      <c r="B199" s="42" t="s">
        <v>78</v>
      </c>
      <c r="C199" s="199" t="s">
        <v>79</v>
      </c>
      <c r="D199" s="199"/>
      <c r="E199" s="199"/>
      <c r="F199" s="45" t="s">
        <v>77</v>
      </c>
      <c r="G199" s="53">
        <v>58</v>
      </c>
      <c r="H199" s="50">
        <v>0.85</v>
      </c>
      <c r="I199" s="62">
        <v>49.3</v>
      </c>
      <c r="J199" s="55"/>
      <c r="K199" s="46"/>
      <c r="L199" s="49">
        <v>7.74</v>
      </c>
      <c r="M199" s="46"/>
      <c r="N199" s="51">
        <v>346.3</v>
      </c>
      <c r="AF199" s="31"/>
      <c r="AG199" s="32"/>
      <c r="AH199" s="32"/>
      <c r="AK199" s="3" t="s">
        <v>79</v>
      </c>
      <c r="AM199" s="32"/>
    </row>
    <row r="200" spans="1:39" customFormat="1" ht="15" x14ac:dyDescent="0.25">
      <c r="A200" s="63"/>
      <c r="B200" s="64"/>
      <c r="C200" s="192" t="s">
        <v>80</v>
      </c>
      <c r="D200" s="192"/>
      <c r="E200" s="192"/>
      <c r="F200" s="35"/>
      <c r="G200" s="36"/>
      <c r="H200" s="36"/>
      <c r="I200" s="36"/>
      <c r="J200" s="39"/>
      <c r="K200" s="36"/>
      <c r="L200" s="65">
        <v>56.57</v>
      </c>
      <c r="M200" s="58"/>
      <c r="N200" s="66">
        <v>1892.33</v>
      </c>
      <c r="AF200" s="31"/>
      <c r="AG200" s="32"/>
      <c r="AH200" s="32"/>
      <c r="AM200" s="32" t="s">
        <v>80</v>
      </c>
    </row>
    <row r="201" spans="1:39" customFormat="1" ht="22.5" x14ac:dyDescent="0.25">
      <c r="A201" s="33" t="s">
        <v>129</v>
      </c>
      <c r="B201" s="34" t="s">
        <v>104</v>
      </c>
      <c r="C201" s="192" t="s">
        <v>130</v>
      </c>
      <c r="D201" s="192"/>
      <c r="E201" s="192"/>
      <c r="F201" s="35" t="s">
        <v>131</v>
      </c>
      <c r="G201" s="36">
        <v>2.25</v>
      </c>
      <c r="H201" s="37">
        <v>1</v>
      </c>
      <c r="I201" s="38">
        <v>2.25</v>
      </c>
      <c r="J201" s="65">
        <v>3.62</v>
      </c>
      <c r="K201" s="36"/>
      <c r="L201" s="65">
        <v>8.15</v>
      </c>
      <c r="M201" s="38">
        <v>8.16</v>
      </c>
      <c r="N201" s="68">
        <v>66.5</v>
      </c>
      <c r="AF201" s="31"/>
      <c r="AG201" s="32"/>
      <c r="AH201" s="32" t="s">
        <v>130</v>
      </c>
      <c r="AM201" s="32"/>
    </row>
    <row r="202" spans="1:39" customFormat="1" ht="15" x14ac:dyDescent="0.25">
      <c r="A202" s="63"/>
      <c r="B202" s="64"/>
      <c r="C202" s="192" t="s">
        <v>80</v>
      </c>
      <c r="D202" s="192"/>
      <c r="E202" s="192"/>
      <c r="F202" s="35"/>
      <c r="G202" s="36"/>
      <c r="H202" s="36"/>
      <c r="I202" s="36"/>
      <c r="J202" s="39"/>
      <c r="K202" s="36"/>
      <c r="L202" s="65">
        <v>8.15</v>
      </c>
      <c r="M202" s="58"/>
      <c r="N202" s="68">
        <v>66.5</v>
      </c>
      <c r="AF202" s="31"/>
      <c r="AG202" s="32"/>
      <c r="AH202" s="32"/>
      <c r="AM202" s="32" t="s">
        <v>80</v>
      </c>
    </row>
    <row r="203" spans="1:39" customFormat="1" ht="23.25" x14ac:dyDescent="0.25">
      <c r="A203" s="33" t="s">
        <v>132</v>
      </c>
      <c r="B203" s="34" t="s">
        <v>84</v>
      </c>
      <c r="C203" s="192" t="s">
        <v>85</v>
      </c>
      <c r="D203" s="192"/>
      <c r="E203" s="192"/>
      <c r="F203" s="35" t="s">
        <v>86</v>
      </c>
      <c r="G203" s="36">
        <v>0.91800000000000004</v>
      </c>
      <c r="H203" s="37">
        <v>1</v>
      </c>
      <c r="I203" s="67">
        <v>0.91800000000000004</v>
      </c>
      <c r="J203" s="65">
        <v>490</v>
      </c>
      <c r="K203" s="36"/>
      <c r="L203" s="65">
        <v>449.82</v>
      </c>
      <c r="M203" s="38">
        <v>8.16</v>
      </c>
      <c r="N203" s="66">
        <v>3670.53</v>
      </c>
      <c r="AF203" s="31"/>
      <c r="AG203" s="32"/>
      <c r="AH203" s="32" t="s">
        <v>85</v>
      </c>
      <c r="AM203" s="32"/>
    </row>
    <row r="204" spans="1:39" customFormat="1" ht="15" x14ac:dyDescent="0.25">
      <c r="A204" s="63"/>
      <c r="B204" s="64"/>
      <c r="C204" s="192" t="s">
        <v>80</v>
      </c>
      <c r="D204" s="192"/>
      <c r="E204" s="192"/>
      <c r="F204" s="35"/>
      <c r="G204" s="36"/>
      <c r="H204" s="36"/>
      <c r="I204" s="36"/>
      <c r="J204" s="39"/>
      <c r="K204" s="36"/>
      <c r="L204" s="65">
        <v>449.82</v>
      </c>
      <c r="M204" s="58"/>
      <c r="N204" s="66">
        <v>3670.53</v>
      </c>
      <c r="AF204" s="31"/>
      <c r="AG204" s="32"/>
      <c r="AH204" s="32"/>
      <c r="AM204" s="32" t="s">
        <v>80</v>
      </c>
    </row>
    <row r="205" spans="1:39" customFormat="1" ht="15" x14ac:dyDescent="0.25">
      <c r="A205" s="33" t="s">
        <v>133</v>
      </c>
      <c r="B205" s="34" t="s">
        <v>134</v>
      </c>
      <c r="C205" s="192" t="s">
        <v>135</v>
      </c>
      <c r="D205" s="192"/>
      <c r="E205" s="192"/>
      <c r="F205" s="35" t="s">
        <v>58</v>
      </c>
      <c r="G205" s="36">
        <v>2.7E-2</v>
      </c>
      <c r="H205" s="37">
        <v>1</v>
      </c>
      <c r="I205" s="67">
        <v>2.7E-2</v>
      </c>
      <c r="J205" s="39"/>
      <c r="K205" s="36"/>
      <c r="L205" s="39"/>
      <c r="M205" s="36"/>
      <c r="N205" s="40"/>
      <c r="AF205" s="31"/>
      <c r="AG205" s="32"/>
      <c r="AH205" s="32" t="s">
        <v>135</v>
      </c>
      <c r="AM205" s="32"/>
    </row>
    <row r="206" spans="1:39" customFormat="1" ht="23.25" x14ac:dyDescent="0.25">
      <c r="A206" s="41"/>
      <c r="B206" s="42" t="s">
        <v>59</v>
      </c>
      <c r="C206" s="197" t="s">
        <v>60</v>
      </c>
      <c r="D206" s="197"/>
      <c r="E206" s="197"/>
      <c r="F206" s="197"/>
      <c r="G206" s="197"/>
      <c r="H206" s="197"/>
      <c r="I206" s="197"/>
      <c r="J206" s="197"/>
      <c r="K206" s="197"/>
      <c r="L206" s="197"/>
      <c r="M206" s="197"/>
      <c r="N206" s="198"/>
      <c r="AF206" s="31"/>
      <c r="AG206" s="32"/>
      <c r="AH206" s="32"/>
      <c r="AI206" s="3" t="s">
        <v>60</v>
      </c>
      <c r="AM206" s="32"/>
    </row>
    <row r="207" spans="1:39" customFormat="1" ht="68.25" x14ac:dyDescent="0.25">
      <c r="A207" s="41"/>
      <c r="B207" s="42" t="s">
        <v>61</v>
      </c>
      <c r="C207" s="197" t="s">
        <v>62</v>
      </c>
      <c r="D207" s="197"/>
      <c r="E207" s="197"/>
      <c r="F207" s="197"/>
      <c r="G207" s="197"/>
      <c r="H207" s="197"/>
      <c r="I207" s="197"/>
      <c r="J207" s="197"/>
      <c r="K207" s="197"/>
      <c r="L207" s="197"/>
      <c r="M207" s="197"/>
      <c r="N207" s="198"/>
      <c r="AF207" s="31"/>
      <c r="AG207" s="32"/>
      <c r="AH207" s="32"/>
      <c r="AI207" s="3" t="s">
        <v>62</v>
      </c>
      <c r="AM207" s="32"/>
    </row>
    <row r="208" spans="1:39" customFormat="1" ht="15" x14ac:dyDescent="0.25">
      <c r="A208" s="43"/>
      <c r="B208" s="42" t="s">
        <v>55</v>
      </c>
      <c r="C208" s="199" t="s">
        <v>63</v>
      </c>
      <c r="D208" s="199"/>
      <c r="E208" s="199"/>
      <c r="F208" s="45"/>
      <c r="G208" s="46"/>
      <c r="H208" s="46"/>
      <c r="I208" s="46"/>
      <c r="J208" s="47">
        <v>9504</v>
      </c>
      <c r="K208" s="48">
        <v>1.3225</v>
      </c>
      <c r="L208" s="49">
        <v>339.36</v>
      </c>
      <c r="M208" s="50">
        <v>44.77</v>
      </c>
      <c r="N208" s="70">
        <v>15193.15</v>
      </c>
      <c r="AF208" s="31"/>
      <c r="AG208" s="32"/>
      <c r="AH208" s="32"/>
      <c r="AJ208" s="3" t="s">
        <v>63</v>
      </c>
      <c r="AM208" s="32"/>
    </row>
    <row r="209" spans="1:39" customFormat="1" ht="15" x14ac:dyDescent="0.25">
      <c r="A209" s="43"/>
      <c r="B209" s="42" t="s">
        <v>64</v>
      </c>
      <c r="C209" s="199" t="s">
        <v>65</v>
      </c>
      <c r="D209" s="199"/>
      <c r="E209" s="199"/>
      <c r="F209" s="45"/>
      <c r="G209" s="46"/>
      <c r="H209" s="46"/>
      <c r="I209" s="46"/>
      <c r="J209" s="47">
        <v>6320.79</v>
      </c>
      <c r="K209" s="48">
        <v>1.4375</v>
      </c>
      <c r="L209" s="49">
        <v>245.33</v>
      </c>
      <c r="M209" s="50">
        <v>13.24</v>
      </c>
      <c r="N209" s="70">
        <v>3248.17</v>
      </c>
      <c r="AF209" s="31"/>
      <c r="AG209" s="32"/>
      <c r="AH209" s="32"/>
      <c r="AJ209" s="3" t="s">
        <v>65</v>
      </c>
      <c r="AM209" s="32"/>
    </row>
    <row r="210" spans="1:39" customFormat="1" ht="15" x14ac:dyDescent="0.25">
      <c r="A210" s="43"/>
      <c r="B210" s="42" t="s">
        <v>66</v>
      </c>
      <c r="C210" s="199" t="s">
        <v>67</v>
      </c>
      <c r="D210" s="199"/>
      <c r="E210" s="199"/>
      <c r="F210" s="45"/>
      <c r="G210" s="46"/>
      <c r="H210" s="46"/>
      <c r="I210" s="46"/>
      <c r="J210" s="49">
        <v>817.54</v>
      </c>
      <c r="K210" s="48">
        <v>1.4375</v>
      </c>
      <c r="L210" s="49">
        <v>31.73</v>
      </c>
      <c r="M210" s="50">
        <v>44.77</v>
      </c>
      <c r="N210" s="70">
        <v>1420.55</v>
      </c>
      <c r="AF210" s="31"/>
      <c r="AG210" s="32"/>
      <c r="AH210" s="32"/>
      <c r="AJ210" s="3" t="s">
        <v>67</v>
      </c>
      <c r="AM210" s="32"/>
    </row>
    <row r="211" spans="1:39" customFormat="1" ht="15" x14ac:dyDescent="0.25">
      <c r="A211" s="43"/>
      <c r="B211" s="42" t="s">
        <v>68</v>
      </c>
      <c r="C211" s="199" t="s">
        <v>69</v>
      </c>
      <c r="D211" s="199"/>
      <c r="E211" s="199"/>
      <c r="F211" s="45"/>
      <c r="G211" s="46"/>
      <c r="H211" s="46"/>
      <c r="I211" s="46"/>
      <c r="J211" s="47">
        <v>18226.7</v>
      </c>
      <c r="K211" s="46"/>
      <c r="L211" s="49">
        <v>409</v>
      </c>
      <c r="M211" s="50">
        <v>8.16</v>
      </c>
      <c r="N211" s="70">
        <v>3337.44</v>
      </c>
      <c r="AF211" s="31"/>
      <c r="AG211" s="32"/>
      <c r="AH211" s="32"/>
      <c r="AJ211" s="3" t="s">
        <v>69</v>
      </c>
      <c r="AM211" s="32"/>
    </row>
    <row r="212" spans="1:39" customFormat="1" ht="15" x14ac:dyDescent="0.25">
      <c r="A212" s="52"/>
      <c r="B212" s="42"/>
      <c r="C212" s="199" t="s">
        <v>70</v>
      </c>
      <c r="D212" s="199"/>
      <c r="E212" s="199"/>
      <c r="F212" s="45" t="s">
        <v>71</v>
      </c>
      <c r="G212" s="53">
        <v>1100</v>
      </c>
      <c r="H212" s="48">
        <v>1.3225</v>
      </c>
      <c r="I212" s="77">
        <v>39.27825</v>
      </c>
      <c r="J212" s="55"/>
      <c r="K212" s="46"/>
      <c r="L212" s="55"/>
      <c r="M212" s="46"/>
      <c r="N212" s="56"/>
      <c r="AF212" s="31"/>
      <c r="AG212" s="32"/>
      <c r="AH212" s="32"/>
      <c r="AK212" s="3" t="s">
        <v>70</v>
      </c>
      <c r="AM212" s="32"/>
    </row>
    <row r="213" spans="1:39" customFormat="1" ht="15" x14ac:dyDescent="0.25">
      <c r="A213" s="52"/>
      <c r="B213" s="42"/>
      <c r="C213" s="199" t="s">
        <v>72</v>
      </c>
      <c r="D213" s="199"/>
      <c r="E213" s="199"/>
      <c r="F213" s="45" t="s">
        <v>71</v>
      </c>
      <c r="G213" s="62">
        <v>60.8</v>
      </c>
      <c r="H213" s="48">
        <v>1.4375</v>
      </c>
      <c r="I213" s="48">
        <v>2.3597999999999999</v>
      </c>
      <c r="J213" s="55"/>
      <c r="K213" s="46"/>
      <c r="L213" s="55"/>
      <c r="M213" s="46"/>
      <c r="N213" s="56"/>
      <c r="AF213" s="31"/>
      <c r="AG213" s="32"/>
      <c r="AH213" s="32"/>
      <c r="AK213" s="3" t="s">
        <v>72</v>
      </c>
      <c r="AM213" s="32"/>
    </row>
    <row r="214" spans="1:39" customFormat="1" ht="15" x14ac:dyDescent="0.25">
      <c r="A214" s="43"/>
      <c r="B214" s="42"/>
      <c r="C214" s="200" t="s">
        <v>73</v>
      </c>
      <c r="D214" s="200"/>
      <c r="E214" s="200"/>
      <c r="F214" s="57"/>
      <c r="G214" s="58"/>
      <c r="H214" s="58"/>
      <c r="I214" s="58"/>
      <c r="J214" s="59">
        <v>30972.91</v>
      </c>
      <c r="K214" s="58"/>
      <c r="L214" s="60">
        <v>993.69</v>
      </c>
      <c r="M214" s="58"/>
      <c r="N214" s="72">
        <v>21778.76</v>
      </c>
      <c r="AF214" s="31"/>
      <c r="AG214" s="32"/>
      <c r="AH214" s="32"/>
      <c r="AL214" s="3" t="s">
        <v>73</v>
      </c>
      <c r="AM214" s="32"/>
    </row>
    <row r="215" spans="1:39" customFormat="1" ht="15" x14ac:dyDescent="0.25">
      <c r="A215" s="52"/>
      <c r="B215" s="42"/>
      <c r="C215" s="199" t="s">
        <v>74</v>
      </c>
      <c r="D215" s="199"/>
      <c r="E215" s="199"/>
      <c r="F215" s="45"/>
      <c r="G215" s="46"/>
      <c r="H215" s="46"/>
      <c r="I215" s="46"/>
      <c r="J215" s="55"/>
      <c r="K215" s="46"/>
      <c r="L215" s="49">
        <v>371.09</v>
      </c>
      <c r="M215" s="46"/>
      <c r="N215" s="70">
        <v>16613.7</v>
      </c>
      <c r="AF215" s="31"/>
      <c r="AG215" s="32"/>
      <c r="AH215" s="32"/>
      <c r="AK215" s="3" t="s">
        <v>74</v>
      </c>
      <c r="AM215" s="32"/>
    </row>
    <row r="216" spans="1:39" customFormat="1" ht="23.25" x14ac:dyDescent="0.25">
      <c r="A216" s="52"/>
      <c r="B216" s="42" t="s">
        <v>75</v>
      </c>
      <c r="C216" s="199" t="s">
        <v>76</v>
      </c>
      <c r="D216" s="199"/>
      <c r="E216" s="199"/>
      <c r="F216" s="45" t="s">
        <v>77</v>
      </c>
      <c r="G216" s="53">
        <v>102</v>
      </c>
      <c r="H216" s="46"/>
      <c r="I216" s="53">
        <v>102</v>
      </c>
      <c r="J216" s="55"/>
      <c r="K216" s="46"/>
      <c r="L216" s="49">
        <v>378.51</v>
      </c>
      <c r="M216" s="46"/>
      <c r="N216" s="70">
        <v>16945.97</v>
      </c>
      <c r="AF216" s="31"/>
      <c r="AG216" s="32"/>
      <c r="AH216" s="32"/>
      <c r="AK216" s="3" t="s">
        <v>76</v>
      </c>
      <c r="AM216" s="32"/>
    </row>
    <row r="217" spans="1:39" customFormat="1" ht="45" x14ac:dyDescent="0.25">
      <c r="A217" s="52"/>
      <c r="B217" s="42" t="s">
        <v>78</v>
      </c>
      <c r="C217" s="199" t="s">
        <v>79</v>
      </c>
      <c r="D217" s="199"/>
      <c r="E217" s="199"/>
      <c r="F217" s="45" t="s">
        <v>77</v>
      </c>
      <c r="G217" s="53">
        <v>58</v>
      </c>
      <c r="H217" s="50">
        <v>0.85</v>
      </c>
      <c r="I217" s="62">
        <v>49.3</v>
      </c>
      <c r="J217" s="55"/>
      <c r="K217" s="46"/>
      <c r="L217" s="49">
        <v>182.95</v>
      </c>
      <c r="M217" s="46"/>
      <c r="N217" s="70">
        <v>8190.55</v>
      </c>
      <c r="AF217" s="31"/>
      <c r="AG217" s="32"/>
      <c r="AH217" s="32"/>
      <c r="AK217" s="3" t="s">
        <v>79</v>
      </c>
      <c r="AM217" s="32"/>
    </row>
    <row r="218" spans="1:39" customFormat="1" ht="15" x14ac:dyDescent="0.25">
      <c r="A218" s="63"/>
      <c r="B218" s="64"/>
      <c r="C218" s="192" t="s">
        <v>80</v>
      </c>
      <c r="D218" s="192"/>
      <c r="E218" s="192"/>
      <c r="F218" s="35"/>
      <c r="G218" s="36"/>
      <c r="H218" s="36"/>
      <c r="I218" s="36"/>
      <c r="J218" s="39"/>
      <c r="K218" s="36"/>
      <c r="L218" s="73">
        <v>1555.15</v>
      </c>
      <c r="M218" s="58"/>
      <c r="N218" s="66">
        <v>46915.28</v>
      </c>
      <c r="AF218" s="31"/>
      <c r="AG218" s="32"/>
      <c r="AH218" s="32"/>
      <c r="AM218" s="32" t="s">
        <v>80</v>
      </c>
    </row>
    <row r="219" spans="1:39" customFormat="1" ht="23.25" x14ac:dyDescent="0.25">
      <c r="A219" s="33" t="s">
        <v>136</v>
      </c>
      <c r="B219" s="34" t="s">
        <v>81</v>
      </c>
      <c r="C219" s="192" t="s">
        <v>91</v>
      </c>
      <c r="D219" s="192"/>
      <c r="E219" s="192"/>
      <c r="F219" s="35" t="s">
        <v>83</v>
      </c>
      <c r="G219" s="36">
        <v>-3.3000000000000002E-2</v>
      </c>
      <c r="H219" s="37">
        <v>1</v>
      </c>
      <c r="I219" s="67">
        <v>-3.3000000000000002E-2</v>
      </c>
      <c r="J219" s="39"/>
      <c r="K219" s="36"/>
      <c r="L219" s="65">
        <v>-6.44</v>
      </c>
      <c r="M219" s="36"/>
      <c r="N219" s="68">
        <v>-115.76</v>
      </c>
      <c r="AF219" s="31"/>
      <c r="AG219" s="32"/>
      <c r="AH219" s="32" t="s">
        <v>91</v>
      </c>
      <c r="AM219" s="32"/>
    </row>
    <row r="220" spans="1:39" customFormat="1" ht="23.25" x14ac:dyDescent="0.25">
      <c r="A220" s="41"/>
      <c r="B220" s="42" t="s">
        <v>59</v>
      </c>
      <c r="C220" s="197" t="s">
        <v>60</v>
      </c>
      <c r="D220" s="197"/>
      <c r="E220" s="197"/>
      <c r="F220" s="197"/>
      <c r="G220" s="197"/>
      <c r="H220" s="197"/>
      <c r="I220" s="197"/>
      <c r="J220" s="197"/>
      <c r="K220" s="197"/>
      <c r="L220" s="197"/>
      <c r="M220" s="197"/>
      <c r="N220" s="198"/>
      <c r="AF220" s="31"/>
      <c r="AG220" s="32"/>
      <c r="AH220" s="32"/>
      <c r="AI220" s="3" t="s">
        <v>60</v>
      </c>
      <c r="AM220" s="32"/>
    </row>
    <row r="221" spans="1:39" customFormat="1" ht="68.25" x14ac:dyDescent="0.25">
      <c r="A221" s="41"/>
      <c r="B221" s="42" t="s">
        <v>61</v>
      </c>
      <c r="C221" s="197" t="s">
        <v>62</v>
      </c>
      <c r="D221" s="197"/>
      <c r="E221" s="197"/>
      <c r="F221" s="197"/>
      <c r="G221" s="197"/>
      <c r="H221" s="197"/>
      <c r="I221" s="197"/>
      <c r="J221" s="197"/>
      <c r="K221" s="197"/>
      <c r="L221" s="197"/>
      <c r="M221" s="197"/>
      <c r="N221" s="198"/>
      <c r="AF221" s="31"/>
      <c r="AG221" s="32"/>
      <c r="AH221" s="32"/>
      <c r="AI221" s="3" t="s">
        <v>62</v>
      </c>
      <c r="AM221" s="32"/>
    </row>
    <row r="222" spans="1:39" customFormat="1" ht="15" x14ac:dyDescent="0.25">
      <c r="A222" s="43"/>
      <c r="B222" s="42" t="s">
        <v>64</v>
      </c>
      <c r="C222" s="199" t="s">
        <v>65</v>
      </c>
      <c r="D222" s="199"/>
      <c r="E222" s="199"/>
      <c r="F222" s="45"/>
      <c r="G222" s="46"/>
      <c r="H222" s="46"/>
      <c r="I222" s="46"/>
      <c r="J222" s="49">
        <v>115.4</v>
      </c>
      <c r="K222" s="48">
        <v>1.4375</v>
      </c>
      <c r="L222" s="49">
        <v>-5.47</v>
      </c>
      <c r="M222" s="50">
        <v>13.24</v>
      </c>
      <c r="N222" s="51">
        <v>-72.42</v>
      </c>
      <c r="AF222" s="31"/>
      <c r="AG222" s="32"/>
      <c r="AH222" s="32"/>
      <c r="AJ222" s="3" t="s">
        <v>65</v>
      </c>
      <c r="AM222" s="32"/>
    </row>
    <row r="223" spans="1:39" customFormat="1" ht="15" x14ac:dyDescent="0.25">
      <c r="A223" s="43"/>
      <c r="B223" s="42" t="s">
        <v>66</v>
      </c>
      <c r="C223" s="199" t="s">
        <v>67</v>
      </c>
      <c r="D223" s="199"/>
      <c r="E223" s="199"/>
      <c r="F223" s="45"/>
      <c r="G223" s="46"/>
      <c r="H223" s="46"/>
      <c r="I223" s="46"/>
      <c r="J223" s="49">
        <v>13.5</v>
      </c>
      <c r="K223" s="48">
        <v>1.4375</v>
      </c>
      <c r="L223" s="49">
        <v>-0.64</v>
      </c>
      <c r="M223" s="50">
        <v>44.77</v>
      </c>
      <c r="N223" s="51">
        <v>-28.65</v>
      </c>
      <c r="AF223" s="31"/>
      <c r="AG223" s="32"/>
      <c r="AH223" s="32"/>
      <c r="AJ223" s="3" t="s">
        <v>67</v>
      </c>
      <c r="AM223" s="32"/>
    </row>
    <row r="224" spans="1:39" customFormat="1" ht="15" x14ac:dyDescent="0.25">
      <c r="A224" s="52"/>
      <c r="B224" s="42"/>
      <c r="C224" s="199" t="s">
        <v>74</v>
      </c>
      <c r="D224" s="199"/>
      <c r="E224" s="199"/>
      <c r="F224" s="45"/>
      <c r="G224" s="46"/>
      <c r="H224" s="46"/>
      <c r="I224" s="46"/>
      <c r="J224" s="55"/>
      <c r="K224" s="46"/>
      <c r="L224" s="49">
        <v>-0.64</v>
      </c>
      <c r="M224" s="46"/>
      <c r="N224" s="51">
        <v>-28.65</v>
      </c>
      <c r="AF224" s="31"/>
      <c r="AG224" s="32"/>
      <c r="AH224" s="32"/>
      <c r="AK224" s="3" t="s">
        <v>74</v>
      </c>
      <c r="AM224" s="32"/>
    </row>
    <row r="225" spans="1:39" customFormat="1" ht="23.25" x14ac:dyDescent="0.25">
      <c r="A225" s="52"/>
      <c r="B225" s="42" t="s">
        <v>75</v>
      </c>
      <c r="C225" s="199" t="s">
        <v>76</v>
      </c>
      <c r="D225" s="199"/>
      <c r="E225" s="199"/>
      <c r="F225" s="45" t="s">
        <v>77</v>
      </c>
      <c r="G225" s="53">
        <v>102</v>
      </c>
      <c r="H225" s="46"/>
      <c r="I225" s="53">
        <v>102</v>
      </c>
      <c r="J225" s="55"/>
      <c r="K225" s="46"/>
      <c r="L225" s="49">
        <v>-0.65</v>
      </c>
      <c r="M225" s="46"/>
      <c r="N225" s="51">
        <v>-29.22</v>
      </c>
      <c r="AF225" s="31"/>
      <c r="AG225" s="32"/>
      <c r="AH225" s="32"/>
      <c r="AK225" s="3" t="s">
        <v>76</v>
      </c>
      <c r="AM225" s="32"/>
    </row>
    <row r="226" spans="1:39" customFormat="1" ht="45" x14ac:dyDescent="0.25">
      <c r="A226" s="52"/>
      <c r="B226" s="42" t="s">
        <v>78</v>
      </c>
      <c r="C226" s="199" t="s">
        <v>79</v>
      </c>
      <c r="D226" s="199"/>
      <c r="E226" s="199"/>
      <c r="F226" s="45" t="s">
        <v>77</v>
      </c>
      <c r="G226" s="53">
        <v>58</v>
      </c>
      <c r="H226" s="50">
        <v>0.85</v>
      </c>
      <c r="I226" s="62">
        <v>49.3</v>
      </c>
      <c r="J226" s="55"/>
      <c r="K226" s="46"/>
      <c r="L226" s="49">
        <v>-0.32</v>
      </c>
      <c r="M226" s="46"/>
      <c r="N226" s="51">
        <v>-14.12</v>
      </c>
      <c r="AF226" s="31"/>
      <c r="AG226" s="32"/>
      <c r="AH226" s="32"/>
      <c r="AK226" s="3" t="s">
        <v>79</v>
      </c>
      <c r="AM226" s="32"/>
    </row>
    <row r="227" spans="1:39" customFormat="1" ht="15" x14ac:dyDescent="0.25">
      <c r="A227" s="63"/>
      <c r="B227" s="64"/>
      <c r="C227" s="192" t="s">
        <v>80</v>
      </c>
      <c r="D227" s="192"/>
      <c r="E227" s="192"/>
      <c r="F227" s="35"/>
      <c r="G227" s="36"/>
      <c r="H227" s="36"/>
      <c r="I227" s="36"/>
      <c r="J227" s="39"/>
      <c r="K227" s="36"/>
      <c r="L227" s="65">
        <v>-6.44</v>
      </c>
      <c r="M227" s="58"/>
      <c r="N227" s="68">
        <v>-115.76</v>
      </c>
      <c r="AF227" s="31"/>
      <c r="AG227" s="32"/>
      <c r="AH227" s="32"/>
      <c r="AM227" s="32" t="s">
        <v>80</v>
      </c>
    </row>
    <row r="228" spans="1:39" customFormat="1" ht="22.5" x14ac:dyDescent="0.25">
      <c r="A228" s="33" t="s">
        <v>137</v>
      </c>
      <c r="B228" s="34" t="s">
        <v>104</v>
      </c>
      <c r="C228" s="192" t="s">
        <v>115</v>
      </c>
      <c r="D228" s="192"/>
      <c r="E228" s="192"/>
      <c r="F228" s="35" t="s">
        <v>106</v>
      </c>
      <c r="G228" s="36">
        <v>4.5900000000000003E-3</v>
      </c>
      <c r="H228" s="37">
        <v>1</v>
      </c>
      <c r="I228" s="75">
        <v>4.5900000000000003E-3</v>
      </c>
      <c r="J228" s="73">
        <v>10315.01</v>
      </c>
      <c r="K228" s="36"/>
      <c r="L228" s="65">
        <v>47.35</v>
      </c>
      <c r="M228" s="38">
        <v>8.16</v>
      </c>
      <c r="N228" s="68">
        <v>386.38</v>
      </c>
      <c r="AF228" s="31"/>
      <c r="AG228" s="32"/>
      <c r="AH228" s="32" t="s">
        <v>115</v>
      </c>
      <c r="AM228" s="32"/>
    </row>
    <row r="229" spans="1:39" customFormat="1" ht="15" x14ac:dyDescent="0.25">
      <c r="A229" s="63"/>
      <c r="B229" s="64"/>
      <c r="C229" s="192" t="s">
        <v>80</v>
      </c>
      <c r="D229" s="192"/>
      <c r="E229" s="192"/>
      <c r="F229" s="35"/>
      <c r="G229" s="36"/>
      <c r="H229" s="36"/>
      <c r="I229" s="36"/>
      <c r="J229" s="39"/>
      <c r="K229" s="36"/>
      <c r="L229" s="65">
        <v>47.35</v>
      </c>
      <c r="M229" s="58"/>
      <c r="N229" s="68">
        <v>386.38</v>
      </c>
      <c r="AF229" s="31"/>
      <c r="AG229" s="32"/>
      <c r="AH229" s="32"/>
      <c r="AM229" s="32" t="s">
        <v>80</v>
      </c>
    </row>
    <row r="230" spans="1:39" customFormat="1" ht="22.5" x14ac:dyDescent="0.25">
      <c r="A230" s="33" t="s">
        <v>138</v>
      </c>
      <c r="B230" s="34" t="s">
        <v>104</v>
      </c>
      <c r="C230" s="192" t="s">
        <v>139</v>
      </c>
      <c r="D230" s="192"/>
      <c r="E230" s="192"/>
      <c r="F230" s="35" t="s">
        <v>106</v>
      </c>
      <c r="G230" s="36">
        <v>2.565E-3</v>
      </c>
      <c r="H230" s="37">
        <v>1</v>
      </c>
      <c r="I230" s="74">
        <v>2.565E-3</v>
      </c>
      <c r="J230" s="73">
        <v>11978</v>
      </c>
      <c r="K230" s="36"/>
      <c r="L230" s="65">
        <v>30.72</v>
      </c>
      <c r="M230" s="38">
        <v>8.16</v>
      </c>
      <c r="N230" s="68">
        <v>250.68</v>
      </c>
      <c r="AF230" s="31"/>
      <c r="AG230" s="32"/>
      <c r="AH230" s="32" t="s">
        <v>139</v>
      </c>
      <c r="AM230" s="32"/>
    </row>
    <row r="231" spans="1:39" customFormat="1" ht="15" x14ac:dyDescent="0.25">
      <c r="A231" s="63"/>
      <c r="B231" s="64"/>
      <c r="C231" s="192" t="s">
        <v>80</v>
      </c>
      <c r="D231" s="192"/>
      <c r="E231" s="192"/>
      <c r="F231" s="35"/>
      <c r="G231" s="36"/>
      <c r="H231" s="36"/>
      <c r="I231" s="36"/>
      <c r="J231" s="39"/>
      <c r="K231" s="36"/>
      <c r="L231" s="65">
        <v>30.72</v>
      </c>
      <c r="M231" s="58"/>
      <c r="N231" s="68">
        <v>250.68</v>
      </c>
      <c r="AF231" s="31"/>
      <c r="AG231" s="32"/>
      <c r="AH231" s="32"/>
      <c r="AM231" s="32" t="s">
        <v>80</v>
      </c>
    </row>
    <row r="232" spans="1:39" customFormat="1" ht="23.25" x14ac:dyDescent="0.25">
      <c r="A232" s="33" t="s">
        <v>140</v>
      </c>
      <c r="B232" s="34" t="s">
        <v>104</v>
      </c>
      <c r="C232" s="192" t="s">
        <v>141</v>
      </c>
      <c r="D232" s="192"/>
      <c r="E232" s="192"/>
      <c r="F232" s="35" t="s">
        <v>106</v>
      </c>
      <c r="G232" s="36">
        <v>1.134E-3</v>
      </c>
      <c r="H232" s="37">
        <v>1</v>
      </c>
      <c r="I232" s="74">
        <v>1.134E-3</v>
      </c>
      <c r="J232" s="73">
        <v>4455.2</v>
      </c>
      <c r="K232" s="36"/>
      <c r="L232" s="65">
        <v>5.05</v>
      </c>
      <c r="M232" s="38">
        <v>8.16</v>
      </c>
      <c r="N232" s="68">
        <v>41.21</v>
      </c>
      <c r="AF232" s="31"/>
      <c r="AG232" s="32"/>
      <c r="AH232" s="32" t="s">
        <v>141</v>
      </c>
      <c r="AM232" s="32"/>
    </row>
    <row r="233" spans="1:39" customFormat="1" ht="15" x14ac:dyDescent="0.25">
      <c r="A233" s="63"/>
      <c r="B233" s="64"/>
      <c r="C233" s="192" t="s">
        <v>80</v>
      </c>
      <c r="D233" s="192"/>
      <c r="E233" s="192"/>
      <c r="F233" s="35"/>
      <c r="G233" s="36"/>
      <c r="H233" s="36"/>
      <c r="I233" s="36"/>
      <c r="J233" s="39"/>
      <c r="K233" s="36"/>
      <c r="L233" s="65">
        <v>5.05</v>
      </c>
      <c r="M233" s="58"/>
      <c r="N233" s="68">
        <v>41.21</v>
      </c>
      <c r="AF233" s="31"/>
      <c r="AG233" s="32"/>
      <c r="AH233" s="32"/>
      <c r="AM233" s="32" t="s">
        <v>80</v>
      </c>
    </row>
    <row r="234" spans="1:39" customFormat="1" ht="23.25" x14ac:dyDescent="0.25">
      <c r="A234" s="33" t="s">
        <v>142</v>
      </c>
      <c r="B234" s="34" t="s">
        <v>104</v>
      </c>
      <c r="C234" s="192" t="s">
        <v>98</v>
      </c>
      <c r="D234" s="192"/>
      <c r="E234" s="192"/>
      <c r="F234" s="35" t="s">
        <v>86</v>
      </c>
      <c r="G234" s="36">
        <v>2.74</v>
      </c>
      <c r="H234" s="37">
        <v>1</v>
      </c>
      <c r="I234" s="38">
        <v>2.74</v>
      </c>
      <c r="J234" s="65">
        <v>725.69</v>
      </c>
      <c r="K234" s="36"/>
      <c r="L234" s="73">
        <v>1988.39</v>
      </c>
      <c r="M234" s="38">
        <v>8.16</v>
      </c>
      <c r="N234" s="66">
        <v>16225.26</v>
      </c>
      <c r="AF234" s="31"/>
      <c r="AG234" s="32"/>
      <c r="AH234" s="32" t="s">
        <v>98</v>
      </c>
      <c r="AM234" s="32"/>
    </row>
    <row r="235" spans="1:39" customFormat="1" ht="15" x14ac:dyDescent="0.25">
      <c r="A235" s="63"/>
      <c r="B235" s="64"/>
      <c r="C235" s="192" t="s">
        <v>80</v>
      </c>
      <c r="D235" s="192"/>
      <c r="E235" s="192"/>
      <c r="F235" s="35"/>
      <c r="G235" s="36"/>
      <c r="H235" s="36"/>
      <c r="I235" s="36"/>
      <c r="J235" s="39"/>
      <c r="K235" s="36"/>
      <c r="L235" s="73">
        <v>1988.39</v>
      </c>
      <c r="M235" s="58"/>
      <c r="N235" s="66">
        <v>16225.26</v>
      </c>
      <c r="AF235" s="31"/>
      <c r="AG235" s="32"/>
      <c r="AH235" s="32"/>
      <c r="AM235" s="32" t="s">
        <v>80</v>
      </c>
    </row>
    <row r="236" spans="1:39" customFormat="1" ht="23.25" x14ac:dyDescent="0.25">
      <c r="A236" s="33" t="s">
        <v>143</v>
      </c>
      <c r="B236" s="34" t="s">
        <v>104</v>
      </c>
      <c r="C236" s="192" t="s">
        <v>98</v>
      </c>
      <c r="D236" s="192"/>
      <c r="E236" s="192"/>
      <c r="F236" s="35" t="s">
        <v>86</v>
      </c>
      <c r="G236" s="36">
        <v>2.74</v>
      </c>
      <c r="H236" s="37">
        <v>1</v>
      </c>
      <c r="I236" s="38">
        <v>2.74</v>
      </c>
      <c r="J236" s="65">
        <v>725.69</v>
      </c>
      <c r="K236" s="74">
        <v>1.3346999999999999E-2</v>
      </c>
      <c r="L236" s="65">
        <v>26.54</v>
      </c>
      <c r="M236" s="38">
        <v>8.16</v>
      </c>
      <c r="N236" s="68">
        <v>216.57</v>
      </c>
      <c r="AF236" s="31"/>
      <c r="AG236" s="32"/>
      <c r="AH236" s="32" t="s">
        <v>98</v>
      </c>
      <c r="AM236" s="32"/>
    </row>
    <row r="237" spans="1:39" customFormat="1" ht="15" x14ac:dyDescent="0.25">
      <c r="A237" s="41"/>
      <c r="B237" s="42"/>
      <c r="C237" s="197" t="s">
        <v>100</v>
      </c>
      <c r="D237" s="197"/>
      <c r="E237" s="197"/>
      <c r="F237" s="197"/>
      <c r="G237" s="197"/>
      <c r="H237" s="197"/>
      <c r="I237" s="197"/>
      <c r="J237" s="197"/>
      <c r="K237" s="197"/>
      <c r="L237" s="197"/>
      <c r="M237" s="197"/>
      <c r="N237" s="198"/>
      <c r="AF237" s="31"/>
      <c r="AG237" s="32"/>
      <c r="AH237" s="32"/>
      <c r="AI237" s="3" t="s">
        <v>100</v>
      </c>
      <c r="AM237" s="32"/>
    </row>
    <row r="238" spans="1:39" customFormat="1" ht="15" x14ac:dyDescent="0.25">
      <c r="A238" s="41"/>
      <c r="B238" s="42" t="s">
        <v>101</v>
      </c>
      <c r="C238" s="197" t="s">
        <v>102</v>
      </c>
      <c r="D238" s="197"/>
      <c r="E238" s="197"/>
      <c r="F238" s="197"/>
      <c r="G238" s="197"/>
      <c r="H238" s="197"/>
      <c r="I238" s="197"/>
      <c r="J238" s="197"/>
      <c r="K238" s="197"/>
      <c r="L238" s="197"/>
      <c r="M238" s="197"/>
      <c r="N238" s="198"/>
      <c r="AF238" s="31"/>
      <c r="AG238" s="32"/>
      <c r="AH238" s="32"/>
      <c r="AI238" s="3" t="s">
        <v>102</v>
      </c>
      <c r="AM238" s="32"/>
    </row>
    <row r="239" spans="1:39" customFormat="1" ht="15" x14ac:dyDescent="0.25">
      <c r="A239" s="63"/>
      <c r="B239" s="64"/>
      <c r="C239" s="192" t="s">
        <v>80</v>
      </c>
      <c r="D239" s="192"/>
      <c r="E239" s="192"/>
      <c r="F239" s="35"/>
      <c r="G239" s="36"/>
      <c r="H239" s="36"/>
      <c r="I239" s="36"/>
      <c r="J239" s="39"/>
      <c r="K239" s="36"/>
      <c r="L239" s="65">
        <v>26.54</v>
      </c>
      <c r="M239" s="58"/>
      <c r="N239" s="68">
        <v>216.57</v>
      </c>
      <c r="AF239" s="31"/>
      <c r="AG239" s="32"/>
      <c r="AH239" s="32"/>
      <c r="AM239" s="32" t="s">
        <v>80</v>
      </c>
    </row>
    <row r="240" spans="1:39" customFormat="1" ht="34.5" x14ac:dyDescent="0.25">
      <c r="A240" s="33" t="s">
        <v>144</v>
      </c>
      <c r="B240" s="34" t="s">
        <v>145</v>
      </c>
      <c r="C240" s="192" t="s">
        <v>146</v>
      </c>
      <c r="D240" s="192"/>
      <c r="E240" s="192"/>
      <c r="F240" s="35" t="s">
        <v>106</v>
      </c>
      <c r="G240" s="36">
        <v>1.8599999999999998E-2</v>
      </c>
      <c r="H240" s="37">
        <v>1</v>
      </c>
      <c r="I240" s="69">
        <v>1.8599999999999998E-2</v>
      </c>
      <c r="J240" s="39"/>
      <c r="K240" s="36"/>
      <c r="L240" s="39"/>
      <c r="M240" s="36"/>
      <c r="N240" s="40"/>
      <c r="AF240" s="31"/>
      <c r="AG240" s="32"/>
      <c r="AH240" s="32" t="s">
        <v>146</v>
      </c>
      <c r="AM240" s="32"/>
    </row>
    <row r="241" spans="1:39" customFormat="1" ht="68.25" x14ac:dyDescent="0.25">
      <c r="A241" s="41"/>
      <c r="B241" s="42" t="s">
        <v>61</v>
      </c>
      <c r="C241" s="197" t="s">
        <v>62</v>
      </c>
      <c r="D241" s="197"/>
      <c r="E241" s="197"/>
      <c r="F241" s="197"/>
      <c r="G241" s="197"/>
      <c r="H241" s="197"/>
      <c r="I241" s="197"/>
      <c r="J241" s="197"/>
      <c r="K241" s="197"/>
      <c r="L241" s="197"/>
      <c r="M241" s="197"/>
      <c r="N241" s="198"/>
      <c r="AF241" s="31"/>
      <c r="AG241" s="32"/>
      <c r="AH241" s="32"/>
      <c r="AI241" s="3" t="s">
        <v>62</v>
      </c>
      <c r="AM241" s="32"/>
    </row>
    <row r="242" spans="1:39" customFormat="1" ht="15" x14ac:dyDescent="0.25">
      <c r="A242" s="43"/>
      <c r="B242" s="42" t="s">
        <v>55</v>
      </c>
      <c r="C242" s="199" t="s">
        <v>63</v>
      </c>
      <c r="D242" s="199"/>
      <c r="E242" s="199"/>
      <c r="F242" s="45"/>
      <c r="G242" s="46"/>
      <c r="H242" s="46"/>
      <c r="I242" s="46"/>
      <c r="J242" s="49">
        <v>761.86</v>
      </c>
      <c r="K242" s="50">
        <v>1.1499999999999999</v>
      </c>
      <c r="L242" s="49">
        <v>16.3</v>
      </c>
      <c r="M242" s="50">
        <v>44.77</v>
      </c>
      <c r="N242" s="51">
        <v>729.75</v>
      </c>
      <c r="AF242" s="31"/>
      <c r="AG242" s="32"/>
      <c r="AH242" s="32"/>
      <c r="AJ242" s="3" t="s">
        <v>63</v>
      </c>
      <c r="AM242" s="32"/>
    </row>
    <row r="243" spans="1:39" customFormat="1" ht="15" x14ac:dyDescent="0.25">
      <c r="A243" s="43"/>
      <c r="B243" s="42" t="s">
        <v>64</v>
      </c>
      <c r="C243" s="199" t="s">
        <v>65</v>
      </c>
      <c r="D243" s="199"/>
      <c r="E243" s="199"/>
      <c r="F243" s="45"/>
      <c r="G243" s="46"/>
      <c r="H243" s="46"/>
      <c r="I243" s="46"/>
      <c r="J243" s="49">
        <v>660.26</v>
      </c>
      <c r="K243" s="50">
        <v>1.1499999999999999</v>
      </c>
      <c r="L243" s="49">
        <v>14.12</v>
      </c>
      <c r="M243" s="50">
        <v>13.24</v>
      </c>
      <c r="N243" s="51">
        <v>186.95</v>
      </c>
      <c r="AF243" s="31"/>
      <c r="AG243" s="32"/>
      <c r="AH243" s="32"/>
      <c r="AJ243" s="3" t="s">
        <v>65</v>
      </c>
      <c r="AM243" s="32"/>
    </row>
    <row r="244" spans="1:39" customFormat="1" ht="15" x14ac:dyDescent="0.25">
      <c r="A244" s="43"/>
      <c r="B244" s="42" t="s">
        <v>66</v>
      </c>
      <c r="C244" s="199" t="s">
        <v>67</v>
      </c>
      <c r="D244" s="199"/>
      <c r="E244" s="199"/>
      <c r="F244" s="45"/>
      <c r="G244" s="46"/>
      <c r="H244" s="46"/>
      <c r="I244" s="46"/>
      <c r="J244" s="49">
        <v>1.22</v>
      </c>
      <c r="K244" s="50">
        <v>1.1499999999999999</v>
      </c>
      <c r="L244" s="49">
        <v>0.03</v>
      </c>
      <c r="M244" s="50">
        <v>44.77</v>
      </c>
      <c r="N244" s="51">
        <v>1.34</v>
      </c>
      <c r="AF244" s="31"/>
      <c r="AG244" s="32"/>
      <c r="AH244" s="32"/>
      <c r="AJ244" s="3" t="s">
        <v>67</v>
      </c>
      <c r="AM244" s="32"/>
    </row>
    <row r="245" spans="1:39" customFormat="1" ht="15" x14ac:dyDescent="0.25">
      <c r="A245" s="43"/>
      <c r="B245" s="42" t="s">
        <v>68</v>
      </c>
      <c r="C245" s="199" t="s">
        <v>69</v>
      </c>
      <c r="D245" s="199"/>
      <c r="E245" s="199"/>
      <c r="F245" s="45"/>
      <c r="G245" s="46"/>
      <c r="H245" s="46"/>
      <c r="I245" s="46"/>
      <c r="J245" s="49">
        <v>336.27</v>
      </c>
      <c r="K245" s="46"/>
      <c r="L245" s="49">
        <v>0</v>
      </c>
      <c r="M245" s="50">
        <v>8.16</v>
      </c>
      <c r="N245" s="56"/>
      <c r="AF245" s="31"/>
      <c r="AG245" s="32"/>
      <c r="AH245" s="32"/>
      <c r="AJ245" s="3" t="s">
        <v>69</v>
      </c>
      <c r="AM245" s="32"/>
    </row>
    <row r="246" spans="1:39" customFormat="1" ht="15" x14ac:dyDescent="0.25">
      <c r="A246" s="52"/>
      <c r="B246" s="42"/>
      <c r="C246" s="199" t="s">
        <v>70</v>
      </c>
      <c r="D246" s="199"/>
      <c r="E246" s="199"/>
      <c r="F246" s="45" t="s">
        <v>71</v>
      </c>
      <c r="G246" s="50">
        <v>73.61</v>
      </c>
      <c r="H246" s="50">
        <v>1.1499999999999999</v>
      </c>
      <c r="I246" s="71">
        <v>1.5745179</v>
      </c>
      <c r="J246" s="55"/>
      <c r="K246" s="46"/>
      <c r="L246" s="55"/>
      <c r="M246" s="46"/>
      <c r="N246" s="56"/>
      <c r="AF246" s="31"/>
      <c r="AG246" s="32"/>
      <c r="AH246" s="32"/>
      <c r="AK246" s="3" t="s">
        <v>70</v>
      </c>
      <c r="AM246" s="32"/>
    </row>
    <row r="247" spans="1:39" customFormat="1" ht="15" x14ac:dyDescent="0.25">
      <c r="A247" s="52"/>
      <c r="B247" s="42"/>
      <c r="C247" s="199" t="s">
        <v>72</v>
      </c>
      <c r="D247" s="199"/>
      <c r="E247" s="199"/>
      <c r="F247" s="45" t="s">
        <v>71</v>
      </c>
      <c r="G247" s="50">
        <v>0.09</v>
      </c>
      <c r="H247" s="50">
        <v>1.1499999999999999</v>
      </c>
      <c r="I247" s="71">
        <v>1.9250999999999999E-3</v>
      </c>
      <c r="J247" s="55"/>
      <c r="K247" s="46"/>
      <c r="L247" s="55"/>
      <c r="M247" s="46"/>
      <c r="N247" s="56"/>
      <c r="AF247" s="31"/>
      <c r="AG247" s="32"/>
      <c r="AH247" s="32"/>
      <c r="AK247" s="3" t="s">
        <v>72</v>
      </c>
      <c r="AM247" s="32"/>
    </row>
    <row r="248" spans="1:39" customFormat="1" ht="15" x14ac:dyDescent="0.25">
      <c r="A248" s="43"/>
      <c r="B248" s="42"/>
      <c r="C248" s="200" t="s">
        <v>73</v>
      </c>
      <c r="D248" s="200"/>
      <c r="E248" s="200"/>
      <c r="F248" s="57"/>
      <c r="G248" s="58"/>
      <c r="H248" s="58"/>
      <c r="I248" s="58"/>
      <c r="J248" s="59">
        <v>1422.12</v>
      </c>
      <c r="K248" s="58"/>
      <c r="L248" s="60">
        <v>30.42</v>
      </c>
      <c r="M248" s="58"/>
      <c r="N248" s="61">
        <v>916.7</v>
      </c>
      <c r="AF248" s="31"/>
      <c r="AG248" s="32"/>
      <c r="AH248" s="32"/>
      <c r="AL248" s="3" t="s">
        <v>73</v>
      </c>
      <c r="AM248" s="32"/>
    </row>
    <row r="249" spans="1:39" customFormat="1" ht="15" x14ac:dyDescent="0.25">
      <c r="A249" s="52"/>
      <c r="B249" s="42"/>
      <c r="C249" s="199" t="s">
        <v>74</v>
      </c>
      <c r="D249" s="199"/>
      <c r="E249" s="199"/>
      <c r="F249" s="45"/>
      <c r="G249" s="46"/>
      <c r="H249" s="46"/>
      <c r="I249" s="46"/>
      <c r="J249" s="55"/>
      <c r="K249" s="46"/>
      <c r="L249" s="49">
        <v>16.329999999999998</v>
      </c>
      <c r="M249" s="46"/>
      <c r="N249" s="51">
        <v>731.09</v>
      </c>
      <c r="AF249" s="31"/>
      <c r="AG249" s="32"/>
      <c r="AH249" s="32"/>
      <c r="AK249" s="3" t="s">
        <v>74</v>
      </c>
      <c r="AM249" s="32"/>
    </row>
    <row r="250" spans="1:39" customFormat="1" ht="34.5" x14ac:dyDescent="0.25">
      <c r="A250" s="52"/>
      <c r="B250" s="42" t="s">
        <v>147</v>
      </c>
      <c r="C250" s="199" t="s">
        <v>148</v>
      </c>
      <c r="D250" s="199"/>
      <c r="E250" s="199"/>
      <c r="F250" s="45" t="s">
        <v>77</v>
      </c>
      <c r="G250" s="53">
        <v>73</v>
      </c>
      <c r="H250" s="46"/>
      <c r="I250" s="53">
        <v>73</v>
      </c>
      <c r="J250" s="55"/>
      <c r="K250" s="46"/>
      <c r="L250" s="49">
        <v>11.92</v>
      </c>
      <c r="M250" s="46"/>
      <c r="N250" s="51">
        <v>533.70000000000005</v>
      </c>
      <c r="AF250" s="31"/>
      <c r="AG250" s="32"/>
      <c r="AH250" s="32"/>
      <c r="AK250" s="3" t="s">
        <v>148</v>
      </c>
      <c r="AM250" s="32"/>
    </row>
    <row r="251" spans="1:39" customFormat="1" ht="34.5" x14ac:dyDescent="0.25">
      <c r="A251" s="52"/>
      <c r="B251" s="42" t="s">
        <v>149</v>
      </c>
      <c r="C251" s="199" t="s">
        <v>150</v>
      </c>
      <c r="D251" s="199"/>
      <c r="E251" s="199"/>
      <c r="F251" s="45" t="s">
        <v>77</v>
      </c>
      <c r="G251" s="53">
        <v>34</v>
      </c>
      <c r="H251" s="46"/>
      <c r="I251" s="53">
        <v>34</v>
      </c>
      <c r="J251" s="55"/>
      <c r="K251" s="46"/>
      <c r="L251" s="49">
        <v>5.55</v>
      </c>
      <c r="M251" s="46"/>
      <c r="N251" s="51">
        <v>248.57</v>
      </c>
      <c r="AF251" s="31"/>
      <c r="AG251" s="32"/>
      <c r="AH251" s="32"/>
      <c r="AK251" s="3" t="s">
        <v>150</v>
      </c>
      <c r="AM251" s="32"/>
    </row>
    <row r="252" spans="1:39" customFormat="1" ht="15" x14ac:dyDescent="0.25">
      <c r="A252" s="63"/>
      <c r="B252" s="64"/>
      <c r="C252" s="192" t="s">
        <v>80</v>
      </c>
      <c r="D252" s="192"/>
      <c r="E252" s="192"/>
      <c r="F252" s="35"/>
      <c r="G252" s="36"/>
      <c r="H252" s="36"/>
      <c r="I252" s="36"/>
      <c r="J252" s="39"/>
      <c r="K252" s="36"/>
      <c r="L252" s="65">
        <v>47.89</v>
      </c>
      <c r="M252" s="58"/>
      <c r="N252" s="66">
        <v>1698.97</v>
      </c>
      <c r="AF252" s="31"/>
      <c r="AG252" s="32"/>
      <c r="AH252" s="32"/>
      <c r="AM252" s="32" t="s">
        <v>80</v>
      </c>
    </row>
    <row r="253" spans="1:39" customFormat="1" ht="23.25" x14ac:dyDescent="0.25">
      <c r="A253" s="33" t="s">
        <v>151</v>
      </c>
      <c r="B253" s="34" t="s">
        <v>81</v>
      </c>
      <c r="C253" s="192" t="s">
        <v>91</v>
      </c>
      <c r="D253" s="192"/>
      <c r="E253" s="192"/>
      <c r="F253" s="35" t="s">
        <v>83</v>
      </c>
      <c r="G253" s="36">
        <v>-1E-3</v>
      </c>
      <c r="H253" s="37">
        <v>1</v>
      </c>
      <c r="I253" s="67">
        <v>-1E-3</v>
      </c>
      <c r="J253" s="39"/>
      <c r="K253" s="36"/>
      <c r="L253" s="65">
        <v>-0.15</v>
      </c>
      <c r="M253" s="36"/>
      <c r="N253" s="68">
        <v>-2.69</v>
      </c>
      <c r="AF253" s="31"/>
      <c r="AG253" s="32"/>
      <c r="AH253" s="32" t="s">
        <v>91</v>
      </c>
      <c r="AM253" s="32"/>
    </row>
    <row r="254" spans="1:39" customFormat="1" ht="68.25" x14ac:dyDescent="0.25">
      <c r="A254" s="41"/>
      <c r="B254" s="42" t="s">
        <v>61</v>
      </c>
      <c r="C254" s="197" t="s">
        <v>62</v>
      </c>
      <c r="D254" s="197"/>
      <c r="E254" s="197"/>
      <c r="F254" s="197"/>
      <c r="G254" s="197"/>
      <c r="H254" s="197"/>
      <c r="I254" s="197"/>
      <c r="J254" s="197"/>
      <c r="K254" s="197"/>
      <c r="L254" s="197"/>
      <c r="M254" s="197"/>
      <c r="N254" s="198"/>
      <c r="AF254" s="31"/>
      <c r="AG254" s="32"/>
      <c r="AH254" s="32"/>
      <c r="AI254" s="3" t="s">
        <v>62</v>
      </c>
      <c r="AM254" s="32"/>
    </row>
    <row r="255" spans="1:39" customFormat="1" ht="15" x14ac:dyDescent="0.25">
      <c r="A255" s="43"/>
      <c r="B255" s="42" t="s">
        <v>64</v>
      </c>
      <c r="C255" s="199" t="s">
        <v>65</v>
      </c>
      <c r="D255" s="199"/>
      <c r="E255" s="199"/>
      <c r="F255" s="45"/>
      <c r="G255" s="46"/>
      <c r="H255" s="46"/>
      <c r="I255" s="46"/>
      <c r="J255" s="49">
        <v>115.4</v>
      </c>
      <c r="K255" s="50">
        <v>1.1499999999999999</v>
      </c>
      <c r="L255" s="49">
        <v>-0.13</v>
      </c>
      <c r="M255" s="50">
        <v>13.24</v>
      </c>
      <c r="N255" s="51">
        <v>-1.72</v>
      </c>
      <c r="AF255" s="31"/>
      <c r="AG255" s="32"/>
      <c r="AH255" s="32"/>
      <c r="AJ255" s="3" t="s">
        <v>65</v>
      </c>
      <c r="AM255" s="32"/>
    </row>
    <row r="256" spans="1:39" customFormat="1" ht="15" x14ac:dyDescent="0.25">
      <c r="A256" s="43"/>
      <c r="B256" s="42" t="s">
        <v>66</v>
      </c>
      <c r="C256" s="199" t="s">
        <v>67</v>
      </c>
      <c r="D256" s="199"/>
      <c r="E256" s="199"/>
      <c r="F256" s="45"/>
      <c r="G256" s="46"/>
      <c r="H256" s="46"/>
      <c r="I256" s="46"/>
      <c r="J256" s="49">
        <v>13.5</v>
      </c>
      <c r="K256" s="50">
        <v>1.1499999999999999</v>
      </c>
      <c r="L256" s="49">
        <v>-0.02</v>
      </c>
      <c r="M256" s="50">
        <v>44.77</v>
      </c>
      <c r="N256" s="51">
        <v>-0.9</v>
      </c>
      <c r="AF256" s="31"/>
      <c r="AG256" s="32"/>
      <c r="AH256" s="32"/>
      <c r="AJ256" s="3" t="s">
        <v>67</v>
      </c>
      <c r="AM256" s="32"/>
    </row>
    <row r="257" spans="1:39" customFormat="1" ht="15" x14ac:dyDescent="0.25">
      <c r="A257" s="52"/>
      <c r="B257" s="42"/>
      <c r="C257" s="199" t="s">
        <v>74</v>
      </c>
      <c r="D257" s="199"/>
      <c r="E257" s="199"/>
      <c r="F257" s="45"/>
      <c r="G257" s="46"/>
      <c r="H257" s="46"/>
      <c r="I257" s="46"/>
      <c r="J257" s="55"/>
      <c r="K257" s="46"/>
      <c r="L257" s="49">
        <v>-0.02</v>
      </c>
      <c r="M257" s="46"/>
      <c r="N257" s="51">
        <v>-0.9</v>
      </c>
      <c r="AF257" s="31"/>
      <c r="AG257" s="32"/>
      <c r="AH257" s="32"/>
      <c r="AK257" s="3" t="s">
        <v>74</v>
      </c>
      <c r="AM257" s="32"/>
    </row>
    <row r="258" spans="1:39" customFormat="1" ht="34.5" x14ac:dyDescent="0.25">
      <c r="A258" s="52"/>
      <c r="B258" s="42" t="s">
        <v>147</v>
      </c>
      <c r="C258" s="199" t="s">
        <v>148</v>
      </c>
      <c r="D258" s="199"/>
      <c r="E258" s="199"/>
      <c r="F258" s="45" t="s">
        <v>77</v>
      </c>
      <c r="G258" s="53">
        <v>73</v>
      </c>
      <c r="H258" s="46"/>
      <c r="I258" s="53">
        <v>73</v>
      </c>
      <c r="J258" s="55"/>
      <c r="K258" s="46"/>
      <c r="L258" s="49">
        <v>-0.01</v>
      </c>
      <c r="M258" s="46"/>
      <c r="N258" s="51">
        <v>-0.66</v>
      </c>
      <c r="AF258" s="31"/>
      <c r="AG258" s="32"/>
      <c r="AH258" s="32"/>
      <c r="AK258" s="3" t="s">
        <v>148</v>
      </c>
      <c r="AM258" s="32"/>
    </row>
    <row r="259" spans="1:39" customFormat="1" ht="34.5" x14ac:dyDescent="0.25">
      <c r="A259" s="52"/>
      <c r="B259" s="42" t="s">
        <v>149</v>
      </c>
      <c r="C259" s="199" t="s">
        <v>150</v>
      </c>
      <c r="D259" s="199"/>
      <c r="E259" s="199"/>
      <c r="F259" s="45" t="s">
        <v>77</v>
      </c>
      <c r="G259" s="53">
        <v>34</v>
      </c>
      <c r="H259" s="46"/>
      <c r="I259" s="53">
        <v>34</v>
      </c>
      <c r="J259" s="55"/>
      <c r="K259" s="46"/>
      <c r="L259" s="49">
        <v>-0.01</v>
      </c>
      <c r="M259" s="46"/>
      <c r="N259" s="51">
        <v>-0.31</v>
      </c>
      <c r="AF259" s="31"/>
      <c r="AG259" s="32"/>
      <c r="AH259" s="32"/>
      <c r="AK259" s="3" t="s">
        <v>150</v>
      </c>
      <c r="AM259" s="32"/>
    </row>
    <row r="260" spans="1:39" customFormat="1" ht="15" x14ac:dyDescent="0.25">
      <c r="A260" s="63"/>
      <c r="B260" s="64"/>
      <c r="C260" s="192" t="s">
        <v>80</v>
      </c>
      <c r="D260" s="192"/>
      <c r="E260" s="192"/>
      <c r="F260" s="35"/>
      <c r="G260" s="36"/>
      <c r="H260" s="36"/>
      <c r="I260" s="36"/>
      <c r="J260" s="39"/>
      <c r="K260" s="36"/>
      <c r="L260" s="65">
        <v>-0.15</v>
      </c>
      <c r="M260" s="58"/>
      <c r="N260" s="68">
        <v>-2.69</v>
      </c>
      <c r="AF260" s="31"/>
      <c r="AG260" s="32"/>
      <c r="AH260" s="32"/>
      <c r="AM260" s="32" t="s">
        <v>80</v>
      </c>
    </row>
    <row r="261" spans="1:39" customFormat="1" ht="22.5" x14ac:dyDescent="0.25">
      <c r="A261" s="33" t="s">
        <v>152</v>
      </c>
      <c r="B261" s="34" t="s">
        <v>104</v>
      </c>
      <c r="C261" s="192" t="s">
        <v>115</v>
      </c>
      <c r="D261" s="192"/>
      <c r="E261" s="192"/>
      <c r="F261" s="35" t="s">
        <v>106</v>
      </c>
      <c r="G261" s="36">
        <v>6.0639999999999999E-4</v>
      </c>
      <c r="H261" s="37">
        <v>1</v>
      </c>
      <c r="I261" s="76">
        <v>6.0639999999999999E-4</v>
      </c>
      <c r="J261" s="73">
        <v>10315.01</v>
      </c>
      <c r="K261" s="36"/>
      <c r="L261" s="65">
        <v>6.26</v>
      </c>
      <c r="M261" s="38">
        <v>8.16</v>
      </c>
      <c r="N261" s="68">
        <v>51.08</v>
      </c>
      <c r="AF261" s="31"/>
      <c r="AG261" s="32"/>
      <c r="AH261" s="32" t="s">
        <v>115</v>
      </c>
      <c r="AM261" s="32"/>
    </row>
    <row r="262" spans="1:39" customFormat="1" ht="15" x14ac:dyDescent="0.25">
      <c r="A262" s="63"/>
      <c r="B262" s="64"/>
      <c r="C262" s="192" t="s">
        <v>80</v>
      </c>
      <c r="D262" s="192"/>
      <c r="E262" s="192"/>
      <c r="F262" s="35"/>
      <c r="G262" s="36"/>
      <c r="H262" s="36"/>
      <c r="I262" s="36"/>
      <c r="J262" s="39"/>
      <c r="K262" s="36"/>
      <c r="L262" s="65">
        <v>6.26</v>
      </c>
      <c r="M262" s="58"/>
      <c r="N262" s="68">
        <v>51.08</v>
      </c>
      <c r="AF262" s="31"/>
      <c r="AG262" s="32"/>
      <c r="AH262" s="32"/>
      <c r="AM262" s="32" t="s">
        <v>80</v>
      </c>
    </row>
    <row r="263" spans="1:39" customFormat="1" ht="23.25" x14ac:dyDescent="0.25">
      <c r="A263" s="33" t="s">
        <v>153</v>
      </c>
      <c r="B263" s="34" t="s">
        <v>104</v>
      </c>
      <c r="C263" s="192" t="s">
        <v>105</v>
      </c>
      <c r="D263" s="192"/>
      <c r="E263" s="192"/>
      <c r="F263" s="35" t="s">
        <v>106</v>
      </c>
      <c r="G263" s="36">
        <v>1.8599999999999998E-2</v>
      </c>
      <c r="H263" s="37">
        <v>1</v>
      </c>
      <c r="I263" s="69">
        <v>1.8599999999999998E-2</v>
      </c>
      <c r="J263" s="73">
        <v>7418.82</v>
      </c>
      <c r="K263" s="36"/>
      <c r="L263" s="65">
        <v>137.99</v>
      </c>
      <c r="M263" s="38">
        <v>8.16</v>
      </c>
      <c r="N263" s="66">
        <v>1126</v>
      </c>
      <c r="AF263" s="31"/>
      <c r="AG263" s="32"/>
      <c r="AH263" s="32" t="s">
        <v>105</v>
      </c>
      <c r="AM263" s="32"/>
    </row>
    <row r="264" spans="1:39" customFormat="1" ht="15" x14ac:dyDescent="0.25">
      <c r="A264" s="63"/>
      <c r="B264" s="64"/>
      <c r="C264" s="192" t="s">
        <v>80</v>
      </c>
      <c r="D264" s="192"/>
      <c r="E264" s="192"/>
      <c r="F264" s="35"/>
      <c r="G264" s="36"/>
      <c r="H264" s="36"/>
      <c r="I264" s="36"/>
      <c r="J264" s="39"/>
      <c r="K264" s="36"/>
      <c r="L264" s="65">
        <v>137.99</v>
      </c>
      <c r="M264" s="58"/>
      <c r="N264" s="66">
        <v>1126</v>
      </c>
      <c r="AF264" s="31"/>
      <c r="AG264" s="32"/>
      <c r="AH264" s="32"/>
      <c r="AM264" s="32" t="s">
        <v>80</v>
      </c>
    </row>
    <row r="265" spans="1:39" customFormat="1" ht="34.5" x14ac:dyDescent="0.25">
      <c r="A265" s="33" t="s">
        <v>154</v>
      </c>
      <c r="B265" s="34" t="s">
        <v>155</v>
      </c>
      <c r="C265" s="192" t="s">
        <v>156</v>
      </c>
      <c r="D265" s="192"/>
      <c r="E265" s="192"/>
      <c r="F265" s="35" t="s">
        <v>106</v>
      </c>
      <c r="G265" s="36">
        <v>0.21945000000000001</v>
      </c>
      <c r="H265" s="37">
        <v>1</v>
      </c>
      <c r="I265" s="75">
        <v>0.21945000000000001</v>
      </c>
      <c r="J265" s="39"/>
      <c r="K265" s="36"/>
      <c r="L265" s="39"/>
      <c r="M265" s="36"/>
      <c r="N265" s="40"/>
      <c r="AF265" s="31"/>
      <c r="AG265" s="32"/>
      <c r="AH265" s="32" t="s">
        <v>156</v>
      </c>
      <c r="AM265" s="32"/>
    </row>
    <row r="266" spans="1:39" customFormat="1" ht="68.25" x14ac:dyDescent="0.25">
      <c r="A266" s="41"/>
      <c r="B266" s="42" t="s">
        <v>61</v>
      </c>
      <c r="C266" s="197" t="s">
        <v>62</v>
      </c>
      <c r="D266" s="197"/>
      <c r="E266" s="197"/>
      <c r="F266" s="197"/>
      <c r="G266" s="197"/>
      <c r="H266" s="197"/>
      <c r="I266" s="197"/>
      <c r="J266" s="197"/>
      <c r="K266" s="197"/>
      <c r="L266" s="197"/>
      <c r="M266" s="197"/>
      <c r="N266" s="198"/>
      <c r="AF266" s="31"/>
      <c r="AG266" s="32"/>
      <c r="AH266" s="32"/>
      <c r="AI266" s="3" t="s">
        <v>62</v>
      </c>
      <c r="AM266" s="32"/>
    </row>
    <row r="267" spans="1:39" customFormat="1" ht="15" x14ac:dyDescent="0.25">
      <c r="A267" s="43"/>
      <c r="B267" s="42" t="s">
        <v>55</v>
      </c>
      <c r="C267" s="199" t="s">
        <v>63</v>
      </c>
      <c r="D267" s="199"/>
      <c r="E267" s="199"/>
      <c r="F267" s="45"/>
      <c r="G267" s="46"/>
      <c r="H267" s="46"/>
      <c r="I267" s="46"/>
      <c r="J267" s="49">
        <v>260.29000000000002</v>
      </c>
      <c r="K267" s="50">
        <v>1.1499999999999999</v>
      </c>
      <c r="L267" s="49">
        <v>65.69</v>
      </c>
      <c r="M267" s="50">
        <v>44.77</v>
      </c>
      <c r="N267" s="70">
        <v>2940.94</v>
      </c>
      <c r="AF267" s="31"/>
      <c r="AG267" s="32"/>
      <c r="AH267" s="32"/>
      <c r="AJ267" s="3" t="s">
        <v>63</v>
      </c>
      <c r="AM267" s="32"/>
    </row>
    <row r="268" spans="1:39" customFormat="1" ht="15" x14ac:dyDescent="0.25">
      <c r="A268" s="43"/>
      <c r="B268" s="42" t="s">
        <v>64</v>
      </c>
      <c r="C268" s="199" t="s">
        <v>65</v>
      </c>
      <c r="D268" s="199"/>
      <c r="E268" s="199"/>
      <c r="F268" s="45"/>
      <c r="G268" s="46"/>
      <c r="H268" s="46"/>
      <c r="I268" s="46"/>
      <c r="J268" s="49">
        <v>155.07</v>
      </c>
      <c r="K268" s="50">
        <v>1.1499999999999999</v>
      </c>
      <c r="L268" s="49">
        <v>39.130000000000003</v>
      </c>
      <c r="M268" s="50">
        <v>13.24</v>
      </c>
      <c r="N268" s="51">
        <v>518.08000000000004</v>
      </c>
      <c r="AF268" s="31"/>
      <c r="AG268" s="32"/>
      <c r="AH268" s="32"/>
      <c r="AJ268" s="3" t="s">
        <v>65</v>
      </c>
      <c r="AM268" s="32"/>
    </row>
    <row r="269" spans="1:39" customFormat="1" ht="15" x14ac:dyDescent="0.25">
      <c r="A269" s="43"/>
      <c r="B269" s="42" t="s">
        <v>66</v>
      </c>
      <c r="C269" s="199" t="s">
        <v>67</v>
      </c>
      <c r="D269" s="199"/>
      <c r="E269" s="199"/>
      <c r="F269" s="45"/>
      <c r="G269" s="46"/>
      <c r="H269" s="46"/>
      <c r="I269" s="46"/>
      <c r="J269" s="49">
        <v>1.22</v>
      </c>
      <c r="K269" s="50">
        <v>1.1499999999999999</v>
      </c>
      <c r="L269" s="49">
        <v>0.31</v>
      </c>
      <c r="M269" s="50">
        <v>44.77</v>
      </c>
      <c r="N269" s="51">
        <v>13.88</v>
      </c>
      <c r="AF269" s="31"/>
      <c r="AG269" s="32"/>
      <c r="AH269" s="32"/>
      <c r="AJ269" s="3" t="s">
        <v>67</v>
      </c>
      <c r="AM269" s="32"/>
    </row>
    <row r="270" spans="1:39" customFormat="1" ht="15" x14ac:dyDescent="0.25">
      <c r="A270" s="43"/>
      <c r="B270" s="42" t="s">
        <v>68</v>
      </c>
      <c r="C270" s="199" t="s">
        <v>69</v>
      </c>
      <c r="D270" s="199"/>
      <c r="E270" s="199"/>
      <c r="F270" s="45"/>
      <c r="G270" s="46"/>
      <c r="H270" s="46"/>
      <c r="I270" s="46"/>
      <c r="J270" s="49">
        <v>32.979999999999997</v>
      </c>
      <c r="K270" s="46"/>
      <c r="L270" s="49">
        <v>0</v>
      </c>
      <c r="M270" s="50">
        <v>8.16</v>
      </c>
      <c r="N270" s="56"/>
      <c r="AF270" s="31"/>
      <c r="AG270" s="32"/>
      <c r="AH270" s="32"/>
      <c r="AJ270" s="3" t="s">
        <v>69</v>
      </c>
      <c r="AM270" s="32"/>
    </row>
    <row r="271" spans="1:39" customFormat="1" ht="15" x14ac:dyDescent="0.25">
      <c r="A271" s="52"/>
      <c r="B271" s="42"/>
      <c r="C271" s="199" t="s">
        <v>70</v>
      </c>
      <c r="D271" s="199"/>
      <c r="E271" s="199"/>
      <c r="F271" s="45" t="s">
        <v>71</v>
      </c>
      <c r="G271" s="50">
        <v>27.69</v>
      </c>
      <c r="H271" s="50">
        <v>1.1499999999999999</v>
      </c>
      <c r="I271" s="71">
        <v>6.9880560999999997</v>
      </c>
      <c r="J271" s="55"/>
      <c r="K271" s="46"/>
      <c r="L271" s="55"/>
      <c r="M271" s="46"/>
      <c r="N271" s="56"/>
      <c r="AF271" s="31"/>
      <c r="AG271" s="32"/>
      <c r="AH271" s="32"/>
      <c r="AK271" s="3" t="s">
        <v>70</v>
      </c>
      <c r="AM271" s="32"/>
    </row>
    <row r="272" spans="1:39" customFormat="1" ht="15" x14ac:dyDescent="0.25">
      <c r="A272" s="52"/>
      <c r="B272" s="42"/>
      <c r="C272" s="199" t="s">
        <v>72</v>
      </c>
      <c r="D272" s="199"/>
      <c r="E272" s="199"/>
      <c r="F272" s="45" t="s">
        <v>71</v>
      </c>
      <c r="G272" s="50">
        <v>0.09</v>
      </c>
      <c r="H272" s="50">
        <v>1.1499999999999999</v>
      </c>
      <c r="I272" s="71">
        <v>2.27131E-2</v>
      </c>
      <c r="J272" s="55"/>
      <c r="K272" s="46"/>
      <c r="L272" s="55"/>
      <c r="M272" s="46"/>
      <c r="N272" s="56"/>
      <c r="AF272" s="31"/>
      <c r="AG272" s="32"/>
      <c r="AH272" s="32"/>
      <c r="AK272" s="3" t="s">
        <v>72</v>
      </c>
      <c r="AM272" s="32"/>
    </row>
    <row r="273" spans="1:39" customFormat="1" ht="15" x14ac:dyDescent="0.25">
      <c r="A273" s="43"/>
      <c r="B273" s="42"/>
      <c r="C273" s="200" t="s">
        <v>73</v>
      </c>
      <c r="D273" s="200"/>
      <c r="E273" s="200"/>
      <c r="F273" s="57"/>
      <c r="G273" s="58"/>
      <c r="H273" s="58"/>
      <c r="I273" s="58"/>
      <c r="J273" s="60">
        <v>415.36</v>
      </c>
      <c r="K273" s="58"/>
      <c r="L273" s="60">
        <v>104.82</v>
      </c>
      <c r="M273" s="58"/>
      <c r="N273" s="72">
        <v>3459.02</v>
      </c>
      <c r="AF273" s="31"/>
      <c r="AG273" s="32"/>
      <c r="AH273" s="32"/>
      <c r="AL273" s="3" t="s">
        <v>73</v>
      </c>
      <c r="AM273" s="32"/>
    </row>
    <row r="274" spans="1:39" customFormat="1" ht="15" x14ac:dyDescent="0.25">
      <c r="A274" s="52"/>
      <c r="B274" s="42"/>
      <c r="C274" s="199" t="s">
        <v>74</v>
      </c>
      <c r="D274" s="199"/>
      <c r="E274" s="199"/>
      <c r="F274" s="45"/>
      <c r="G274" s="46"/>
      <c r="H274" s="46"/>
      <c r="I274" s="46"/>
      <c r="J274" s="55"/>
      <c r="K274" s="46"/>
      <c r="L274" s="49">
        <v>66</v>
      </c>
      <c r="M274" s="46"/>
      <c r="N274" s="70">
        <v>2954.82</v>
      </c>
      <c r="AF274" s="31"/>
      <c r="AG274" s="32"/>
      <c r="AH274" s="32"/>
      <c r="AK274" s="3" t="s">
        <v>74</v>
      </c>
      <c r="AM274" s="32"/>
    </row>
    <row r="275" spans="1:39" customFormat="1" ht="34.5" x14ac:dyDescent="0.25">
      <c r="A275" s="52"/>
      <c r="B275" s="42" t="s">
        <v>147</v>
      </c>
      <c r="C275" s="199" t="s">
        <v>148</v>
      </c>
      <c r="D275" s="199"/>
      <c r="E275" s="199"/>
      <c r="F275" s="45" t="s">
        <v>77</v>
      </c>
      <c r="G275" s="53">
        <v>73</v>
      </c>
      <c r="H275" s="46"/>
      <c r="I275" s="53">
        <v>73</v>
      </c>
      <c r="J275" s="55"/>
      <c r="K275" s="46"/>
      <c r="L275" s="49">
        <v>48.18</v>
      </c>
      <c r="M275" s="46"/>
      <c r="N275" s="70">
        <v>2157.02</v>
      </c>
      <c r="AF275" s="31"/>
      <c r="AG275" s="32"/>
      <c r="AH275" s="32"/>
      <c r="AK275" s="3" t="s">
        <v>148</v>
      </c>
      <c r="AM275" s="32"/>
    </row>
    <row r="276" spans="1:39" customFormat="1" ht="34.5" x14ac:dyDescent="0.25">
      <c r="A276" s="52"/>
      <c r="B276" s="42" t="s">
        <v>149</v>
      </c>
      <c r="C276" s="199" t="s">
        <v>150</v>
      </c>
      <c r="D276" s="199"/>
      <c r="E276" s="199"/>
      <c r="F276" s="45" t="s">
        <v>77</v>
      </c>
      <c r="G276" s="53">
        <v>34</v>
      </c>
      <c r="H276" s="46"/>
      <c r="I276" s="53">
        <v>34</v>
      </c>
      <c r="J276" s="55"/>
      <c r="K276" s="46"/>
      <c r="L276" s="49">
        <v>22.44</v>
      </c>
      <c r="M276" s="46"/>
      <c r="N276" s="70">
        <v>1004.64</v>
      </c>
      <c r="AF276" s="31"/>
      <c r="AG276" s="32"/>
      <c r="AH276" s="32"/>
      <c r="AK276" s="3" t="s">
        <v>150</v>
      </c>
      <c r="AM276" s="32"/>
    </row>
    <row r="277" spans="1:39" customFormat="1" ht="15" x14ac:dyDescent="0.25">
      <c r="A277" s="63"/>
      <c r="B277" s="64"/>
      <c r="C277" s="192" t="s">
        <v>80</v>
      </c>
      <c r="D277" s="192"/>
      <c r="E277" s="192"/>
      <c r="F277" s="35"/>
      <c r="G277" s="36"/>
      <c r="H277" s="36"/>
      <c r="I277" s="36"/>
      <c r="J277" s="39"/>
      <c r="K277" s="36"/>
      <c r="L277" s="65">
        <v>175.44</v>
      </c>
      <c r="M277" s="58"/>
      <c r="N277" s="66">
        <v>6620.68</v>
      </c>
      <c r="AF277" s="31"/>
      <c r="AG277" s="32"/>
      <c r="AH277" s="32"/>
      <c r="AM277" s="32" t="s">
        <v>80</v>
      </c>
    </row>
    <row r="278" spans="1:39" customFormat="1" ht="23.25" x14ac:dyDescent="0.25">
      <c r="A278" s="33" t="s">
        <v>157</v>
      </c>
      <c r="B278" s="34" t="s">
        <v>81</v>
      </c>
      <c r="C278" s="192" t="s">
        <v>91</v>
      </c>
      <c r="D278" s="192"/>
      <c r="E278" s="192"/>
      <c r="F278" s="35" t="s">
        <v>83</v>
      </c>
      <c r="G278" s="36">
        <v>-1.2999999999999999E-2</v>
      </c>
      <c r="H278" s="37">
        <v>1</v>
      </c>
      <c r="I278" s="67">
        <v>-1.2999999999999999E-2</v>
      </c>
      <c r="J278" s="39"/>
      <c r="K278" s="36"/>
      <c r="L278" s="65">
        <v>-1.95</v>
      </c>
      <c r="M278" s="36"/>
      <c r="N278" s="68">
        <v>-32.479999999999997</v>
      </c>
      <c r="AF278" s="31"/>
      <c r="AG278" s="32"/>
      <c r="AH278" s="32" t="s">
        <v>91</v>
      </c>
      <c r="AM278" s="32"/>
    </row>
    <row r="279" spans="1:39" customFormat="1" ht="68.25" x14ac:dyDescent="0.25">
      <c r="A279" s="41"/>
      <c r="B279" s="42" t="s">
        <v>61</v>
      </c>
      <c r="C279" s="197" t="s">
        <v>62</v>
      </c>
      <c r="D279" s="197"/>
      <c r="E279" s="197"/>
      <c r="F279" s="197"/>
      <c r="G279" s="197"/>
      <c r="H279" s="197"/>
      <c r="I279" s="197"/>
      <c r="J279" s="197"/>
      <c r="K279" s="197"/>
      <c r="L279" s="197"/>
      <c r="M279" s="197"/>
      <c r="N279" s="198"/>
      <c r="AF279" s="31"/>
      <c r="AG279" s="32"/>
      <c r="AH279" s="32"/>
      <c r="AI279" s="3" t="s">
        <v>62</v>
      </c>
      <c r="AM279" s="32"/>
    </row>
    <row r="280" spans="1:39" customFormat="1" ht="15" x14ac:dyDescent="0.25">
      <c r="A280" s="43"/>
      <c r="B280" s="42" t="s">
        <v>64</v>
      </c>
      <c r="C280" s="199" t="s">
        <v>65</v>
      </c>
      <c r="D280" s="199"/>
      <c r="E280" s="199"/>
      <c r="F280" s="45"/>
      <c r="G280" s="46"/>
      <c r="H280" s="46"/>
      <c r="I280" s="46"/>
      <c r="J280" s="49">
        <v>115.4</v>
      </c>
      <c r="K280" s="50">
        <v>1.1499999999999999</v>
      </c>
      <c r="L280" s="49">
        <v>-1.73</v>
      </c>
      <c r="M280" s="50">
        <v>13.24</v>
      </c>
      <c r="N280" s="51">
        <v>-22.91</v>
      </c>
      <c r="AF280" s="31"/>
      <c r="AG280" s="32"/>
      <c r="AH280" s="32"/>
      <c r="AJ280" s="3" t="s">
        <v>65</v>
      </c>
      <c r="AM280" s="32"/>
    </row>
    <row r="281" spans="1:39" customFormat="1" ht="15" x14ac:dyDescent="0.25">
      <c r="A281" s="43"/>
      <c r="B281" s="42" t="s">
        <v>66</v>
      </c>
      <c r="C281" s="199" t="s">
        <v>67</v>
      </c>
      <c r="D281" s="199"/>
      <c r="E281" s="199"/>
      <c r="F281" s="45"/>
      <c r="G281" s="46"/>
      <c r="H281" s="46"/>
      <c r="I281" s="46"/>
      <c r="J281" s="49">
        <v>13.5</v>
      </c>
      <c r="K281" s="50">
        <v>1.1499999999999999</v>
      </c>
      <c r="L281" s="49">
        <v>-0.2</v>
      </c>
      <c r="M281" s="50">
        <v>44.77</v>
      </c>
      <c r="N281" s="51">
        <v>-8.9499999999999993</v>
      </c>
      <c r="AF281" s="31"/>
      <c r="AG281" s="32"/>
      <c r="AH281" s="32"/>
      <c r="AJ281" s="3" t="s">
        <v>67</v>
      </c>
      <c r="AM281" s="32"/>
    </row>
    <row r="282" spans="1:39" customFormat="1" ht="15" x14ac:dyDescent="0.25">
      <c r="A282" s="52"/>
      <c r="B282" s="42"/>
      <c r="C282" s="199" t="s">
        <v>74</v>
      </c>
      <c r="D282" s="199"/>
      <c r="E282" s="199"/>
      <c r="F282" s="45"/>
      <c r="G282" s="46"/>
      <c r="H282" s="46"/>
      <c r="I282" s="46"/>
      <c r="J282" s="55"/>
      <c r="K282" s="46"/>
      <c r="L282" s="49">
        <v>-0.2</v>
      </c>
      <c r="M282" s="46"/>
      <c r="N282" s="51">
        <v>-8.9499999999999993</v>
      </c>
      <c r="AF282" s="31"/>
      <c r="AG282" s="32"/>
      <c r="AH282" s="32"/>
      <c r="AK282" s="3" t="s">
        <v>74</v>
      </c>
      <c r="AM282" s="32"/>
    </row>
    <row r="283" spans="1:39" customFormat="1" ht="34.5" x14ac:dyDescent="0.25">
      <c r="A283" s="52"/>
      <c r="B283" s="42" t="s">
        <v>147</v>
      </c>
      <c r="C283" s="199" t="s">
        <v>148</v>
      </c>
      <c r="D283" s="199"/>
      <c r="E283" s="199"/>
      <c r="F283" s="45" t="s">
        <v>77</v>
      </c>
      <c r="G283" s="53">
        <v>73</v>
      </c>
      <c r="H283" s="46"/>
      <c r="I283" s="53">
        <v>73</v>
      </c>
      <c r="J283" s="55"/>
      <c r="K283" s="46"/>
      <c r="L283" s="49">
        <v>-0.15</v>
      </c>
      <c r="M283" s="46"/>
      <c r="N283" s="51">
        <v>-6.53</v>
      </c>
      <c r="AF283" s="31"/>
      <c r="AG283" s="32"/>
      <c r="AH283" s="32"/>
      <c r="AK283" s="3" t="s">
        <v>148</v>
      </c>
      <c r="AM283" s="32"/>
    </row>
    <row r="284" spans="1:39" customFormat="1" ht="34.5" x14ac:dyDescent="0.25">
      <c r="A284" s="52"/>
      <c r="B284" s="42" t="s">
        <v>149</v>
      </c>
      <c r="C284" s="199" t="s">
        <v>150</v>
      </c>
      <c r="D284" s="199"/>
      <c r="E284" s="199"/>
      <c r="F284" s="45" t="s">
        <v>77</v>
      </c>
      <c r="G284" s="53">
        <v>34</v>
      </c>
      <c r="H284" s="46"/>
      <c r="I284" s="53">
        <v>34</v>
      </c>
      <c r="J284" s="55"/>
      <c r="K284" s="46"/>
      <c r="L284" s="49">
        <v>-7.0000000000000007E-2</v>
      </c>
      <c r="M284" s="46"/>
      <c r="N284" s="51">
        <v>-3.04</v>
      </c>
      <c r="AF284" s="31"/>
      <c r="AG284" s="32"/>
      <c r="AH284" s="32"/>
      <c r="AK284" s="3" t="s">
        <v>150</v>
      </c>
      <c r="AM284" s="32"/>
    </row>
    <row r="285" spans="1:39" customFormat="1" ht="15" x14ac:dyDescent="0.25">
      <c r="A285" s="63"/>
      <c r="B285" s="64"/>
      <c r="C285" s="192" t="s">
        <v>80</v>
      </c>
      <c r="D285" s="192"/>
      <c r="E285" s="192"/>
      <c r="F285" s="35"/>
      <c r="G285" s="36"/>
      <c r="H285" s="36"/>
      <c r="I285" s="36"/>
      <c r="J285" s="39"/>
      <c r="K285" s="36"/>
      <c r="L285" s="65">
        <v>-1.95</v>
      </c>
      <c r="M285" s="58"/>
      <c r="N285" s="68">
        <v>-32.479999999999997</v>
      </c>
      <c r="AF285" s="31"/>
      <c r="AG285" s="32"/>
      <c r="AH285" s="32"/>
      <c r="AM285" s="32" t="s">
        <v>80</v>
      </c>
    </row>
    <row r="286" spans="1:39" customFormat="1" ht="22.5" x14ac:dyDescent="0.25">
      <c r="A286" s="33" t="s">
        <v>158</v>
      </c>
      <c r="B286" s="34" t="s">
        <v>104</v>
      </c>
      <c r="C286" s="192" t="s">
        <v>159</v>
      </c>
      <c r="D286" s="192"/>
      <c r="E286" s="192"/>
      <c r="F286" s="35" t="s">
        <v>106</v>
      </c>
      <c r="G286" s="36">
        <v>7.6809999999999997E-4</v>
      </c>
      <c r="H286" s="37">
        <v>1</v>
      </c>
      <c r="I286" s="76">
        <v>7.6809999999999997E-4</v>
      </c>
      <c r="J286" s="73">
        <v>9424</v>
      </c>
      <c r="K286" s="36"/>
      <c r="L286" s="65">
        <v>7.24</v>
      </c>
      <c r="M286" s="38">
        <v>8.16</v>
      </c>
      <c r="N286" s="68">
        <v>59.08</v>
      </c>
      <c r="AF286" s="31"/>
      <c r="AG286" s="32"/>
      <c r="AH286" s="32" t="s">
        <v>159</v>
      </c>
      <c r="AM286" s="32"/>
    </row>
    <row r="287" spans="1:39" customFormat="1" ht="15" x14ac:dyDescent="0.25">
      <c r="A287" s="63"/>
      <c r="B287" s="64"/>
      <c r="C287" s="192" t="s">
        <v>80</v>
      </c>
      <c r="D287" s="192"/>
      <c r="E287" s="192"/>
      <c r="F287" s="35"/>
      <c r="G287" s="36"/>
      <c r="H287" s="36"/>
      <c r="I287" s="36"/>
      <c r="J287" s="39"/>
      <c r="K287" s="36"/>
      <c r="L287" s="65">
        <v>7.24</v>
      </c>
      <c r="M287" s="58"/>
      <c r="N287" s="68">
        <v>59.08</v>
      </c>
      <c r="AF287" s="31"/>
      <c r="AG287" s="32"/>
      <c r="AH287" s="32"/>
      <c r="AM287" s="32" t="s">
        <v>80</v>
      </c>
    </row>
    <row r="288" spans="1:39" customFormat="1" ht="23.25" x14ac:dyDescent="0.25">
      <c r="A288" s="33" t="s">
        <v>160</v>
      </c>
      <c r="B288" s="34" t="s">
        <v>104</v>
      </c>
      <c r="C288" s="192" t="s">
        <v>161</v>
      </c>
      <c r="D288" s="192"/>
      <c r="E288" s="192"/>
      <c r="F288" s="35" t="s">
        <v>106</v>
      </c>
      <c r="G288" s="36">
        <v>0.21945000000000001</v>
      </c>
      <c r="H288" s="37">
        <v>1</v>
      </c>
      <c r="I288" s="75">
        <v>0.21945000000000001</v>
      </c>
      <c r="J288" s="73">
        <v>5488.69</v>
      </c>
      <c r="K288" s="36"/>
      <c r="L288" s="73">
        <v>1204.49</v>
      </c>
      <c r="M288" s="38">
        <v>8.16</v>
      </c>
      <c r="N288" s="66">
        <v>9828.64</v>
      </c>
      <c r="AF288" s="31"/>
      <c r="AG288" s="32"/>
      <c r="AH288" s="32" t="s">
        <v>161</v>
      </c>
      <c r="AM288" s="32"/>
    </row>
    <row r="289" spans="1:40" customFormat="1" ht="15" x14ac:dyDescent="0.25">
      <c r="A289" s="63"/>
      <c r="B289" s="64"/>
      <c r="C289" s="192" t="s">
        <v>80</v>
      </c>
      <c r="D289" s="192"/>
      <c r="E289" s="192"/>
      <c r="F289" s="35"/>
      <c r="G289" s="36"/>
      <c r="H289" s="36"/>
      <c r="I289" s="36"/>
      <c r="J289" s="39"/>
      <c r="K289" s="36"/>
      <c r="L289" s="73">
        <v>1204.49</v>
      </c>
      <c r="M289" s="58"/>
      <c r="N289" s="66">
        <v>9828.64</v>
      </c>
      <c r="AF289" s="31"/>
      <c r="AG289" s="32"/>
      <c r="AH289" s="32"/>
      <c r="AM289" s="32" t="s">
        <v>80</v>
      </c>
    </row>
    <row r="290" spans="1:40" customFormat="1" ht="15" x14ac:dyDescent="0.25">
      <c r="A290" s="189" t="s">
        <v>162</v>
      </c>
      <c r="B290" s="190"/>
      <c r="C290" s="190"/>
      <c r="D290" s="190"/>
      <c r="E290" s="190"/>
      <c r="F290" s="190"/>
      <c r="G290" s="190"/>
      <c r="H290" s="190"/>
      <c r="I290" s="190"/>
      <c r="J290" s="190"/>
      <c r="K290" s="190"/>
      <c r="L290" s="190"/>
      <c r="M290" s="190"/>
      <c r="N290" s="191"/>
      <c r="AF290" s="31"/>
      <c r="AG290" s="32" t="s">
        <v>162</v>
      </c>
      <c r="AH290" s="32"/>
      <c r="AM290" s="32"/>
    </row>
    <row r="291" spans="1:40" customFormat="1" ht="34.5" x14ac:dyDescent="0.25">
      <c r="A291" s="33" t="s">
        <v>163</v>
      </c>
      <c r="B291" s="34" t="s">
        <v>164</v>
      </c>
      <c r="C291" s="192" t="s">
        <v>165</v>
      </c>
      <c r="D291" s="192"/>
      <c r="E291" s="192"/>
      <c r="F291" s="35" t="s">
        <v>166</v>
      </c>
      <c r="G291" s="36">
        <v>0.51249999999999996</v>
      </c>
      <c r="H291" s="37">
        <v>1</v>
      </c>
      <c r="I291" s="69">
        <v>0.51249999999999996</v>
      </c>
      <c r="J291" s="39"/>
      <c r="K291" s="36"/>
      <c r="L291" s="39"/>
      <c r="M291" s="36"/>
      <c r="N291" s="40"/>
      <c r="AF291" s="31"/>
      <c r="AG291" s="32"/>
      <c r="AH291" s="32" t="s">
        <v>165</v>
      </c>
      <c r="AM291" s="32"/>
    </row>
    <row r="292" spans="1:40" customFormat="1" ht="15" x14ac:dyDescent="0.25">
      <c r="A292" s="78"/>
      <c r="B292" s="44"/>
      <c r="C292" s="199" t="s">
        <v>167</v>
      </c>
      <c r="D292" s="199"/>
      <c r="E292" s="199"/>
      <c r="F292" s="199"/>
      <c r="G292" s="199"/>
      <c r="H292" s="199"/>
      <c r="I292" s="199"/>
      <c r="J292" s="199"/>
      <c r="K292" s="199"/>
      <c r="L292" s="199"/>
      <c r="M292" s="199"/>
      <c r="N292" s="201"/>
      <c r="AF292" s="31"/>
      <c r="AG292" s="32"/>
      <c r="AH292" s="32"/>
      <c r="AM292" s="32"/>
      <c r="AN292" s="3" t="s">
        <v>167</v>
      </c>
    </row>
    <row r="293" spans="1:40" customFormat="1" ht="23.25" x14ac:dyDescent="0.25">
      <c r="A293" s="41"/>
      <c r="B293" s="42" t="s">
        <v>59</v>
      </c>
      <c r="C293" s="197" t="s">
        <v>60</v>
      </c>
      <c r="D293" s="197"/>
      <c r="E293" s="197"/>
      <c r="F293" s="197"/>
      <c r="G293" s="197"/>
      <c r="H293" s="197"/>
      <c r="I293" s="197"/>
      <c r="J293" s="197"/>
      <c r="K293" s="197"/>
      <c r="L293" s="197"/>
      <c r="M293" s="197"/>
      <c r="N293" s="198"/>
      <c r="AF293" s="31"/>
      <c r="AG293" s="32"/>
      <c r="AH293" s="32"/>
      <c r="AI293" s="3" t="s">
        <v>60</v>
      </c>
      <c r="AM293" s="32"/>
    </row>
    <row r="294" spans="1:40" customFormat="1" ht="68.25" x14ac:dyDescent="0.25">
      <c r="A294" s="41"/>
      <c r="B294" s="42" t="s">
        <v>61</v>
      </c>
      <c r="C294" s="197" t="s">
        <v>62</v>
      </c>
      <c r="D294" s="197"/>
      <c r="E294" s="197"/>
      <c r="F294" s="197"/>
      <c r="G294" s="197"/>
      <c r="H294" s="197"/>
      <c r="I294" s="197"/>
      <c r="J294" s="197"/>
      <c r="K294" s="197"/>
      <c r="L294" s="197"/>
      <c r="M294" s="197"/>
      <c r="N294" s="198"/>
      <c r="AF294" s="31"/>
      <c r="AG294" s="32"/>
      <c r="AH294" s="32"/>
      <c r="AI294" s="3" t="s">
        <v>62</v>
      </c>
      <c r="AM294" s="32"/>
    </row>
    <row r="295" spans="1:40" customFormat="1" ht="15" x14ac:dyDescent="0.25">
      <c r="A295" s="43"/>
      <c r="B295" s="42" t="s">
        <v>55</v>
      </c>
      <c r="C295" s="199" t="s">
        <v>63</v>
      </c>
      <c r="D295" s="199"/>
      <c r="E295" s="199"/>
      <c r="F295" s="45"/>
      <c r="G295" s="46"/>
      <c r="H295" s="46"/>
      <c r="I295" s="46"/>
      <c r="J295" s="49">
        <v>201.61</v>
      </c>
      <c r="K295" s="48">
        <v>1.3225</v>
      </c>
      <c r="L295" s="49">
        <v>136.65</v>
      </c>
      <c r="M295" s="50">
        <v>44.77</v>
      </c>
      <c r="N295" s="70">
        <v>6117.82</v>
      </c>
      <c r="AF295" s="31"/>
      <c r="AG295" s="32"/>
      <c r="AH295" s="32"/>
      <c r="AJ295" s="3" t="s">
        <v>63</v>
      </c>
      <c r="AM295" s="32"/>
    </row>
    <row r="296" spans="1:40" customFormat="1" ht="15" x14ac:dyDescent="0.25">
      <c r="A296" s="43"/>
      <c r="B296" s="42" t="s">
        <v>64</v>
      </c>
      <c r="C296" s="199" t="s">
        <v>65</v>
      </c>
      <c r="D296" s="199"/>
      <c r="E296" s="199"/>
      <c r="F296" s="45"/>
      <c r="G296" s="46"/>
      <c r="H296" s="46"/>
      <c r="I296" s="46"/>
      <c r="J296" s="49">
        <v>71.64</v>
      </c>
      <c r="K296" s="48">
        <v>1.4375</v>
      </c>
      <c r="L296" s="49">
        <v>52.78</v>
      </c>
      <c r="M296" s="50">
        <v>13.24</v>
      </c>
      <c r="N296" s="51">
        <v>698.81</v>
      </c>
      <c r="AF296" s="31"/>
      <c r="AG296" s="32"/>
      <c r="AH296" s="32"/>
      <c r="AJ296" s="3" t="s">
        <v>65</v>
      </c>
      <c r="AM296" s="32"/>
    </row>
    <row r="297" spans="1:40" customFormat="1" ht="15" x14ac:dyDescent="0.25">
      <c r="A297" s="43"/>
      <c r="B297" s="42" t="s">
        <v>66</v>
      </c>
      <c r="C297" s="199" t="s">
        <v>67</v>
      </c>
      <c r="D297" s="199"/>
      <c r="E297" s="199"/>
      <c r="F297" s="45"/>
      <c r="G297" s="46"/>
      <c r="H297" s="46"/>
      <c r="I297" s="46"/>
      <c r="J297" s="49">
        <v>2.3199999999999998</v>
      </c>
      <c r="K297" s="48">
        <v>1.4375</v>
      </c>
      <c r="L297" s="49">
        <v>1.71</v>
      </c>
      <c r="M297" s="50">
        <v>44.77</v>
      </c>
      <c r="N297" s="51">
        <v>76.56</v>
      </c>
      <c r="AF297" s="31"/>
      <c r="AG297" s="32"/>
      <c r="AH297" s="32"/>
      <c r="AJ297" s="3" t="s">
        <v>67</v>
      </c>
      <c r="AM297" s="32"/>
    </row>
    <row r="298" spans="1:40" customFormat="1" ht="15" x14ac:dyDescent="0.25">
      <c r="A298" s="43"/>
      <c r="B298" s="42" t="s">
        <v>68</v>
      </c>
      <c r="C298" s="199" t="s">
        <v>69</v>
      </c>
      <c r="D298" s="199"/>
      <c r="E298" s="199"/>
      <c r="F298" s="45"/>
      <c r="G298" s="46"/>
      <c r="H298" s="46"/>
      <c r="I298" s="46"/>
      <c r="J298" s="49">
        <v>62.75</v>
      </c>
      <c r="K298" s="46"/>
      <c r="L298" s="49">
        <v>32.159999999999997</v>
      </c>
      <c r="M298" s="50">
        <v>8.16</v>
      </c>
      <c r="N298" s="51">
        <v>262.43</v>
      </c>
      <c r="AF298" s="31"/>
      <c r="AG298" s="32"/>
      <c r="AH298" s="32"/>
      <c r="AJ298" s="3" t="s">
        <v>69</v>
      </c>
      <c r="AM298" s="32"/>
    </row>
    <row r="299" spans="1:40" customFormat="1" ht="15" x14ac:dyDescent="0.25">
      <c r="A299" s="52"/>
      <c r="B299" s="42"/>
      <c r="C299" s="199" t="s">
        <v>70</v>
      </c>
      <c r="D299" s="199"/>
      <c r="E299" s="199"/>
      <c r="F299" s="45" t="s">
        <v>71</v>
      </c>
      <c r="G299" s="62">
        <v>21.2</v>
      </c>
      <c r="H299" s="48">
        <v>1.3225</v>
      </c>
      <c r="I299" s="71">
        <v>14.3689625</v>
      </c>
      <c r="J299" s="55"/>
      <c r="K299" s="46"/>
      <c r="L299" s="55"/>
      <c r="M299" s="46"/>
      <c r="N299" s="56"/>
      <c r="AF299" s="31"/>
      <c r="AG299" s="32"/>
      <c r="AH299" s="32"/>
      <c r="AK299" s="3" t="s">
        <v>70</v>
      </c>
      <c r="AM299" s="32"/>
    </row>
    <row r="300" spans="1:40" customFormat="1" ht="15" x14ac:dyDescent="0.25">
      <c r="A300" s="52"/>
      <c r="B300" s="42"/>
      <c r="C300" s="199" t="s">
        <v>72</v>
      </c>
      <c r="D300" s="199"/>
      <c r="E300" s="199"/>
      <c r="F300" s="45" t="s">
        <v>71</v>
      </c>
      <c r="G300" s="62">
        <v>0.2</v>
      </c>
      <c r="H300" s="48">
        <v>1.4375</v>
      </c>
      <c r="I300" s="71">
        <v>0.1473438</v>
      </c>
      <c r="J300" s="55"/>
      <c r="K300" s="46"/>
      <c r="L300" s="55"/>
      <c r="M300" s="46"/>
      <c r="N300" s="56"/>
      <c r="AF300" s="31"/>
      <c r="AG300" s="32"/>
      <c r="AH300" s="32"/>
      <c r="AK300" s="3" t="s">
        <v>72</v>
      </c>
      <c r="AM300" s="32"/>
    </row>
    <row r="301" spans="1:40" customFormat="1" ht="15" x14ac:dyDescent="0.25">
      <c r="A301" s="43"/>
      <c r="B301" s="42"/>
      <c r="C301" s="200" t="s">
        <v>73</v>
      </c>
      <c r="D301" s="200"/>
      <c r="E301" s="200"/>
      <c r="F301" s="57"/>
      <c r="G301" s="58"/>
      <c r="H301" s="58"/>
      <c r="I301" s="58"/>
      <c r="J301" s="60">
        <v>336</v>
      </c>
      <c r="K301" s="58"/>
      <c r="L301" s="60">
        <v>221.59</v>
      </c>
      <c r="M301" s="58"/>
      <c r="N301" s="72">
        <v>7079.06</v>
      </c>
      <c r="AF301" s="31"/>
      <c r="AG301" s="32"/>
      <c r="AH301" s="32"/>
      <c r="AL301" s="3" t="s">
        <v>73</v>
      </c>
      <c r="AM301" s="32"/>
    </row>
    <row r="302" spans="1:40" customFormat="1" ht="15" x14ac:dyDescent="0.25">
      <c r="A302" s="52"/>
      <c r="B302" s="42"/>
      <c r="C302" s="199" t="s">
        <v>74</v>
      </c>
      <c r="D302" s="199"/>
      <c r="E302" s="199"/>
      <c r="F302" s="45"/>
      <c r="G302" s="46"/>
      <c r="H302" s="46"/>
      <c r="I302" s="46"/>
      <c r="J302" s="55"/>
      <c r="K302" s="46"/>
      <c r="L302" s="49">
        <v>138.36000000000001</v>
      </c>
      <c r="M302" s="46"/>
      <c r="N302" s="70">
        <v>6194.38</v>
      </c>
      <c r="AF302" s="31"/>
      <c r="AG302" s="32"/>
      <c r="AH302" s="32"/>
      <c r="AK302" s="3" t="s">
        <v>74</v>
      </c>
      <c r="AM302" s="32"/>
    </row>
    <row r="303" spans="1:40" customFormat="1" ht="22.5" x14ac:dyDescent="0.25">
      <c r="A303" s="52"/>
      <c r="B303" s="42" t="s">
        <v>168</v>
      </c>
      <c r="C303" s="199" t="s">
        <v>169</v>
      </c>
      <c r="D303" s="199"/>
      <c r="E303" s="199"/>
      <c r="F303" s="45" t="s">
        <v>77</v>
      </c>
      <c r="G303" s="53">
        <v>110</v>
      </c>
      <c r="H303" s="46"/>
      <c r="I303" s="53">
        <v>110</v>
      </c>
      <c r="J303" s="55"/>
      <c r="K303" s="46"/>
      <c r="L303" s="49">
        <v>152.19999999999999</v>
      </c>
      <c r="M303" s="46"/>
      <c r="N303" s="70">
        <v>6813.82</v>
      </c>
      <c r="AF303" s="31"/>
      <c r="AG303" s="32"/>
      <c r="AH303" s="32"/>
      <c r="AK303" s="3" t="s">
        <v>169</v>
      </c>
      <c r="AM303" s="32"/>
    </row>
    <row r="304" spans="1:40" customFormat="1" ht="45" x14ac:dyDescent="0.25">
      <c r="A304" s="52"/>
      <c r="B304" s="42" t="s">
        <v>170</v>
      </c>
      <c r="C304" s="199" t="s">
        <v>171</v>
      </c>
      <c r="D304" s="199"/>
      <c r="E304" s="199"/>
      <c r="F304" s="45" t="s">
        <v>77</v>
      </c>
      <c r="G304" s="53">
        <v>69</v>
      </c>
      <c r="H304" s="50">
        <v>0.85</v>
      </c>
      <c r="I304" s="50">
        <v>58.65</v>
      </c>
      <c r="J304" s="55"/>
      <c r="K304" s="46"/>
      <c r="L304" s="49">
        <v>81.150000000000006</v>
      </c>
      <c r="M304" s="46"/>
      <c r="N304" s="70">
        <v>3633</v>
      </c>
      <c r="AF304" s="31"/>
      <c r="AG304" s="32"/>
      <c r="AH304" s="32"/>
      <c r="AK304" s="3" t="s">
        <v>171</v>
      </c>
      <c r="AM304" s="32"/>
    </row>
    <row r="305" spans="1:39" customFormat="1" ht="15" x14ac:dyDescent="0.25">
      <c r="A305" s="63"/>
      <c r="B305" s="64"/>
      <c r="C305" s="192" t="s">
        <v>80</v>
      </c>
      <c r="D305" s="192"/>
      <c r="E305" s="192"/>
      <c r="F305" s="35"/>
      <c r="G305" s="36"/>
      <c r="H305" s="36"/>
      <c r="I305" s="36"/>
      <c r="J305" s="39"/>
      <c r="K305" s="36"/>
      <c r="L305" s="65">
        <v>454.94</v>
      </c>
      <c r="M305" s="58"/>
      <c r="N305" s="66">
        <v>17525.88</v>
      </c>
      <c r="AF305" s="31"/>
      <c r="AG305" s="32"/>
      <c r="AH305" s="32"/>
      <c r="AM305" s="32" t="s">
        <v>80</v>
      </c>
    </row>
    <row r="306" spans="1:39" customFormat="1" ht="23.25" x14ac:dyDescent="0.25">
      <c r="A306" s="33" t="s">
        <v>172</v>
      </c>
      <c r="B306" s="34" t="s">
        <v>104</v>
      </c>
      <c r="C306" s="192" t="s">
        <v>173</v>
      </c>
      <c r="D306" s="192"/>
      <c r="E306" s="192"/>
      <c r="F306" s="35" t="s">
        <v>106</v>
      </c>
      <c r="G306" s="36">
        <v>1.5375E-2</v>
      </c>
      <c r="H306" s="37">
        <v>1</v>
      </c>
      <c r="I306" s="74">
        <v>1.5375E-2</v>
      </c>
      <c r="J306" s="73">
        <v>11885.47</v>
      </c>
      <c r="K306" s="36"/>
      <c r="L306" s="65">
        <v>182.74</v>
      </c>
      <c r="M306" s="38">
        <v>8.16</v>
      </c>
      <c r="N306" s="66">
        <v>1491.16</v>
      </c>
      <c r="AF306" s="31"/>
      <c r="AG306" s="32"/>
      <c r="AH306" s="32" t="s">
        <v>173</v>
      </c>
      <c r="AM306" s="32"/>
    </row>
    <row r="307" spans="1:39" customFormat="1" ht="15" x14ac:dyDescent="0.25">
      <c r="A307" s="63"/>
      <c r="B307" s="64"/>
      <c r="C307" s="192" t="s">
        <v>80</v>
      </c>
      <c r="D307" s="192"/>
      <c r="E307" s="192"/>
      <c r="F307" s="35"/>
      <c r="G307" s="36"/>
      <c r="H307" s="36"/>
      <c r="I307" s="36"/>
      <c r="J307" s="39"/>
      <c r="K307" s="36"/>
      <c r="L307" s="65">
        <v>182.74</v>
      </c>
      <c r="M307" s="58"/>
      <c r="N307" s="66">
        <v>1491.16</v>
      </c>
      <c r="AF307" s="31"/>
      <c r="AG307" s="32"/>
      <c r="AH307" s="32"/>
      <c r="AM307" s="32" t="s">
        <v>80</v>
      </c>
    </row>
    <row r="308" spans="1:39" customFormat="1" ht="22.5" x14ac:dyDescent="0.25">
      <c r="A308" s="33" t="s">
        <v>174</v>
      </c>
      <c r="B308" s="34" t="s">
        <v>104</v>
      </c>
      <c r="C308" s="192" t="s">
        <v>175</v>
      </c>
      <c r="D308" s="192"/>
      <c r="E308" s="192"/>
      <c r="F308" s="35" t="s">
        <v>106</v>
      </c>
      <c r="G308" s="36">
        <v>7.1749999999999994E-2</v>
      </c>
      <c r="H308" s="37">
        <v>1</v>
      </c>
      <c r="I308" s="75">
        <v>7.1749999999999994E-2</v>
      </c>
      <c r="J308" s="73">
        <v>7669.69</v>
      </c>
      <c r="K308" s="36"/>
      <c r="L308" s="65">
        <v>550.29999999999995</v>
      </c>
      <c r="M308" s="38">
        <v>8.16</v>
      </c>
      <c r="N308" s="66">
        <v>4490.45</v>
      </c>
      <c r="AF308" s="31"/>
      <c r="AG308" s="32"/>
      <c r="AH308" s="32" t="s">
        <v>175</v>
      </c>
      <c r="AM308" s="32"/>
    </row>
    <row r="309" spans="1:39" customFormat="1" ht="15" x14ac:dyDescent="0.25">
      <c r="A309" s="63"/>
      <c r="B309" s="64"/>
      <c r="C309" s="192" t="s">
        <v>80</v>
      </c>
      <c r="D309" s="192"/>
      <c r="E309" s="192"/>
      <c r="F309" s="35"/>
      <c r="G309" s="36"/>
      <c r="H309" s="36"/>
      <c r="I309" s="36"/>
      <c r="J309" s="39"/>
      <c r="K309" s="36"/>
      <c r="L309" s="65">
        <v>550.29999999999995</v>
      </c>
      <c r="M309" s="58"/>
      <c r="N309" s="66">
        <v>4490.45</v>
      </c>
      <c r="AF309" s="31"/>
      <c r="AG309" s="32"/>
      <c r="AH309" s="32"/>
      <c r="AM309" s="32" t="s">
        <v>80</v>
      </c>
    </row>
    <row r="310" spans="1:39" customFormat="1" ht="15" x14ac:dyDescent="0.25">
      <c r="A310" s="189" t="s">
        <v>176</v>
      </c>
      <c r="B310" s="190"/>
      <c r="C310" s="190"/>
      <c r="D310" s="190"/>
      <c r="E310" s="190"/>
      <c r="F310" s="190"/>
      <c r="G310" s="190"/>
      <c r="H310" s="190"/>
      <c r="I310" s="190"/>
      <c r="J310" s="190"/>
      <c r="K310" s="190"/>
      <c r="L310" s="190"/>
      <c r="M310" s="190"/>
      <c r="N310" s="191"/>
      <c r="AF310" s="31"/>
      <c r="AG310" s="32" t="s">
        <v>176</v>
      </c>
      <c r="AH310" s="32"/>
      <c r="AM310" s="32"/>
    </row>
    <row r="311" spans="1:39" customFormat="1" ht="15" x14ac:dyDescent="0.25">
      <c r="A311" s="33" t="s">
        <v>177</v>
      </c>
      <c r="B311" s="34" t="s">
        <v>178</v>
      </c>
      <c r="C311" s="192" t="s">
        <v>179</v>
      </c>
      <c r="D311" s="192"/>
      <c r="E311" s="192"/>
      <c r="F311" s="35" t="s">
        <v>180</v>
      </c>
      <c r="G311" s="36">
        <v>0.08</v>
      </c>
      <c r="H311" s="37">
        <v>1</v>
      </c>
      <c r="I311" s="38">
        <v>0.08</v>
      </c>
      <c r="J311" s="39"/>
      <c r="K311" s="36"/>
      <c r="L311" s="39"/>
      <c r="M311" s="36"/>
      <c r="N311" s="40"/>
      <c r="AF311" s="31"/>
      <c r="AG311" s="32"/>
      <c r="AH311" s="32" t="s">
        <v>179</v>
      </c>
      <c r="AM311" s="32"/>
    </row>
    <row r="312" spans="1:39" customFormat="1" ht="23.25" x14ac:dyDescent="0.25">
      <c r="A312" s="41"/>
      <c r="B312" s="42" t="s">
        <v>59</v>
      </c>
      <c r="C312" s="197" t="s">
        <v>60</v>
      </c>
      <c r="D312" s="197"/>
      <c r="E312" s="197"/>
      <c r="F312" s="197"/>
      <c r="G312" s="197"/>
      <c r="H312" s="197"/>
      <c r="I312" s="197"/>
      <c r="J312" s="197"/>
      <c r="K312" s="197"/>
      <c r="L312" s="197"/>
      <c r="M312" s="197"/>
      <c r="N312" s="198"/>
      <c r="AF312" s="31"/>
      <c r="AG312" s="32"/>
      <c r="AH312" s="32"/>
      <c r="AI312" s="3" t="s">
        <v>60</v>
      </c>
      <c r="AM312" s="32"/>
    </row>
    <row r="313" spans="1:39" customFormat="1" ht="68.25" x14ac:dyDescent="0.25">
      <c r="A313" s="41"/>
      <c r="B313" s="42" t="s">
        <v>61</v>
      </c>
      <c r="C313" s="197" t="s">
        <v>62</v>
      </c>
      <c r="D313" s="197"/>
      <c r="E313" s="197"/>
      <c r="F313" s="197"/>
      <c r="G313" s="197"/>
      <c r="H313" s="197"/>
      <c r="I313" s="197"/>
      <c r="J313" s="197"/>
      <c r="K313" s="197"/>
      <c r="L313" s="197"/>
      <c r="M313" s="197"/>
      <c r="N313" s="198"/>
      <c r="AF313" s="31"/>
      <c r="AG313" s="32"/>
      <c r="AH313" s="32"/>
      <c r="AI313" s="3" t="s">
        <v>62</v>
      </c>
      <c r="AM313" s="32"/>
    </row>
    <row r="314" spans="1:39" customFormat="1" ht="15" x14ac:dyDescent="0.25">
      <c r="A314" s="43"/>
      <c r="B314" s="42" t="s">
        <v>55</v>
      </c>
      <c r="C314" s="199" t="s">
        <v>63</v>
      </c>
      <c r="D314" s="199"/>
      <c r="E314" s="199"/>
      <c r="F314" s="45"/>
      <c r="G314" s="46"/>
      <c r="H314" s="46"/>
      <c r="I314" s="46"/>
      <c r="J314" s="49">
        <v>91.13</v>
      </c>
      <c r="K314" s="48">
        <v>1.3225</v>
      </c>
      <c r="L314" s="49">
        <v>9.64</v>
      </c>
      <c r="M314" s="50">
        <v>44.77</v>
      </c>
      <c r="N314" s="51">
        <v>431.58</v>
      </c>
      <c r="AF314" s="31"/>
      <c r="AG314" s="32"/>
      <c r="AH314" s="32"/>
      <c r="AJ314" s="3" t="s">
        <v>63</v>
      </c>
      <c r="AM314" s="32"/>
    </row>
    <row r="315" spans="1:39" customFormat="1" ht="15" x14ac:dyDescent="0.25">
      <c r="A315" s="43"/>
      <c r="B315" s="42" t="s">
        <v>64</v>
      </c>
      <c r="C315" s="199" t="s">
        <v>65</v>
      </c>
      <c r="D315" s="199"/>
      <c r="E315" s="199"/>
      <c r="F315" s="45"/>
      <c r="G315" s="46"/>
      <c r="H315" s="46"/>
      <c r="I315" s="46"/>
      <c r="J315" s="49">
        <v>7.59</v>
      </c>
      <c r="K315" s="48">
        <v>1.4375</v>
      </c>
      <c r="L315" s="49">
        <v>0.87</v>
      </c>
      <c r="M315" s="50">
        <v>13.24</v>
      </c>
      <c r="N315" s="51">
        <v>11.52</v>
      </c>
      <c r="AF315" s="31"/>
      <c r="AG315" s="32"/>
      <c r="AH315" s="32"/>
      <c r="AJ315" s="3" t="s">
        <v>65</v>
      </c>
      <c r="AM315" s="32"/>
    </row>
    <row r="316" spans="1:39" customFormat="1" ht="15" x14ac:dyDescent="0.25">
      <c r="A316" s="43"/>
      <c r="B316" s="42" t="s">
        <v>66</v>
      </c>
      <c r="C316" s="199" t="s">
        <v>67</v>
      </c>
      <c r="D316" s="199"/>
      <c r="E316" s="199"/>
      <c r="F316" s="45"/>
      <c r="G316" s="46"/>
      <c r="H316" s="46"/>
      <c r="I316" s="46"/>
      <c r="J316" s="49">
        <v>0.7</v>
      </c>
      <c r="K316" s="48">
        <v>1.4375</v>
      </c>
      <c r="L316" s="49">
        <v>0.08</v>
      </c>
      <c r="M316" s="50">
        <v>44.77</v>
      </c>
      <c r="N316" s="51">
        <v>3.58</v>
      </c>
      <c r="AF316" s="31"/>
      <c r="AG316" s="32"/>
      <c r="AH316" s="32"/>
      <c r="AJ316" s="3" t="s">
        <v>67</v>
      </c>
      <c r="AM316" s="32"/>
    </row>
    <row r="317" spans="1:39" customFormat="1" ht="15" x14ac:dyDescent="0.25">
      <c r="A317" s="43"/>
      <c r="B317" s="42" t="s">
        <v>68</v>
      </c>
      <c r="C317" s="199" t="s">
        <v>69</v>
      </c>
      <c r="D317" s="199"/>
      <c r="E317" s="199"/>
      <c r="F317" s="45"/>
      <c r="G317" s="46"/>
      <c r="H317" s="46"/>
      <c r="I317" s="46"/>
      <c r="J317" s="49">
        <v>100</v>
      </c>
      <c r="K317" s="46"/>
      <c r="L317" s="49">
        <v>8</v>
      </c>
      <c r="M317" s="50">
        <v>8.16</v>
      </c>
      <c r="N317" s="51">
        <v>65.28</v>
      </c>
      <c r="AF317" s="31"/>
      <c r="AG317" s="32"/>
      <c r="AH317" s="32"/>
      <c r="AJ317" s="3" t="s">
        <v>69</v>
      </c>
      <c r="AM317" s="32"/>
    </row>
    <row r="318" spans="1:39" customFormat="1" ht="15" x14ac:dyDescent="0.25">
      <c r="A318" s="52"/>
      <c r="B318" s="42"/>
      <c r="C318" s="199" t="s">
        <v>70</v>
      </c>
      <c r="D318" s="199"/>
      <c r="E318" s="199"/>
      <c r="F318" s="45" t="s">
        <v>71</v>
      </c>
      <c r="G318" s="50">
        <v>9.81</v>
      </c>
      <c r="H318" s="48">
        <v>1.3225</v>
      </c>
      <c r="I318" s="54">
        <v>1.037898</v>
      </c>
      <c r="J318" s="55"/>
      <c r="K318" s="46"/>
      <c r="L318" s="55"/>
      <c r="M318" s="46"/>
      <c r="N318" s="56"/>
      <c r="AF318" s="31"/>
      <c r="AG318" s="32"/>
      <c r="AH318" s="32"/>
      <c r="AK318" s="3" t="s">
        <v>70</v>
      </c>
      <c r="AM318" s="32"/>
    </row>
    <row r="319" spans="1:39" customFormat="1" ht="15" x14ac:dyDescent="0.25">
      <c r="A319" s="52"/>
      <c r="B319" s="42"/>
      <c r="C319" s="199" t="s">
        <v>72</v>
      </c>
      <c r="D319" s="199"/>
      <c r="E319" s="199"/>
      <c r="F319" s="45" t="s">
        <v>71</v>
      </c>
      <c r="G319" s="50">
        <v>0.06</v>
      </c>
      <c r="H319" s="48">
        <v>1.4375</v>
      </c>
      <c r="I319" s="48">
        <v>6.8999999999999999E-3</v>
      </c>
      <c r="J319" s="55"/>
      <c r="K319" s="46"/>
      <c r="L319" s="55"/>
      <c r="M319" s="46"/>
      <c r="N319" s="56"/>
      <c r="AF319" s="31"/>
      <c r="AG319" s="32"/>
      <c r="AH319" s="32"/>
      <c r="AK319" s="3" t="s">
        <v>72</v>
      </c>
      <c r="AM319" s="32"/>
    </row>
    <row r="320" spans="1:39" customFormat="1" ht="15" x14ac:dyDescent="0.25">
      <c r="A320" s="43"/>
      <c r="B320" s="42"/>
      <c r="C320" s="200" t="s">
        <v>73</v>
      </c>
      <c r="D320" s="200"/>
      <c r="E320" s="200"/>
      <c r="F320" s="57"/>
      <c r="G320" s="58"/>
      <c r="H320" s="58"/>
      <c r="I320" s="58"/>
      <c r="J320" s="60">
        <v>198.72</v>
      </c>
      <c r="K320" s="58"/>
      <c r="L320" s="60">
        <v>18.510000000000002</v>
      </c>
      <c r="M320" s="58"/>
      <c r="N320" s="61">
        <v>508.38</v>
      </c>
      <c r="AF320" s="31"/>
      <c r="AG320" s="32"/>
      <c r="AH320" s="32"/>
      <c r="AL320" s="3" t="s">
        <v>73</v>
      </c>
      <c r="AM320" s="32"/>
    </row>
    <row r="321" spans="1:39" customFormat="1" ht="15" x14ac:dyDescent="0.25">
      <c r="A321" s="52"/>
      <c r="B321" s="42"/>
      <c r="C321" s="199" t="s">
        <v>74</v>
      </c>
      <c r="D321" s="199"/>
      <c r="E321" s="199"/>
      <c r="F321" s="45"/>
      <c r="G321" s="46"/>
      <c r="H321" s="46"/>
      <c r="I321" s="46"/>
      <c r="J321" s="55"/>
      <c r="K321" s="46"/>
      <c r="L321" s="49">
        <v>9.7200000000000006</v>
      </c>
      <c r="M321" s="46"/>
      <c r="N321" s="51">
        <v>435.16</v>
      </c>
      <c r="AF321" s="31"/>
      <c r="AG321" s="32"/>
      <c r="AH321" s="32"/>
      <c r="AK321" s="3" t="s">
        <v>74</v>
      </c>
      <c r="AM321" s="32"/>
    </row>
    <row r="322" spans="1:39" customFormat="1" ht="23.25" x14ac:dyDescent="0.25">
      <c r="A322" s="52"/>
      <c r="B322" s="42" t="s">
        <v>75</v>
      </c>
      <c r="C322" s="199" t="s">
        <v>76</v>
      </c>
      <c r="D322" s="199"/>
      <c r="E322" s="199"/>
      <c r="F322" s="45" t="s">
        <v>77</v>
      </c>
      <c r="G322" s="53">
        <v>102</v>
      </c>
      <c r="H322" s="46"/>
      <c r="I322" s="53">
        <v>102</v>
      </c>
      <c r="J322" s="55"/>
      <c r="K322" s="46"/>
      <c r="L322" s="49">
        <v>9.91</v>
      </c>
      <c r="M322" s="46"/>
      <c r="N322" s="51">
        <v>443.86</v>
      </c>
      <c r="AF322" s="31"/>
      <c r="AG322" s="32"/>
      <c r="AH322" s="32"/>
      <c r="AK322" s="3" t="s">
        <v>76</v>
      </c>
      <c r="AM322" s="32"/>
    </row>
    <row r="323" spans="1:39" customFormat="1" ht="45" x14ac:dyDescent="0.25">
      <c r="A323" s="52"/>
      <c r="B323" s="42" t="s">
        <v>78</v>
      </c>
      <c r="C323" s="199" t="s">
        <v>79</v>
      </c>
      <c r="D323" s="199"/>
      <c r="E323" s="199"/>
      <c r="F323" s="45" t="s">
        <v>77</v>
      </c>
      <c r="G323" s="53">
        <v>58</v>
      </c>
      <c r="H323" s="50">
        <v>0.85</v>
      </c>
      <c r="I323" s="62">
        <v>49.3</v>
      </c>
      <c r="J323" s="55"/>
      <c r="K323" s="46"/>
      <c r="L323" s="49">
        <v>4.79</v>
      </c>
      <c r="M323" s="46"/>
      <c r="N323" s="51">
        <v>214.53</v>
      </c>
      <c r="AF323" s="31"/>
      <c r="AG323" s="32"/>
      <c r="AH323" s="32"/>
      <c r="AK323" s="3" t="s">
        <v>79</v>
      </c>
      <c r="AM323" s="32"/>
    </row>
    <row r="324" spans="1:39" customFormat="1" ht="15" x14ac:dyDescent="0.25">
      <c r="A324" s="63"/>
      <c r="B324" s="64"/>
      <c r="C324" s="192" t="s">
        <v>80</v>
      </c>
      <c r="D324" s="192"/>
      <c r="E324" s="192"/>
      <c r="F324" s="35"/>
      <c r="G324" s="36"/>
      <c r="H324" s="36"/>
      <c r="I324" s="36"/>
      <c r="J324" s="39"/>
      <c r="K324" s="36"/>
      <c r="L324" s="65">
        <v>33.21</v>
      </c>
      <c r="M324" s="58"/>
      <c r="N324" s="66">
        <v>1166.77</v>
      </c>
      <c r="AF324" s="31"/>
      <c r="AG324" s="32"/>
      <c r="AH324" s="32"/>
      <c r="AM324" s="32" t="s">
        <v>80</v>
      </c>
    </row>
    <row r="325" spans="1:39" customFormat="1" ht="57" x14ac:dyDescent="0.25">
      <c r="A325" s="33" t="s">
        <v>181</v>
      </c>
      <c r="B325" s="34" t="s">
        <v>104</v>
      </c>
      <c r="C325" s="192" t="s">
        <v>182</v>
      </c>
      <c r="D325" s="192"/>
      <c r="E325" s="192"/>
      <c r="F325" s="35" t="s">
        <v>183</v>
      </c>
      <c r="G325" s="36">
        <v>5</v>
      </c>
      <c r="H325" s="37">
        <v>1</v>
      </c>
      <c r="I325" s="37">
        <v>5</v>
      </c>
      <c r="J325" s="65">
        <v>87.12</v>
      </c>
      <c r="K325" s="36"/>
      <c r="L325" s="65">
        <v>435.6</v>
      </c>
      <c r="M325" s="38">
        <v>8.16</v>
      </c>
      <c r="N325" s="66">
        <v>3554.5</v>
      </c>
      <c r="AF325" s="31"/>
      <c r="AG325" s="32"/>
      <c r="AH325" s="32" t="s">
        <v>182</v>
      </c>
      <c r="AM325" s="32"/>
    </row>
    <row r="326" spans="1:39" customFormat="1" ht="15" x14ac:dyDescent="0.25">
      <c r="A326" s="63"/>
      <c r="B326" s="64"/>
      <c r="C326" s="192" t="s">
        <v>80</v>
      </c>
      <c r="D326" s="192"/>
      <c r="E326" s="192"/>
      <c r="F326" s="35"/>
      <c r="G326" s="36"/>
      <c r="H326" s="36"/>
      <c r="I326" s="36"/>
      <c r="J326" s="39"/>
      <c r="K326" s="36"/>
      <c r="L326" s="65">
        <v>435.6</v>
      </c>
      <c r="M326" s="58"/>
      <c r="N326" s="66">
        <v>3554.5</v>
      </c>
      <c r="AF326" s="31"/>
      <c r="AG326" s="32"/>
      <c r="AH326" s="32"/>
      <c r="AM326" s="32" t="s">
        <v>80</v>
      </c>
    </row>
    <row r="327" spans="1:39" customFormat="1" ht="34.5" x14ac:dyDescent="0.25">
      <c r="A327" s="33" t="s">
        <v>184</v>
      </c>
      <c r="B327" s="34" t="s">
        <v>104</v>
      </c>
      <c r="C327" s="192" t="s">
        <v>185</v>
      </c>
      <c r="D327" s="192"/>
      <c r="E327" s="192"/>
      <c r="F327" s="35" t="s">
        <v>183</v>
      </c>
      <c r="G327" s="36">
        <v>8</v>
      </c>
      <c r="H327" s="37">
        <v>1</v>
      </c>
      <c r="I327" s="37">
        <v>8</v>
      </c>
      <c r="J327" s="65">
        <v>150.53</v>
      </c>
      <c r="K327" s="36"/>
      <c r="L327" s="73">
        <v>1204.24</v>
      </c>
      <c r="M327" s="38">
        <v>8.16</v>
      </c>
      <c r="N327" s="66">
        <v>9826.6</v>
      </c>
      <c r="AF327" s="31"/>
      <c r="AG327" s="32"/>
      <c r="AH327" s="32" t="s">
        <v>185</v>
      </c>
      <c r="AM327" s="32"/>
    </row>
    <row r="328" spans="1:39" customFormat="1" ht="15" x14ac:dyDescent="0.25">
      <c r="A328" s="63"/>
      <c r="B328" s="64"/>
      <c r="C328" s="192" t="s">
        <v>80</v>
      </c>
      <c r="D328" s="192"/>
      <c r="E328" s="192"/>
      <c r="F328" s="35"/>
      <c r="G328" s="36"/>
      <c r="H328" s="36"/>
      <c r="I328" s="36"/>
      <c r="J328" s="39"/>
      <c r="K328" s="36"/>
      <c r="L328" s="73">
        <v>1204.24</v>
      </c>
      <c r="M328" s="58"/>
      <c r="N328" s="66">
        <v>9826.6</v>
      </c>
      <c r="AF328" s="31"/>
      <c r="AG328" s="32"/>
      <c r="AH328" s="32"/>
      <c r="AM328" s="32" t="s">
        <v>80</v>
      </c>
    </row>
    <row r="329" spans="1:39" customFormat="1" ht="15" x14ac:dyDescent="0.25">
      <c r="A329" s="189" t="s">
        <v>186</v>
      </c>
      <c r="B329" s="190"/>
      <c r="C329" s="190"/>
      <c r="D329" s="190"/>
      <c r="E329" s="190"/>
      <c r="F329" s="190"/>
      <c r="G329" s="190"/>
      <c r="H329" s="190"/>
      <c r="I329" s="190"/>
      <c r="J329" s="190"/>
      <c r="K329" s="190"/>
      <c r="L329" s="190"/>
      <c r="M329" s="190"/>
      <c r="N329" s="191"/>
      <c r="AF329" s="31"/>
      <c r="AG329" s="32" t="s">
        <v>186</v>
      </c>
      <c r="AH329" s="32"/>
      <c r="AM329" s="32"/>
    </row>
    <row r="330" spans="1:39" customFormat="1" ht="15" x14ac:dyDescent="0.25">
      <c r="A330" s="33" t="s">
        <v>187</v>
      </c>
      <c r="B330" s="34" t="s">
        <v>188</v>
      </c>
      <c r="C330" s="192" t="s">
        <v>189</v>
      </c>
      <c r="D330" s="192"/>
      <c r="E330" s="192"/>
      <c r="F330" s="35" t="s">
        <v>86</v>
      </c>
      <c r="G330" s="36">
        <v>0.5</v>
      </c>
      <c r="H330" s="37">
        <v>1</v>
      </c>
      <c r="I330" s="79">
        <v>0.5</v>
      </c>
      <c r="J330" s="39"/>
      <c r="K330" s="36"/>
      <c r="L330" s="39"/>
      <c r="M330" s="36"/>
      <c r="N330" s="40"/>
      <c r="AF330" s="31"/>
      <c r="AG330" s="32"/>
      <c r="AH330" s="32" t="s">
        <v>189</v>
      </c>
      <c r="AM330" s="32"/>
    </row>
    <row r="331" spans="1:39" customFormat="1" ht="68.25" x14ac:dyDescent="0.25">
      <c r="A331" s="41"/>
      <c r="B331" s="42" t="s">
        <v>61</v>
      </c>
      <c r="C331" s="197" t="s">
        <v>62</v>
      </c>
      <c r="D331" s="197"/>
      <c r="E331" s="197"/>
      <c r="F331" s="197"/>
      <c r="G331" s="197"/>
      <c r="H331" s="197"/>
      <c r="I331" s="197"/>
      <c r="J331" s="197"/>
      <c r="K331" s="197"/>
      <c r="L331" s="197"/>
      <c r="M331" s="197"/>
      <c r="N331" s="198"/>
      <c r="AF331" s="31"/>
      <c r="AG331" s="32"/>
      <c r="AH331" s="32"/>
      <c r="AI331" s="3" t="s">
        <v>62</v>
      </c>
      <c r="AM331" s="32"/>
    </row>
    <row r="332" spans="1:39" customFormat="1" ht="15" x14ac:dyDescent="0.25">
      <c r="A332" s="43"/>
      <c r="B332" s="42" t="s">
        <v>55</v>
      </c>
      <c r="C332" s="199" t="s">
        <v>63</v>
      </c>
      <c r="D332" s="199"/>
      <c r="E332" s="199"/>
      <c r="F332" s="45"/>
      <c r="G332" s="46"/>
      <c r="H332" s="46"/>
      <c r="I332" s="46"/>
      <c r="J332" s="49">
        <v>240.36</v>
      </c>
      <c r="K332" s="50">
        <v>1.1499999999999999</v>
      </c>
      <c r="L332" s="49">
        <v>138.21</v>
      </c>
      <c r="M332" s="50">
        <v>44.77</v>
      </c>
      <c r="N332" s="70">
        <v>6187.66</v>
      </c>
      <c r="AF332" s="31"/>
      <c r="AG332" s="32"/>
      <c r="AH332" s="32"/>
      <c r="AJ332" s="3" t="s">
        <v>63</v>
      </c>
      <c r="AM332" s="32"/>
    </row>
    <row r="333" spans="1:39" customFormat="1" ht="15" x14ac:dyDescent="0.25">
      <c r="A333" s="43"/>
      <c r="B333" s="42" t="s">
        <v>64</v>
      </c>
      <c r="C333" s="199" t="s">
        <v>65</v>
      </c>
      <c r="D333" s="199"/>
      <c r="E333" s="199"/>
      <c r="F333" s="45"/>
      <c r="G333" s="46"/>
      <c r="H333" s="46"/>
      <c r="I333" s="46"/>
      <c r="J333" s="49">
        <v>28.32</v>
      </c>
      <c r="K333" s="50">
        <v>1.1499999999999999</v>
      </c>
      <c r="L333" s="49">
        <v>16.28</v>
      </c>
      <c r="M333" s="50">
        <v>13.24</v>
      </c>
      <c r="N333" s="51">
        <v>215.55</v>
      </c>
      <c r="AF333" s="31"/>
      <c r="AG333" s="32"/>
      <c r="AH333" s="32"/>
      <c r="AJ333" s="3" t="s">
        <v>65</v>
      </c>
      <c r="AM333" s="32"/>
    </row>
    <row r="334" spans="1:39" customFormat="1" ht="15" x14ac:dyDescent="0.25">
      <c r="A334" s="43"/>
      <c r="B334" s="42" t="s">
        <v>66</v>
      </c>
      <c r="C334" s="199" t="s">
        <v>67</v>
      </c>
      <c r="D334" s="199"/>
      <c r="E334" s="199"/>
      <c r="F334" s="45"/>
      <c r="G334" s="46"/>
      <c r="H334" s="46"/>
      <c r="I334" s="46"/>
      <c r="J334" s="49">
        <v>4.08</v>
      </c>
      <c r="K334" s="50">
        <v>1.1499999999999999</v>
      </c>
      <c r="L334" s="49">
        <v>2.35</v>
      </c>
      <c r="M334" s="50">
        <v>44.77</v>
      </c>
      <c r="N334" s="51">
        <v>105.21</v>
      </c>
      <c r="AF334" s="31"/>
      <c r="AG334" s="32"/>
      <c r="AH334" s="32"/>
      <c r="AJ334" s="3" t="s">
        <v>67</v>
      </c>
      <c r="AM334" s="32"/>
    </row>
    <row r="335" spans="1:39" customFormat="1" ht="15" x14ac:dyDescent="0.25">
      <c r="A335" s="43"/>
      <c r="B335" s="42" t="s">
        <v>68</v>
      </c>
      <c r="C335" s="199" t="s">
        <v>69</v>
      </c>
      <c r="D335" s="199"/>
      <c r="E335" s="199"/>
      <c r="F335" s="45"/>
      <c r="G335" s="46"/>
      <c r="H335" s="46"/>
      <c r="I335" s="46"/>
      <c r="J335" s="49">
        <v>405.64</v>
      </c>
      <c r="K335" s="46"/>
      <c r="L335" s="49">
        <v>202.82</v>
      </c>
      <c r="M335" s="50">
        <v>8.16</v>
      </c>
      <c r="N335" s="70">
        <v>1655.01</v>
      </c>
      <c r="AF335" s="31"/>
      <c r="AG335" s="32"/>
      <c r="AH335" s="32"/>
      <c r="AJ335" s="3" t="s">
        <v>69</v>
      </c>
      <c r="AM335" s="32"/>
    </row>
    <row r="336" spans="1:39" customFormat="1" ht="15" x14ac:dyDescent="0.25">
      <c r="A336" s="52"/>
      <c r="B336" s="42"/>
      <c r="C336" s="199" t="s">
        <v>70</v>
      </c>
      <c r="D336" s="199"/>
      <c r="E336" s="199"/>
      <c r="F336" s="45" t="s">
        <v>71</v>
      </c>
      <c r="G336" s="62">
        <v>26.5</v>
      </c>
      <c r="H336" s="50">
        <v>1.1499999999999999</v>
      </c>
      <c r="I336" s="48">
        <v>15.237500000000001</v>
      </c>
      <c r="J336" s="55"/>
      <c r="K336" s="46"/>
      <c r="L336" s="55"/>
      <c r="M336" s="46"/>
      <c r="N336" s="56"/>
      <c r="AF336" s="31"/>
      <c r="AG336" s="32"/>
      <c r="AH336" s="32"/>
      <c r="AK336" s="3" t="s">
        <v>70</v>
      </c>
      <c r="AM336" s="32"/>
    </row>
    <row r="337" spans="1:39" customFormat="1" ht="15" x14ac:dyDescent="0.25">
      <c r="A337" s="52"/>
      <c r="B337" s="42"/>
      <c r="C337" s="199" t="s">
        <v>72</v>
      </c>
      <c r="D337" s="199"/>
      <c r="E337" s="199"/>
      <c r="F337" s="45" t="s">
        <v>71</v>
      </c>
      <c r="G337" s="50">
        <v>0.33</v>
      </c>
      <c r="H337" s="50">
        <v>1.1499999999999999</v>
      </c>
      <c r="I337" s="77">
        <v>0.18975</v>
      </c>
      <c r="J337" s="55"/>
      <c r="K337" s="46"/>
      <c r="L337" s="55"/>
      <c r="M337" s="46"/>
      <c r="N337" s="56"/>
      <c r="AF337" s="31"/>
      <c r="AG337" s="32"/>
      <c r="AH337" s="32"/>
      <c r="AK337" s="3" t="s">
        <v>72</v>
      </c>
      <c r="AM337" s="32"/>
    </row>
    <row r="338" spans="1:39" customFormat="1" ht="15" x14ac:dyDescent="0.25">
      <c r="A338" s="43"/>
      <c r="B338" s="42"/>
      <c r="C338" s="200" t="s">
        <v>73</v>
      </c>
      <c r="D338" s="200"/>
      <c r="E338" s="200"/>
      <c r="F338" s="57"/>
      <c r="G338" s="58"/>
      <c r="H338" s="58"/>
      <c r="I338" s="58"/>
      <c r="J338" s="60">
        <v>674.32</v>
      </c>
      <c r="K338" s="58"/>
      <c r="L338" s="60">
        <v>357.31</v>
      </c>
      <c r="M338" s="58"/>
      <c r="N338" s="72">
        <v>8058.22</v>
      </c>
      <c r="AF338" s="31"/>
      <c r="AG338" s="32"/>
      <c r="AH338" s="32"/>
      <c r="AL338" s="3" t="s">
        <v>73</v>
      </c>
      <c r="AM338" s="32"/>
    </row>
    <row r="339" spans="1:39" customFormat="1" ht="15" x14ac:dyDescent="0.25">
      <c r="A339" s="52"/>
      <c r="B339" s="42"/>
      <c r="C339" s="199" t="s">
        <v>74</v>
      </c>
      <c r="D339" s="199"/>
      <c r="E339" s="199"/>
      <c r="F339" s="45"/>
      <c r="G339" s="46"/>
      <c r="H339" s="46"/>
      <c r="I339" s="46"/>
      <c r="J339" s="55"/>
      <c r="K339" s="46"/>
      <c r="L339" s="49">
        <v>140.56</v>
      </c>
      <c r="M339" s="46"/>
      <c r="N339" s="70">
        <v>6292.87</v>
      </c>
      <c r="AF339" s="31"/>
      <c r="AG339" s="32"/>
      <c r="AH339" s="32"/>
      <c r="AK339" s="3" t="s">
        <v>74</v>
      </c>
      <c r="AM339" s="32"/>
    </row>
    <row r="340" spans="1:39" customFormat="1" ht="45.75" x14ac:dyDescent="0.25">
      <c r="A340" s="52"/>
      <c r="B340" s="42" t="s">
        <v>190</v>
      </c>
      <c r="C340" s="199" t="s">
        <v>191</v>
      </c>
      <c r="D340" s="199"/>
      <c r="E340" s="199"/>
      <c r="F340" s="45" t="s">
        <v>77</v>
      </c>
      <c r="G340" s="53">
        <v>103</v>
      </c>
      <c r="H340" s="46"/>
      <c r="I340" s="53">
        <v>103</v>
      </c>
      <c r="J340" s="55"/>
      <c r="K340" s="46"/>
      <c r="L340" s="49">
        <v>144.78</v>
      </c>
      <c r="M340" s="46"/>
      <c r="N340" s="70">
        <v>6481.66</v>
      </c>
      <c r="AF340" s="31"/>
      <c r="AG340" s="32"/>
      <c r="AH340" s="32"/>
      <c r="AK340" s="3" t="s">
        <v>191</v>
      </c>
      <c r="AM340" s="32"/>
    </row>
    <row r="341" spans="1:39" customFormat="1" ht="45.75" x14ac:dyDescent="0.25">
      <c r="A341" s="52"/>
      <c r="B341" s="42" t="s">
        <v>192</v>
      </c>
      <c r="C341" s="199" t="s">
        <v>193</v>
      </c>
      <c r="D341" s="199"/>
      <c r="E341" s="199"/>
      <c r="F341" s="45" t="s">
        <v>77</v>
      </c>
      <c r="G341" s="53">
        <v>59</v>
      </c>
      <c r="H341" s="46"/>
      <c r="I341" s="53">
        <v>59</v>
      </c>
      <c r="J341" s="55"/>
      <c r="K341" s="46"/>
      <c r="L341" s="49">
        <v>82.93</v>
      </c>
      <c r="M341" s="46"/>
      <c r="N341" s="70">
        <v>3712.79</v>
      </c>
      <c r="AF341" s="31"/>
      <c r="AG341" s="32"/>
      <c r="AH341" s="32"/>
      <c r="AK341" s="3" t="s">
        <v>193</v>
      </c>
      <c r="AM341" s="32"/>
    </row>
    <row r="342" spans="1:39" customFormat="1" ht="15" x14ac:dyDescent="0.25">
      <c r="A342" s="63"/>
      <c r="B342" s="64"/>
      <c r="C342" s="192" t="s">
        <v>80</v>
      </c>
      <c r="D342" s="192"/>
      <c r="E342" s="192"/>
      <c r="F342" s="35"/>
      <c r="G342" s="36"/>
      <c r="H342" s="36"/>
      <c r="I342" s="36"/>
      <c r="J342" s="39"/>
      <c r="K342" s="36"/>
      <c r="L342" s="65">
        <v>585.02</v>
      </c>
      <c r="M342" s="58"/>
      <c r="N342" s="66">
        <v>18252.669999999998</v>
      </c>
      <c r="AF342" s="31"/>
      <c r="AG342" s="32"/>
      <c r="AH342" s="32"/>
      <c r="AM342" s="32" t="s">
        <v>80</v>
      </c>
    </row>
    <row r="343" spans="1:39" customFormat="1" ht="23.25" x14ac:dyDescent="0.25">
      <c r="A343" s="33" t="s">
        <v>194</v>
      </c>
      <c r="B343" s="34" t="s">
        <v>195</v>
      </c>
      <c r="C343" s="192" t="s">
        <v>91</v>
      </c>
      <c r="D343" s="192"/>
      <c r="E343" s="192"/>
      <c r="F343" s="35" t="s">
        <v>83</v>
      </c>
      <c r="G343" s="36">
        <v>-7.4999999999999997E-2</v>
      </c>
      <c r="H343" s="37">
        <v>1</v>
      </c>
      <c r="I343" s="67">
        <v>-7.4999999999999997E-2</v>
      </c>
      <c r="J343" s="39"/>
      <c r="K343" s="36"/>
      <c r="L343" s="65">
        <v>-11.82</v>
      </c>
      <c r="M343" s="36"/>
      <c r="N343" s="68">
        <v>-215.87</v>
      </c>
      <c r="AF343" s="31"/>
      <c r="AG343" s="32"/>
      <c r="AH343" s="32" t="s">
        <v>91</v>
      </c>
      <c r="AM343" s="32"/>
    </row>
    <row r="344" spans="1:39" customFormat="1" ht="68.25" x14ac:dyDescent="0.25">
      <c r="A344" s="41"/>
      <c r="B344" s="42" t="s">
        <v>61</v>
      </c>
      <c r="C344" s="197" t="s">
        <v>62</v>
      </c>
      <c r="D344" s="197"/>
      <c r="E344" s="197"/>
      <c r="F344" s="197"/>
      <c r="G344" s="197"/>
      <c r="H344" s="197"/>
      <c r="I344" s="197"/>
      <c r="J344" s="197"/>
      <c r="K344" s="197"/>
      <c r="L344" s="197"/>
      <c r="M344" s="197"/>
      <c r="N344" s="198"/>
      <c r="AF344" s="31"/>
      <c r="AG344" s="32"/>
      <c r="AH344" s="32"/>
      <c r="AI344" s="3" t="s">
        <v>62</v>
      </c>
      <c r="AM344" s="32"/>
    </row>
    <row r="345" spans="1:39" customFormat="1" ht="15" x14ac:dyDescent="0.25">
      <c r="A345" s="43"/>
      <c r="B345" s="42" t="s">
        <v>64</v>
      </c>
      <c r="C345" s="199" t="s">
        <v>65</v>
      </c>
      <c r="D345" s="199"/>
      <c r="E345" s="199"/>
      <c r="F345" s="45"/>
      <c r="G345" s="46"/>
      <c r="H345" s="46"/>
      <c r="I345" s="46"/>
      <c r="J345" s="49">
        <v>115.4</v>
      </c>
      <c r="K345" s="50">
        <v>1.1499999999999999</v>
      </c>
      <c r="L345" s="49">
        <v>-9.9499999999999993</v>
      </c>
      <c r="M345" s="50">
        <v>13.24</v>
      </c>
      <c r="N345" s="51">
        <v>-131.74</v>
      </c>
      <c r="AF345" s="31"/>
      <c r="AG345" s="32"/>
      <c r="AH345" s="32"/>
      <c r="AJ345" s="3" t="s">
        <v>65</v>
      </c>
      <c r="AM345" s="32"/>
    </row>
    <row r="346" spans="1:39" customFormat="1" ht="15" x14ac:dyDescent="0.25">
      <c r="A346" s="43"/>
      <c r="B346" s="42" t="s">
        <v>66</v>
      </c>
      <c r="C346" s="199" t="s">
        <v>67</v>
      </c>
      <c r="D346" s="199"/>
      <c r="E346" s="199"/>
      <c r="F346" s="45"/>
      <c r="G346" s="46"/>
      <c r="H346" s="46"/>
      <c r="I346" s="46"/>
      <c r="J346" s="49">
        <v>13.5</v>
      </c>
      <c r="K346" s="50">
        <v>1.1499999999999999</v>
      </c>
      <c r="L346" s="49">
        <v>-1.1599999999999999</v>
      </c>
      <c r="M346" s="50">
        <v>44.77</v>
      </c>
      <c r="N346" s="51">
        <v>-51.93</v>
      </c>
      <c r="AF346" s="31"/>
      <c r="AG346" s="32"/>
      <c r="AH346" s="32"/>
      <c r="AJ346" s="3" t="s">
        <v>67</v>
      </c>
      <c r="AM346" s="32"/>
    </row>
    <row r="347" spans="1:39" customFormat="1" ht="15" x14ac:dyDescent="0.25">
      <c r="A347" s="52"/>
      <c r="B347" s="42"/>
      <c r="C347" s="199" t="s">
        <v>74</v>
      </c>
      <c r="D347" s="199"/>
      <c r="E347" s="199"/>
      <c r="F347" s="45"/>
      <c r="G347" s="46"/>
      <c r="H347" s="46"/>
      <c r="I347" s="46"/>
      <c r="J347" s="55"/>
      <c r="K347" s="46"/>
      <c r="L347" s="49">
        <v>-1.1599999999999999</v>
      </c>
      <c r="M347" s="46"/>
      <c r="N347" s="51">
        <v>-51.93</v>
      </c>
      <c r="AF347" s="31"/>
      <c r="AG347" s="32"/>
      <c r="AH347" s="32"/>
      <c r="AK347" s="3" t="s">
        <v>74</v>
      </c>
      <c r="AM347" s="32"/>
    </row>
    <row r="348" spans="1:39" customFormat="1" ht="45.75" x14ac:dyDescent="0.25">
      <c r="A348" s="52"/>
      <c r="B348" s="42" t="s">
        <v>190</v>
      </c>
      <c r="C348" s="199" t="s">
        <v>191</v>
      </c>
      <c r="D348" s="199"/>
      <c r="E348" s="199"/>
      <c r="F348" s="45" t="s">
        <v>77</v>
      </c>
      <c r="G348" s="53">
        <v>103</v>
      </c>
      <c r="H348" s="46"/>
      <c r="I348" s="53">
        <v>103</v>
      </c>
      <c r="J348" s="55"/>
      <c r="K348" s="46"/>
      <c r="L348" s="49">
        <v>-1.19</v>
      </c>
      <c r="M348" s="46"/>
      <c r="N348" s="51">
        <v>-53.49</v>
      </c>
      <c r="AF348" s="31"/>
      <c r="AG348" s="32"/>
      <c r="AH348" s="32"/>
      <c r="AK348" s="3" t="s">
        <v>191</v>
      </c>
      <c r="AM348" s="32"/>
    </row>
    <row r="349" spans="1:39" customFormat="1" ht="45.75" x14ac:dyDescent="0.25">
      <c r="A349" s="52"/>
      <c r="B349" s="42" t="s">
        <v>192</v>
      </c>
      <c r="C349" s="199" t="s">
        <v>193</v>
      </c>
      <c r="D349" s="199"/>
      <c r="E349" s="199"/>
      <c r="F349" s="45" t="s">
        <v>77</v>
      </c>
      <c r="G349" s="53">
        <v>59</v>
      </c>
      <c r="H349" s="46"/>
      <c r="I349" s="53">
        <v>59</v>
      </c>
      <c r="J349" s="55"/>
      <c r="K349" s="46"/>
      <c r="L349" s="49">
        <v>-0.68</v>
      </c>
      <c r="M349" s="46"/>
      <c r="N349" s="51">
        <v>-30.64</v>
      </c>
      <c r="AF349" s="31"/>
      <c r="AG349" s="32"/>
      <c r="AH349" s="32"/>
      <c r="AK349" s="3" t="s">
        <v>193</v>
      </c>
      <c r="AM349" s="32"/>
    </row>
    <row r="350" spans="1:39" customFormat="1" ht="15" x14ac:dyDescent="0.25">
      <c r="A350" s="63"/>
      <c r="B350" s="64"/>
      <c r="C350" s="192" t="s">
        <v>80</v>
      </c>
      <c r="D350" s="192"/>
      <c r="E350" s="192"/>
      <c r="F350" s="35"/>
      <c r="G350" s="36"/>
      <c r="H350" s="36"/>
      <c r="I350" s="36"/>
      <c r="J350" s="39"/>
      <c r="K350" s="36"/>
      <c r="L350" s="65">
        <v>-11.82</v>
      </c>
      <c r="M350" s="58"/>
      <c r="N350" s="68">
        <v>-215.87</v>
      </c>
      <c r="AF350" s="31"/>
      <c r="AG350" s="32"/>
      <c r="AH350" s="32"/>
      <c r="AM350" s="32" t="s">
        <v>80</v>
      </c>
    </row>
    <row r="351" spans="1:39" customFormat="1" ht="23.25" x14ac:dyDescent="0.25">
      <c r="A351" s="33" t="s">
        <v>196</v>
      </c>
      <c r="B351" s="34" t="s">
        <v>104</v>
      </c>
      <c r="C351" s="192" t="s">
        <v>197</v>
      </c>
      <c r="D351" s="192"/>
      <c r="E351" s="192"/>
      <c r="F351" s="35" t="s">
        <v>86</v>
      </c>
      <c r="G351" s="36">
        <v>0.51</v>
      </c>
      <c r="H351" s="37">
        <v>1</v>
      </c>
      <c r="I351" s="38">
        <v>0.51</v>
      </c>
      <c r="J351" s="65">
        <v>592.76</v>
      </c>
      <c r="K351" s="36"/>
      <c r="L351" s="65">
        <v>302.31</v>
      </c>
      <c r="M351" s="38">
        <v>8.16</v>
      </c>
      <c r="N351" s="66">
        <v>2466.85</v>
      </c>
      <c r="AF351" s="31"/>
      <c r="AG351" s="32"/>
      <c r="AH351" s="32" t="s">
        <v>197</v>
      </c>
      <c r="AM351" s="32"/>
    </row>
    <row r="352" spans="1:39" customFormat="1" ht="15" x14ac:dyDescent="0.25">
      <c r="A352" s="63"/>
      <c r="B352" s="64"/>
      <c r="C352" s="192" t="s">
        <v>80</v>
      </c>
      <c r="D352" s="192"/>
      <c r="E352" s="192"/>
      <c r="F352" s="35"/>
      <c r="G352" s="36"/>
      <c r="H352" s="36"/>
      <c r="I352" s="36"/>
      <c r="J352" s="39"/>
      <c r="K352" s="36"/>
      <c r="L352" s="65">
        <v>302.31</v>
      </c>
      <c r="M352" s="58"/>
      <c r="N352" s="66">
        <v>2466.85</v>
      </c>
      <c r="AF352" s="31"/>
      <c r="AG352" s="32"/>
      <c r="AH352" s="32"/>
      <c r="AM352" s="32" t="s">
        <v>80</v>
      </c>
    </row>
    <row r="353" spans="1:39" customFormat="1" ht="15" x14ac:dyDescent="0.25">
      <c r="A353" s="189" t="s">
        <v>198</v>
      </c>
      <c r="B353" s="190"/>
      <c r="C353" s="190"/>
      <c r="D353" s="190"/>
      <c r="E353" s="190"/>
      <c r="F353" s="190"/>
      <c r="G353" s="190"/>
      <c r="H353" s="190"/>
      <c r="I353" s="190"/>
      <c r="J353" s="190"/>
      <c r="K353" s="190"/>
      <c r="L353" s="190"/>
      <c r="M353" s="190"/>
      <c r="N353" s="191"/>
      <c r="AF353" s="31"/>
      <c r="AG353" s="32" t="s">
        <v>198</v>
      </c>
      <c r="AH353" s="32"/>
      <c r="AM353" s="32"/>
    </row>
    <row r="354" spans="1:39" customFormat="1" ht="23.25" x14ac:dyDescent="0.25">
      <c r="A354" s="33" t="s">
        <v>199</v>
      </c>
      <c r="B354" s="34" t="s">
        <v>200</v>
      </c>
      <c r="C354" s="192" t="s">
        <v>201</v>
      </c>
      <c r="D354" s="192"/>
      <c r="E354" s="192"/>
      <c r="F354" s="35" t="s">
        <v>180</v>
      </c>
      <c r="G354" s="36">
        <v>0.08</v>
      </c>
      <c r="H354" s="37">
        <v>1</v>
      </c>
      <c r="I354" s="38">
        <v>0.08</v>
      </c>
      <c r="J354" s="39"/>
      <c r="K354" s="36"/>
      <c r="L354" s="39"/>
      <c r="M354" s="36"/>
      <c r="N354" s="40"/>
      <c r="AF354" s="31"/>
      <c r="AG354" s="32"/>
      <c r="AH354" s="32" t="s">
        <v>201</v>
      </c>
      <c r="AM354" s="32"/>
    </row>
    <row r="355" spans="1:39" customFormat="1" ht="23.25" x14ac:dyDescent="0.25">
      <c r="A355" s="41"/>
      <c r="B355" s="42" t="s">
        <v>59</v>
      </c>
      <c r="C355" s="197" t="s">
        <v>60</v>
      </c>
      <c r="D355" s="197"/>
      <c r="E355" s="197"/>
      <c r="F355" s="197"/>
      <c r="G355" s="197"/>
      <c r="H355" s="197"/>
      <c r="I355" s="197"/>
      <c r="J355" s="197"/>
      <c r="K355" s="197"/>
      <c r="L355" s="197"/>
      <c r="M355" s="197"/>
      <c r="N355" s="198"/>
      <c r="AF355" s="31"/>
      <c r="AG355" s="32"/>
      <c r="AH355" s="32"/>
      <c r="AI355" s="3" t="s">
        <v>60</v>
      </c>
      <c r="AM355" s="32"/>
    </row>
    <row r="356" spans="1:39" customFormat="1" ht="68.25" x14ac:dyDescent="0.25">
      <c r="A356" s="41"/>
      <c r="B356" s="42" t="s">
        <v>61</v>
      </c>
      <c r="C356" s="197" t="s">
        <v>62</v>
      </c>
      <c r="D356" s="197"/>
      <c r="E356" s="197"/>
      <c r="F356" s="197"/>
      <c r="G356" s="197"/>
      <c r="H356" s="197"/>
      <c r="I356" s="197"/>
      <c r="J356" s="197"/>
      <c r="K356" s="197"/>
      <c r="L356" s="197"/>
      <c r="M356" s="197"/>
      <c r="N356" s="198"/>
      <c r="AF356" s="31"/>
      <c r="AG356" s="32"/>
      <c r="AH356" s="32"/>
      <c r="AI356" s="3" t="s">
        <v>62</v>
      </c>
      <c r="AM356" s="32"/>
    </row>
    <row r="357" spans="1:39" customFormat="1" ht="15" x14ac:dyDescent="0.25">
      <c r="A357" s="43"/>
      <c r="B357" s="42" t="s">
        <v>55</v>
      </c>
      <c r="C357" s="199" t="s">
        <v>63</v>
      </c>
      <c r="D357" s="199"/>
      <c r="E357" s="199"/>
      <c r="F357" s="45"/>
      <c r="G357" s="46"/>
      <c r="H357" s="46"/>
      <c r="I357" s="46"/>
      <c r="J357" s="49">
        <v>156.69999999999999</v>
      </c>
      <c r="K357" s="48">
        <v>1.3225</v>
      </c>
      <c r="L357" s="49">
        <v>16.579999999999998</v>
      </c>
      <c r="M357" s="50">
        <v>44.77</v>
      </c>
      <c r="N357" s="51">
        <v>742.29</v>
      </c>
      <c r="AF357" s="31"/>
      <c r="AG357" s="32"/>
      <c r="AH357" s="32"/>
      <c r="AJ357" s="3" t="s">
        <v>63</v>
      </c>
      <c r="AM357" s="32"/>
    </row>
    <row r="358" spans="1:39" customFormat="1" ht="15" x14ac:dyDescent="0.25">
      <c r="A358" s="43"/>
      <c r="B358" s="42" t="s">
        <v>64</v>
      </c>
      <c r="C358" s="199" t="s">
        <v>65</v>
      </c>
      <c r="D358" s="199"/>
      <c r="E358" s="199"/>
      <c r="F358" s="45"/>
      <c r="G358" s="46"/>
      <c r="H358" s="46"/>
      <c r="I358" s="46"/>
      <c r="J358" s="49">
        <v>7.59</v>
      </c>
      <c r="K358" s="48">
        <v>1.4375</v>
      </c>
      <c r="L358" s="49">
        <v>0.87</v>
      </c>
      <c r="M358" s="50">
        <v>13.24</v>
      </c>
      <c r="N358" s="51">
        <v>11.52</v>
      </c>
      <c r="AF358" s="31"/>
      <c r="AG358" s="32"/>
      <c r="AH358" s="32"/>
      <c r="AJ358" s="3" t="s">
        <v>65</v>
      </c>
      <c r="AM358" s="32"/>
    </row>
    <row r="359" spans="1:39" customFormat="1" ht="15" x14ac:dyDescent="0.25">
      <c r="A359" s="43"/>
      <c r="B359" s="42" t="s">
        <v>66</v>
      </c>
      <c r="C359" s="199" t="s">
        <v>67</v>
      </c>
      <c r="D359" s="199"/>
      <c r="E359" s="199"/>
      <c r="F359" s="45"/>
      <c r="G359" s="46"/>
      <c r="H359" s="46"/>
      <c r="I359" s="46"/>
      <c r="J359" s="49">
        <v>0.7</v>
      </c>
      <c r="K359" s="48">
        <v>1.4375</v>
      </c>
      <c r="L359" s="49">
        <v>0.08</v>
      </c>
      <c r="M359" s="50">
        <v>44.77</v>
      </c>
      <c r="N359" s="51">
        <v>3.58</v>
      </c>
      <c r="AF359" s="31"/>
      <c r="AG359" s="32"/>
      <c r="AH359" s="32"/>
      <c r="AJ359" s="3" t="s">
        <v>67</v>
      </c>
      <c r="AM359" s="32"/>
    </row>
    <row r="360" spans="1:39" customFormat="1" ht="15" x14ac:dyDescent="0.25">
      <c r="A360" s="52"/>
      <c r="B360" s="42"/>
      <c r="C360" s="199" t="s">
        <v>70</v>
      </c>
      <c r="D360" s="199"/>
      <c r="E360" s="199"/>
      <c r="F360" s="45" t="s">
        <v>71</v>
      </c>
      <c r="G360" s="50">
        <v>16.670000000000002</v>
      </c>
      <c r="H360" s="48">
        <v>1.3225</v>
      </c>
      <c r="I360" s="54">
        <v>1.7636860000000001</v>
      </c>
      <c r="J360" s="55"/>
      <c r="K360" s="46"/>
      <c r="L360" s="55"/>
      <c r="M360" s="46"/>
      <c r="N360" s="56"/>
      <c r="AF360" s="31"/>
      <c r="AG360" s="32"/>
      <c r="AH360" s="32"/>
      <c r="AK360" s="3" t="s">
        <v>70</v>
      </c>
      <c r="AM360" s="32"/>
    </row>
    <row r="361" spans="1:39" customFormat="1" ht="15" x14ac:dyDescent="0.25">
      <c r="A361" s="52"/>
      <c r="B361" s="42"/>
      <c r="C361" s="199" t="s">
        <v>72</v>
      </c>
      <c r="D361" s="199"/>
      <c r="E361" s="199"/>
      <c r="F361" s="45" t="s">
        <v>71</v>
      </c>
      <c r="G361" s="50">
        <v>0.06</v>
      </c>
      <c r="H361" s="48">
        <v>1.4375</v>
      </c>
      <c r="I361" s="48">
        <v>6.8999999999999999E-3</v>
      </c>
      <c r="J361" s="55"/>
      <c r="K361" s="46"/>
      <c r="L361" s="55"/>
      <c r="M361" s="46"/>
      <c r="N361" s="56"/>
      <c r="AF361" s="31"/>
      <c r="AG361" s="32"/>
      <c r="AH361" s="32"/>
      <c r="AK361" s="3" t="s">
        <v>72</v>
      </c>
      <c r="AM361" s="32"/>
    </row>
    <row r="362" spans="1:39" customFormat="1" ht="15" x14ac:dyDescent="0.25">
      <c r="A362" s="43"/>
      <c r="B362" s="42"/>
      <c r="C362" s="200" t="s">
        <v>73</v>
      </c>
      <c r="D362" s="200"/>
      <c r="E362" s="200"/>
      <c r="F362" s="57"/>
      <c r="G362" s="58"/>
      <c r="H362" s="58"/>
      <c r="I362" s="58"/>
      <c r="J362" s="60">
        <v>164.29</v>
      </c>
      <c r="K362" s="58"/>
      <c r="L362" s="60">
        <v>17.45</v>
      </c>
      <c r="M362" s="58"/>
      <c r="N362" s="61">
        <v>753.81</v>
      </c>
      <c r="AF362" s="31"/>
      <c r="AG362" s="32"/>
      <c r="AH362" s="32"/>
      <c r="AL362" s="3" t="s">
        <v>73</v>
      </c>
      <c r="AM362" s="32"/>
    </row>
    <row r="363" spans="1:39" customFormat="1" ht="15" x14ac:dyDescent="0.25">
      <c r="A363" s="52"/>
      <c r="B363" s="42"/>
      <c r="C363" s="199" t="s">
        <v>74</v>
      </c>
      <c r="D363" s="199"/>
      <c r="E363" s="199"/>
      <c r="F363" s="45"/>
      <c r="G363" s="46"/>
      <c r="H363" s="46"/>
      <c r="I363" s="46"/>
      <c r="J363" s="55"/>
      <c r="K363" s="46"/>
      <c r="L363" s="49">
        <v>16.66</v>
      </c>
      <c r="M363" s="46"/>
      <c r="N363" s="51">
        <v>745.87</v>
      </c>
      <c r="AF363" s="31"/>
      <c r="AG363" s="32"/>
      <c r="AH363" s="32"/>
      <c r="AK363" s="3" t="s">
        <v>74</v>
      </c>
      <c r="AM363" s="32"/>
    </row>
    <row r="364" spans="1:39" customFormat="1" ht="23.25" x14ac:dyDescent="0.25">
      <c r="A364" s="52"/>
      <c r="B364" s="42" t="s">
        <v>75</v>
      </c>
      <c r="C364" s="199" t="s">
        <v>76</v>
      </c>
      <c r="D364" s="199"/>
      <c r="E364" s="199"/>
      <c r="F364" s="45" t="s">
        <v>77</v>
      </c>
      <c r="G364" s="53">
        <v>102</v>
      </c>
      <c r="H364" s="46"/>
      <c r="I364" s="53">
        <v>102</v>
      </c>
      <c r="J364" s="55"/>
      <c r="K364" s="46"/>
      <c r="L364" s="49">
        <v>16.989999999999998</v>
      </c>
      <c r="M364" s="46"/>
      <c r="N364" s="51">
        <v>760.79</v>
      </c>
      <c r="AF364" s="31"/>
      <c r="AG364" s="32"/>
      <c r="AH364" s="32"/>
      <c r="AK364" s="3" t="s">
        <v>76</v>
      </c>
      <c r="AM364" s="32"/>
    </row>
    <row r="365" spans="1:39" customFormat="1" ht="45" x14ac:dyDescent="0.25">
      <c r="A365" s="52"/>
      <c r="B365" s="42" t="s">
        <v>78</v>
      </c>
      <c r="C365" s="199" t="s">
        <v>79</v>
      </c>
      <c r="D365" s="199"/>
      <c r="E365" s="199"/>
      <c r="F365" s="45" t="s">
        <v>77</v>
      </c>
      <c r="G365" s="53">
        <v>58</v>
      </c>
      <c r="H365" s="50">
        <v>0.85</v>
      </c>
      <c r="I365" s="62">
        <v>49.3</v>
      </c>
      <c r="J365" s="55"/>
      <c r="K365" s="46"/>
      <c r="L365" s="49">
        <v>8.2100000000000009</v>
      </c>
      <c r="M365" s="46"/>
      <c r="N365" s="51">
        <v>367.71</v>
      </c>
      <c r="AF365" s="31"/>
      <c r="AG365" s="32"/>
      <c r="AH365" s="32"/>
      <c r="AK365" s="3" t="s">
        <v>79</v>
      </c>
      <c r="AM365" s="32"/>
    </row>
    <row r="366" spans="1:39" customFormat="1" ht="15" x14ac:dyDescent="0.25">
      <c r="A366" s="63"/>
      <c r="B366" s="64"/>
      <c r="C366" s="192" t="s">
        <v>80</v>
      </c>
      <c r="D366" s="192"/>
      <c r="E366" s="192"/>
      <c r="F366" s="35"/>
      <c r="G366" s="36"/>
      <c r="H366" s="36"/>
      <c r="I366" s="36"/>
      <c r="J366" s="39"/>
      <c r="K366" s="36"/>
      <c r="L366" s="65">
        <v>42.65</v>
      </c>
      <c r="M366" s="58"/>
      <c r="N366" s="66">
        <v>1882.31</v>
      </c>
      <c r="AF366" s="31"/>
      <c r="AG366" s="32"/>
      <c r="AH366" s="32"/>
      <c r="AM366" s="32" t="s">
        <v>80</v>
      </c>
    </row>
    <row r="367" spans="1:39" customFormat="1" ht="22.5" x14ac:dyDescent="0.25">
      <c r="A367" s="33" t="s">
        <v>202</v>
      </c>
      <c r="B367" s="34" t="s">
        <v>104</v>
      </c>
      <c r="C367" s="192" t="s">
        <v>203</v>
      </c>
      <c r="D367" s="192"/>
      <c r="E367" s="192"/>
      <c r="F367" s="35" t="s">
        <v>106</v>
      </c>
      <c r="G367" s="36">
        <v>1.8400000000000001E-3</v>
      </c>
      <c r="H367" s="37">
        <v>1</v>
      </c>
      <c r="I367" s="75">
        <v>1.8400000000000001E-3</v>
      </c>
      <c r="J367" s="73">
        <v>520484.22</v>
      </c>
      <c r="K367" s="36"/>
      <c r="L367" s="65">
        <v>957.69</v>
      </c>
      <c r="M367" s="38">
        <v>8.16</v>
      </c>
      <c r="N367" s="66">
        <v>7814.75</v>
      </c>
      <c r="AF367" s="31"/>
      <c r="AG367" s="32"/>
      <c r="AH367" s="32" t="s">
        <v>203</v>
      </c>
      <c r="AM367" s="32"/>
    </row>
    <row r="368" spans="1:39" customFormat="1" ht="15" x14ac:dyDescent="0.25">
      <c r="A368" s="63"/>
      <c r="B368" s="64"/>
      <c r="C368" s="192" t="s">
        <v>80</v>
      </c>
      <c r="D368" s="192"/>
      <c r="E368" s="192"/>
      <c r="F368" s="35"/>
      <c r="G368" s="36"/>
      <c r="H368" s="36"/>
      <c r="I368" s="36"/>
      <c r="J368" s="39"/>
      <c r="K368" s="36"/>
      <c r="L368" s="65">
        <v>957.69</v>
      </c>
      <c r="M368" s="58"/>
      <c r="N368" s="66">
        <v>7814.75</v>
      </c>
      <c r="AF368" s="31"/>
      <c r="AG368" s="32"/>
      <c r="AH368" s="32"/>
      <c r="AM368" s="32" t="s">
        <v>80</v>
      </c>
    </row>
    <row r="369" spans="1:42" customFormat="1" ht="15" x14ac:dyDescent="0.25">
      <c r="A369" s="80"/>
      <c r="B369" s="81"/>
      <c r="C369" s="81"/>
      <c r="D369" s="81"/>
      <c r="E369" s="81"/>
      <c r="F369" s="82"/>
      <c r="G369" s="82"/>
      <c r="H369" s="82"/>
      <c r="I369" s="82"/>
      <c r="J369" s="83"/>
      <c r="K369" s="82"/>
      <c r="L369" s="83"/>
      <c r="M369" s="46"/>
      <c r="N369" s="83"/>
      <c r="AF369" s="31"/>
      <c r="AG369" s="32"/>
      <c r="AH369" s="32"/>
      <c r="AM369" s="32"/>
    </row>
    <row r="370" spans="1:42" customFormat="1" ht="15" x14ac:dyDescent="0.25">
      <c r="A370" s="84"/>
      <c r="B370" s="85"/>
      <c r="C370" s="192" t="s">
        <v>204</v>
      </c>
      <c r="D370" s="192"/>
      <c r="E370" s="192"/>
      <c r="F370" s="192"/>
      <c r="G370" s="192"/>
      <c r="H370" s="192"/>
      <c r="I370" s="192"/>
      <c r="J370" s="192"/>
      <c r="K370" s="192"/>
      <c r="L370" s="86"/>
      <c r="M370" s="87"/>
      <c r="N370" s="88"/>
      <c r="AF370" s="31"/>
      <c r="AG370" s="32"/>
      <c r="AH370" s="32"/>
      <c r="AM370" s="32"/>
      <c r="AO370" s="32" t="s">
        <v>204</v>
      </c>
    </row>
    <row r="371" spans="1:42" customFormat="1" ht="15" x14ac:dyDescent="0.25">
      <c r="A371" s="89"/>
      <c r="B371" s="42"/>
      <c r="C371" s="199" t="s">
        <v>205</v>
      </c>
      <c r="D371" s="199"/>
      <c r="E371" s="199"/>
      <c r="F371" s="199"/>
      <c r="G371" s="199"/>
      <c r="H371" s="199"/>
      <c r="I371" s="199"/>
      <c r="J371" s="199"/>
      <c r="K371" s="199"/>
      <c r="L371" s="90">
        <v>16626.63</v>
      </c>
      <c r="M371" s="91"/>
      <c r="N371" s="92"/>
      <c r="AF371" s="31"/>
      <c r="AG371" s="32"/>
      <c r="AH371" s="32"/>
      <c r="AM371" s="32"/>
      <c r="AO371" s="32"/>
      <c r="AP371" s="3" t="s">
        <v>205</v>
      </c>
    </row>
    <row r="372" spans="1:42" customFormat="1" ht="15" x14ac:dyDescent="0.25">
      <c r="A372" s="89"/>
      <c r="B372" s="42"/>
      <c r="C372" s="199" t="s">
        <v>206</v>
      </c>
      <c r="D372" s="199"/>
      <c r="E372" s="199"/>
      <c r="F372" s="199"/>
      <c r="G372" s="199"/>
      <c r="H372" s="199"/>
      <c r="I372" s="199"/>
      <c r="J372" s="199"/>
      <c r="K372" s="199"/>
      <c r="L372" s="93"/>
      <c r="M372" s="91"/>
      <c r="N372" s="92"/>
      <c r="AF372" s="31"/>
      <c r="AG372" s="32"/>
      <c r="AH372" s="32"/>
      <c r="AM372" s="32"/>
      <c r="AO372" s="32"/>
      <c r="AP372" s="3" t="s">
        <v>206</v>
      </c>
    </row>
    <row r="373" spans="1:42" customFormat="1" ht="15" x14ac:dyDescent="0.25">
      <c r="A373" s="89"/>
      <c r="B373" s="42"/>
      <c r="C373" s="199" t="s">
        <v>207</v>
      </c>
      <c r="D373" s="199"/>
      <c r="E373" s="199"/>
      <c r="F373" s="199"/>
      <c r="G373" s="199"/>
      <c r="H373" s="199"/>
      <c r="I373" s="199"/>
      <c r="J373" s="199"/>
      <c r="K373" s="199"/>
      <c r="L373" s="94">
        <v>999.54</v>
      </c>
      <c r="M373" s="91"/>
      <c r="N373" s="92"/>
      <c r="AF373" s="31"/>
      <c r="AG373" s="32"/>
      <c r="AH373" s="32"/>
      <c r="AM373" s="32"/>
      <c r="AO373" s="32"/>
      <c r="AP373" s="3" t="s">
        <v>207</v>
      </c>
    </row>
    <row r="374" spans="1:42" customFormat="1" ht="15" x14ac:dyDescent="0.25">
      <c r="A374" s="89"/>
      <c r="B374" s="42"/>
      <c r="C374" s="199" t="s">
        <v>208</v>
      </c>
      <c r="D374" s="199"/>
      <c r="E374" s="199"/>
      <c r="F374" s="199"/>
      <c r="G374" s="199"/>
      <c r="H374" s="199"/>
      <c r="I374" s="199"/>
      <c r="J374" s="199"/>
      <c r="K374" s="199"/>
      <c r="L374" s="94">
        <v>305.02999999999997</v>
      </c>
      <c r="M374" s="91"/>
      <c r="N374" s="92"/>
      <c r="AF374" s="31"/>
      <c r="AG374" s="32"/>
      <c r="AH374" s="32"/>
      <c r="AM374" s="32"/>
      <c r="AO374" s="32"/>
      <c r="AP374" s="3" t="s">
        <v>208</v>
      </c>
    </row>
    <row r="375" spans="1:42" customFormat="1" ht="15" x14ac:dyDescent="0.25">
      <c r="A375" s="89"/>
      <c r="B375" s="42"/>
      <c r="C375" s="199" t="s">
        <v>209</v>
      </c>
      <c r="D375" s="199"/>
      <c r="E375" s="199"/>
      <c r="F375" s="199"/>
      <c r="G375" s="199"/>
      <c r="H375" s="199"/>
      <c r="I375" s="199"/>
      <c r="J375" s="199"/>
      <c r="K375" s="199"/>
      <c r="L375" s="94">
        <v>26.55</v>
      </c>
      <c r="M375" s="91"/>
      <c r="N375" s="92"/>
      <c r="AF375" s="31"/>
      <c r="AG375" s="32"/>
      <c r="AH375" s="32"/>
      <c r="AM375" s="32"/>
      <c r="AO375" s="32"/>
      <c r="AP375" s="3" t="s">
        <v>209</v>
      </c>
    </row>
    <row r="376" spans="1:42" customFormat="1" ht="15" x14ac:dyDescent="0.25">
      <c r="A376" s="89"/>
      <c r="B376" s="42"/>
      <c r="C376" s="199" t="s">
        <v>210</v>
      </c>
      <c r="D376" s="199"/>
      <c r="E376" s="199"/>
      <c r="F376" s="199"/>
      <c r="G376" s="199"/>
      <c r="H376" s="199"/>
      <c r="I376" s="199"/>
      <c r="J376" s="199"/>
      <c r="K376" s="199"/>
      <c r="L376" s="90">
        <v>15322.06</v>
      </c>
      <c r="M376" s="91"/>
      <c r="N376" s="92"/>
      <c r="AF376" s="31"/>
      <c r="AG376" s="32"/>
      <c r="AH376" s="32"/>
      <c r="AM376" s="32"/>
      <c r="AO376" s="32"/>
      <c r="AP376" s="3" t="s">
        <v>210</v>
      </c>
    </row>
    <row r="377" spans="1:42" customFormat="1" ht="15" x14ac:dyDescent="0.25">
      <c r="A377" s="89"/>
      <c r="B377" s="42"/>
      <c r="C377" s="199" t="s">
        <v>211</v>
      </c>
      <c r="D377" s="199"/>
      <c r="E377" s="199"/>
      <c r="F377" s="199"/>
      <c r="G377" s="199"/>
      <c r="H377" s="199"/>
      <c r="I377" s="199"/>
      <c r="J377" s="199"/>
      <c r="K377" s="199"/>
      <c r="L377" s="90">
        <v>18181.66</v>
      </c>
      <c r="M377" s="91"/>
      <c r="N377" s="92"/>
      <c r="AF377" s="31"/>
      <c r="AG377" s="32"/>
      <c r="AH377" s="32"/>
      <c r="AM377" s="32"/>
      <c r="AO377" s="32"/>
      <c r="AP377" s="3" t="s">
        <v>211</v>
      </c>
    </row>
    <row r="378" spans="1:42" customFormat="1" ht="15" x14ac:dyDescent="0.25">
      <c r="A378" s="89"/>
      <c r="B378" s="42"/>
      <c r="C378" s="199" t="s">
        <v>212</v>
      </c>
      <c r="D378" s="199"/>
      <c r="E378" s="199"/>
      <c r="F378" s="199"/>
      <c r="G378" s="199"/>
      <c r="H378" s="199"/>
      <c r="I378" s="199"/>
      <c r="J378" s="199"/>
      <c r="K378" s="199"/>
      <c r="L378" s="90">
        <v>17946.93</v>
      </c>
      <c r="M378" s="91"/>
      <c r="N378" s="92"/>
      <c r="AF378" s="31"/>
      <c r="AG378" s="32"/>
      <c r="AH378" s="32"/>
      <c r="AM378" s="32"/>
      <c r="AO378" s="32"/>
      <c r="AP378" s="3" t="s">
        <v>212</v>
      </c>
    </row>
    <row r="379" spans="1:42" customFormat="1" ht="15" x14ac:dyDescent="0.25">
      <c r="A379" s="89"/>
      <c r="B379" s="42"/>
      <c r="C379" s="199" t="s">
        <v>213</v>
      </c>
      <c r="D379" s="199"/>
      <c r="E379" s="199"/>
      <c r="F379" s="199"/>
      <c r="G379" s="199"/>
      <c r="H379" s="199"/>
      <c r="I379" s="199"/>
      <c r="J379" s="199"/>
      <c r="K379" s="199"/>
      <c r="L379" s="93"/>
      <c r="M379" s="91"/>
      <c r="N379" s="92"/>
      <c r="AF379" s="31"/>
      <c r="AG379" s="32"/>
      <c r="AH379" s="32"/>
      <c r="AM379" s="32"/>
      <c r="AO379" s="32"/>
      <c r="AP379" s="3" t="s">
        <v>213</v>
      </c>
    </row>
    <row r="380" spans="1:42" customFormat="1" ht="15" x14ac:dyDescent="0.25">
      <c r="A380" s="89"/>
      <c r="B380" s="42"/>
      <c r="C380" s="199" t="s">
        <v>214</v>
      </c>
      <c r="D380" s="199"/>
      <c r="E380" s="199"/>
      <c r="F380" s="199"/>
      <c r="G380" s="199"/>
      <c r="H380" s="199"/>
      <c r="I380" s="199"/>
      <c r="J380" s="199"/>
      <c r="K380" s="199"/>
      <c r="L380" s="94">
        <v>917.55</v>
      </c>
      <c r="M380" s="91"/>
      <c r="N380" s="92"/>
      <c r="AF380" s="31"/>
      <c r="AG380" s="32"/>
      <c r="AH380" s="32"/>
      <c r="AM380" s="32"/>
      <c r="AO380" s="32"/>
      <c r="AP380" s="3" t="s">
        <v>214</v>
      </c>
    </row>
    <row r="381" spans="1:42" customFormat="1" ht="15" x14ac:dyDescent="0.25">
      <c r="A381" s="89"/>
      <c r="B381" s="42"/>
      <c r="C381" s="199" t="s">
        <v>215</v>
      </c>
      <c r="D381" s="199"/>
      <c r="E381" s="199"/>
      <c r="F381" s="199"/>
      <c r="G381" s="199"/>
      <c r="H381" s="199"/>
      <c r="I381" s="199"/>
      <c r="J381" s="199"/>
      <c r="K381" s="199"/>
      <c r="L381" s="94">
        <v>253.64</v>
      </c>
      <c r="M381" s="91"/>
      <c r="N381" s="92"/>
      <c r="AF381" s="31"/>
      <c r="AG381" s="32"/>
      <c r="AH381" s="32"/>
      <c r="AM381" s="32"/>
      <c r="AO381" s="32"/>
      <c r="AP381" s="3" t="s">
        <v>215</v>
      </c>
    </row>
    <row r="382" spans="1:42" customFormat="1" ht="15" x14ac:dyDescent="0.25">
      <c r="A382" s="89"/>
      <c r="B382" s="42"/>
      <c r="C382" s="199" t="s">
        <v>216</v>
      </c>
      <c r="D382" s="199"/>
      <c r="E382" s="199"/>
      <c r="F382" s="199"/>
      <c r="G382" s="199"/>
      <c r="H382" s="199"/>
      <c r="I382" s="199"/>
      <c r="J382" s="199"/>
      <c r="K382" s="199"/>
      <c r="L382" s="94">
        <v>26.43</v>
      </c>
      <c r="M382" s="91"/>
      <c r="N382" s="92"/>
      <c r="AF382" s="31"/>
      <c r="AG382" s="32"/>
      <c r="AH382" s="32"/>
      <c r="AM382" s="32"/>
      <c r="AO382" s="32"/>
      <c r="AP382" s="3" t="s">
        <v>216</v>
      </c>
    </row>
    <row r="383" spans="1:42" customFormat="1" ht="15" x14ac:dyDescent="0.25">
      <c r="A383" s="89"/>
      <c r="B383" s="42"/>
      <c r="C383" s="199" t="s">
        <v>217</v>
      </c>
      <c r="D383" s="199"/>
      <c r="E383" s="199"/>
      <c r="F383" s="199"/>
      <c r="G383" s="199"/>
      <c r="H383" s="199"/>
      <c r="I383" s="199"/>
      <c r="J383" s="199"/>
      <c r="K383" s="199"/>
      <c r="L383" s="90">
        <v>15308.56</v>
      </c>
      <c r="M383" s="91"/>
      <c r="N383" s="92"/>
      <c r="AF383" s="31"/>
      <c r="AG383" s="32"/>
      <c r="AH383" s="32"/>
      <c r="AM383" s="32"/>
      <c r="AO383" s="32"/>
      <c r="AP383" s="3" t="s">
        <v>217</v>
      </c>
    </row>
    <row r="384" spans="1:42" customFormat="1" ht="15" x14ac:dyDescent="0.25">
      <c r="A384" s="89"/>
      <c r="B384" s="42"/>
      <c r="C384" s="199" t="s">
        <v>218</v>
      </c>
      <c r="D384" s="199"/>
      <c r="E384" s="199"/>
      <c r="F384" s="199"/>
      <c r="G384" s="199"/>
      <c r="H384" s="199"/>
      <c r="I384" s="199"/>
      <c r="J384" s="199"/>
      <c r="K384" s="199"/>
      <c r="L384" s="94">
        <v>975.33</v>
      </c>
      <c r="M384" s="91"/>
      <c r="N384" s="92"/>
      <c r="AF384" s="31"/>
      <c r="AG384" s="32"/>
      <c r="AH384" s="32"/>
      <c r="AM384" s="32"/>
      <c r="AO384" s="32"/>
      <c r="AP384" s="3" t="s">
        <v>218</v>
      </c>
    </row>
    <row r="385" spans="1:43" customFormat="1" ht="15" x14ac:dyDescent="0.25">
      <c r="A385" s="89"/>
      <c r="B385" s="42"/>
      <c r="C385" s="199" t="s">
        <v>219</v>
      </c>
      <c r="D385" s="199"/>
      <c r="E385" s="199"/>
      <c r="F385" s="199"/>
      <c r="G385" s="199"/>
      <c r="H385" s="199"/>
      <c r="I385" s="199"/>
      <c r="J385" s="199"/>
      <c r="K385" s="199"/>
      <c r="L385" s="94">
        <v>491.85</v>
      </c>
      <c r="M385" s="91"/>
      <c r="N385" s="92"/>
      <c r="AF385" s="31"/>
      <c r="AG385" s="32"/>
      <c r="AH385" s="32"/>
      <c r="AM385" s="32"/>
      <c r="AO385" s="32"/>
      <c r="AP385" s="3" t="s">
        <v>219</v>
      </c>
    </row>
    <row r="386" spans="1:43" customFormat="1" ht="15" x14ac:dyDescent="0.25">
      <c r="A386" s="89"/>
      <c r="B386" s="42"/>
      <c r="C386" s="199" t="s">
        <v>220</v>
      </c>
      <c r="D386" s="199"/>
      <c r="E386" s="199"/>
      <c r="F386" s="199"/>
      <c r="G386" s="199"/>
      <c r="H386" s="199"/>
      <c r="I386" s="199"/>
      <c r="J386" s="199"/>
      <c r="K386" s="199"/>
      <c r="L386" s="94">
        <v>234.73</v>
      </c>
      <c r="M386" s="91"/>
      <c r="N386" s="92"/>
      <c r="AF386" s="31"/>
      <c r="AG386" s="32"/>
      <c r="AH386" s="32"/>
      <c r="AM386" s="32"/>
      <c r="AO386" s="32"/>
      <c r="AP386" s="3" t="s">
        <v>220</v>
      </c>
    </row>
    <row r="387" spans="1:43" customFormat="1" ht="15" x14ac:dyDescent="0.25">
      <c r="A387" s="89"/>
      <c r="B387" s="42"/>
      <c r="C387" s="199" t="s">
        <v>213</v>
      </c>
      <c r="D387" s="199"/>
      <c r="E387" s="199"/>
      <c r="F387" s="199"/>
      <c r="G387" s="199"/>
      <c r="H387" s="199"/>
      <c r="I387" s="199"/>
      <c r="J387" s="199"/>
      <c r="K387" s="199"/>
      <c r="L387" s="93"/>
      <c r="M387" s="91"/>
      <c r="N387" s="92"/>
      <c r="AF387" s="31"/>
      <c r="AG387" s="32"/>
      <c r="AH387" s="32"/>
      <c r="AM387" s="32"/>
      <c r="AO387" s="32"/>
      <c r="AP387" s="3" t="s">
        <v>213</v>
      </c>
    </row>
    <row r="388" spans="1:43" customFormat="1" ht="15" x14ac:dyDescent="0.25">
      <c r="A388" s="89"/>
      <c r="B388" s="42"/>
      <c r="C388" s="199" t="s">
        <v>214</v>
      </c>
      <c r="D388" s="199"/>
      <c r="E388" s="199"/>
      <c r="F388" s="199"/>
      <c r="G388" s="199"/>
      <c r="H388" s="199"/>
      <c r="I388" s="199"/>
      <c r="J388" s="199"/>
      <c r="K388" s="199"/>
      <c r="L388" s="94">
        <v>81.99</v>
      </c>
      <c r="M388" s="91"/>
      <c r="N388" s="92"/>
      <c r="AF388" s="31"/>
      <c r="AG388" s="32"/>
      <c r="AH388" s="32"/>
      <c r="AM388" s="32"/>
      <c r="AO388" s="32"/>
      <c r="AP388" s="3" t="s">
        <v>214</v>
      </c>
    </row>
    <row r="389" spans="1:43" customFormat="1" ht="15" x14ac:dyDescent="0.25">
      <c r="A389" s="89"/>
      <c r="B389" s="42"/>
      <c r="C389" s="199" t="s">
        <v>215</v>
      </c>
      <c r="D389" s="199"/>
      <c r="E389" s="199"/>
      <c r="F389" s="199"/>
      <c r="G389" s="199"/>
      <c r="H389" s="199"/>
      <c r="I389" s="199"/>
      <c r="J389" s="199"/>
      <c r="K389" s="199"/>
      <c r="L389" s="94">
        <v>51.39</v>
      </c>
      <c r="M389" s="91"/>
      <c r="N389" s="92"/>
      <c r="AF389" s="31"/>
      <c r="AG389" s="32"/>
      <c r="AH389" s="32"/>
      <c r="AM389" s="32"/>
      <c r="AO389" s="32"/>
      <c r="AP389" s="3" t="s">
        <v>215</v>
      </c>
    </row>
    <row r="390" spans="1:43" customFormat="1" ht="15" x14ac:dyDescent="0.25">
      <c r="A390" s="89"/>
      <c r="B390" s="42"/>
      <c r="C390" s="199" t="s">
        <v>216</v>
      </c>
      <c r="D390" s="199"/>
      <c r="E390" s="199"/>
      <c r="F390" s="199"/>
      <c r="G390" s="199"/>
      <c r="H390" s="199"/>
      <c r="I390" s="199"/>
      <c r="J390" s="199"/>
      <c r="K390" s="199"/>
      <c r="L390" s="94">
        <v>0.12</v>
      </c>
      <c r="M390" s="91"/>
      <c r="N390" s="92"/>
      <c r="AF390" s="31"/>
      <c r="AG390" s="32"/>
      <c r="AH390" s="32"/>
      <c r="AM390" s="32"/>
      <c r="AO390" s="32"/>
      <c r="AP390" s="3" t="s">
        <v>216</v>
      </c>
    </row>
    <row r="391" spans="1:43" customFormat="1" ht="15" x14ac:dyDescent="0.25">
      <c r="A391" s="89"/>
      <c r="B391" s="42"/>
      <c r="C391" s="199" t="s">
        <v>217</v>
      </c>
      <c r="D391" s="199"/>
      <c r="E391" s="199"/>
      <c r="F391" s="199"/>
      <c r="G391" s="199"/>
      <c r="H391" s="199"/>
      <c r="I391" s="199"/>
      <c r="J391" s="199"/>
      <c r="K391" s="199"/>
      <c r="L391" s="94">
        <v>13.5</v>
      </c>
      <c r="M391" s="91"/>
      <c r="N391" s="92"/>
      <c r="AF391" s="31"/>
      <c r="AG391" s="32"/>
      <c r="AH391" s="32"/>
      <c r="AM391" s="32"/>
      <c r="AO391" s="32"/>
      <c r="AP391" s="3" t="s">
        <v>217</v>
      </c>
    </row>
    <row r="392" spans="1:43" customFormat="1" ht="15" x14ac:dyDescent="0.25">
      <c r="A392" s="89"/>
      <c r="B392" s="42"/>
      <c r="C392" s="199" t="s">
        <v>218</v>
      </c>
      <c r="D392" s="199"/>
      <c r="E392" s="199"/>
      <c r="F392" s="199"/>
      <c r="G392" s="199"/>
      <c r="H392" s="199"/>
      <c r="I392" s="199"/>
      <c r="J392" s="199"/>
      <c r="K392" s="199"/>
      <c r="L392" s="94">
        <v>59.94</v>
      </c>
      <c r="M392" s="91"/>
      <c r="N392" s="92"/>
      <c r="AF392" s="31"/>
      <c r="AG392" s="32"/>
      <c r="AH392" s="32"/>
      <c r="AM392" s="32"/>
      <c r="AO392" s="32"/>
      <c r="AP392" s="3" t="s">
        <v>218</v>
      </c>
    </row>
    <row r="393" spans="1:43" customFormat="1" ht="15" x14ac:dyDescent="0.25">
      <c r="A393" s="89"/>
      <c r="B393" s="42"/>
      <c r="C393" s="199" t="s">
        <v>219</v>
      </c>
      <c r="D393" s="199"/>
      <c r="E393" s="199"/>
      <c r="F393" s="199"/>
      <c r="G393" s="199"/>
      <c r="H393" s="199"/>
      <c r="I393" s="199"/>
      <c r="J393" s="199"/>
      <c r="K393" s="199"/>
      <c r="L393" s="94">
        <v>27.91</v>
      </c>
      <c r="M393" s="91"/>
      <c r="N393" s="92"/>
      <c r="AF393" s="31"/>
      <c r="AG393" s="32"/>
      <c r="AH393" s="32"/>
      <c r="AM393" s="32"/>
      <c r="AO393" s="32"/>
      <c r="AP393" s="3" t="s">
        <v>219</v>
      </c>
    </row>
    <row r="394" spans="1:43" customFormat="1" ht="15" x14ac:dyDescent="0.25">
      <c r="A394" s="89"/>
      <c r="B394" s="42"/>
      <c r="C394" s="199" t="s">
        <v>221</v>
      </c>
      <c r="D394" s="199"/>
      <c r="E394" s="199"/>
      <c r="F394" s="199"/>
      <c r="G394" s="199"/>
      <c r="H394" s="199"/>
      <c r="I394" s="199"/>
      <c r="J394" s="199"/>
      <c r="K394" s="199"/>
      <c r="L394" s="90">
        <v>1026.0899999999999</v>
      </c>
      <c r="M394" s="91"/>
      <c r="N394" s="92"/>
      <c r="AF394" s="31"/>
      <c r="AG394" s="32"/>
      <c r="AH394" s="32"/>
      <c r="AM394" s="32"/>
      <c r="AO394" s="32"/>
      <c r="AP394" s="3" t="s">
        <v>221</v>
      </c>
    </row>
    <row r="395" spans="1:43" customFormat="1" ht="15" x14ac:dyDescent="0.25">
      <c r="A395" s="89"/>
      <c r="B395" s="42"/>
      <c r="C395" s="199" t="s">
        <v>222</v>
      </c>
      <c r="D395" s="199"/>
      <c r="E395" s="199"/>
      <c r="F395" s="199"/>
      <c r="G395" s="199"/>
      <c r="H395" s="199"/>
      <c r="I395" s="199"/>
      <c r="J395" s="199"/>
      <c r="K395" s="199"/>
      <c r="L395" s="90">
        <v>1035.27</v>
      </c>
      <c r="M395" s="91"/>
      <c r="N395" s="92"/>
      <c r="AF395" s="31"/>
      <c r="AG395" s="32"/>
      <c r="AH395" s="32"/>
      <c r="AM395" s="32"/>
      <c r="AO395" s="32"/>
      <c r="AP395" s="3" t="s">
        <v>222</v>
      </c>
    </row>
    <row r="396" spans="1:43" customFormat="1" ht="15" x14ac:dyDescent="0.25">
      <c r="A396" s="89"/>
      <c r="B396" s="42"/>
      <c r="C396" s="199" t="s">
        <v>223</v>
      </c>
      <c r="D396" s="199"/>
      <c r="E396" s="199"/>
      <c r="F396" s="199"/>
      <c r="G396" s="199"/>
      <c r="H396" s="199"/>
      <c r="I396" s="199"/>
      <c r="J396" s="199"/>
      <c r="K396" s="199"/>
      <c r="L396" s="94">
        <v>519.76</v>
      </c>
      <c r="M396" s="91"/>
      <c r="N396" s="92"/>
      <c r="AF396" s="31"/>
      <c r="AG396" s="32"/>
      <c r="AH396" s="32"/>
      <c r="AM396" s="32"/>
      <c r="AO396" s="32"/>
      <c r="AP396" s="3" t="s">
        <v>223</v>
      </c>
    </row>
    <row r="397" spans="1:43" customFormat="1" ht="15" x14ac:dyDescent="0.25">
      <c r="A397" s="89"/>
      <c r="B397" s="95"/>
      <c r="C397" s="202" t="s">
        <v>224</v>
      </c>
      <c r="D397" s="202"/>
      <c r="E397" s="202"/>
      <c r="F397" s="202"/>
      <c r="G397" s="202"/>
      <c r="H397" s="202"/>
      <c r="I397" s="202"/>
      <c r="J397" s="202"/>
      <c r="K397" s="202"/>
      <c r="L397" s="96">
        <v>18181.66</v>
      </c>
      <c r="M397" s="97"/>
      <c r="N397" s="98"/>
      <c r="AF397" s="31"/>
      <c r="AG397" s="32"/>
      <c r="AH397" s="32"/>
      <c r="AM397" s="32"/>
      <c r="AO397" s="32"/>
      <c r="AQ397" s="32" t="s">
        <v>224</v>
      </c>
    </row>
    <row r="398" spans="1:43" customFormat="1" ht="15" x14ac:dyDescent="0.25">
      <c r="A398" s="89"/>
      <c r="B398" s="42"/>
      <c r="C398" s="199" t="s">
        <v>225</v>
      </c>
      <c r="D398" s="199"/>
      <c r="E398" s="199"/>
      <c r="F398" s="199"/>
      <c r="G398" s="199"/>
      <c r="H398" s="199"/>
      <c r="I398" s="199"/>
      <c r="J398" s="199"/>
      <c r="K398" s="199"/>
      <c r="L398" s="93"/>
      <c r="M398" s="91"/>
      <c r="N398" s="92"/>
      <c r="AF398" s="31"/>
      <c r="AG398" s="32"/>
      <c r="AH398" s="32"/>
      <c r="AM398" s="32"/>
      <c r="AO398" s="32"/>
      <c r="AP398" s="3" t="s">
        <v>225</v>
      </c>
      <c r="AQ398" s="32"/>
    </row>
    <row r="399" spans="1:43" customFormat="1" ht="15" x14ac:dyDescent="0.25">
      <c r="A399" s="89"/>
      <c r="B399" s="42"/>
      <c r="C399" s="199" t="s">
        <v>212</v>
      </c>
      <c r="D399" s="199"/>
      <c r="E399" s="199"/>
      <c r="F399" s="199"/>
      <c r="G399" s="199"/>
      <c r="H399" s="199"/>
      <c r="I399" s="199"/>
      <c r="J399" s="199"/>
      <c r="K399" s="199"/>
      <c r="L399" s="93"/>
      <c r="M399" s="91"/>
      <c r="N399" s="92"/>
      <c r="AF399" s="31"/>
      <c r="AG399" s="32"/>
      <c r="AH399" s="32"/>
      <c r="AM399" s="32"/>
      <c r="AO399" s="32"/>
      <c r="AP399" s="3" t="s">
        <v>212</v>
      </c>
      <c r="AQ399" s="32"/>
    </row>
    <row r="400" spans="1:43" customFormat="1" ht="15" x14ac:dyDescent="0.25">
      <c r="A400" s="89"/>
      <c r="B400" s="42" t="s">
        <v>104</v>
      </c>
      <c r="C400" s="199" t="s">
        <v>226</v>
      </c>
      <c r="D400" s="199"/>
      <c r="E400" s="199"/>
      <c r="F400" s="199"/>
      <c r="G400" s="199"/>
      <c r="H400" s="199"/>
      <c r="I400" s="199"/>
      <c r="J400" s="199"/>
      <c r="K400" s="199"/>
      <c r="L400" s="94">
        <v>957.69</v>
      </c>
      <c r="M400" s="91"/>
      <c r="N400" s="92"/>
      <c r="AF400" s="31"/>
      <c r="AG400" s="32"/>
      <c r="AH400" s="32"/>
      <c r="AM400" s="32"/>
      <c r="AO400" s="32"/>
      <c r="AP400" s="3" t="s">
        <v>226</v>
      </c>
      <c r="AQ400" s="32"/>
    </row>
    <row r="401" spans="1:43" customFormat="1" ht="15" x14ac:dyDescent="0.25">
      <c r="A401" s="89"/>
      <c r="B401" s="42" t="s">
        <v>104</v>
      </c>
      <c r="C401" s="199" t="s">
        <v>227</v>
      </c>
      <c r="D401" s="199"/>
      <c r="E401" s="199"/>
      <c r="F401" s="199"/>
      <c r="G401" s="199"/>
      <c r="H401" s="199"/>
      <c r="I401" s="199"/>
      <c r="J401" s="199"/>
      <c r="K401" s="199"/>
      <c r="L401" s="94">
        <v>689.65</v>
      </c>
      <c r="M401" s="91"/>
      <c r="N401" s="92"/>
      <c r="AF401" s="31"/>
      <c r="AG401" s="32"/>
      <c r="AH401" s="32"/>
      <c r="AM401" s="32"/>
      <c r="AO401" s="32"/>
      <c r="AP401" s="3" t="s">
        <v>227</v>
      </c>
      <c r="AQ401" s="32"/>
    </row>
    <row r="402" spans="1:43" customFormat="1" ht="15" x14ac:dyDescent="0.25">
      <c r="A402" s="89"/>
      <c r="B402" s="42" t="s">
        <v>104</v>
      </c>
      <c r="C402" s="199" t="s">
        <v>228</v>
      </c>
      <c r="D402" s="199"/>
      <c r="E402" s="199"/>
      <c r="F402" s="199"/>
      <c r="G402" s="199"/>
      <c r="H402" s="199"/>
      <c r="I402" s="199"/>
      <c r="J402" s="199"/>
      <c r="K402" s="199"/>
      <c r="L402" s="94">
        <v>30.72</v>
      </c>
      <c r="M402" s="91"/>
      <c r="N402" s="92"/>
      <c r="AF402" s="31"/>
      <c r="AG402" s="32"/>
      <c r="AH402" s="32"/>
      <c r="AM402" s="32"/>
      <c r="AO402" s="32"/>
      <c r="AP402" s="3" t="s">
        <v>228</v>
      </c>
      <c r="AQ402" s="32"/>
    </row>
    <row r="403" spans="1:43" customFormat="1" ht="15" x14ac:dyDescent="0.25">
      <c r="A403" s="89"/>
      <c r="B403" s="42" t="s">
        <v>104</v>
      </c>
      <c r="C403" s="199" t="s">
        <v>229</v>
      </c>
      <c r="D403" s="199"/>
      <c r="E403" s="199"/>
      <c r="F403" s="199"/>
      <c r="G403" s="199"/>
      <c r="H403" s="199"/>
      <c r="I403" s="199"/>
      <c r="J403" s="199"/>
      <c r="K403" s="199"/>
      <c r="L403" s="94">
        <v>276.33999999999997</v>
      </c>
      <c r="M403" s="91"/>
      <c r="N403" s="92"/>
      <c r="AF403" s="31"/>
      <c r="AG403" s="32"/>
      <c r="AH403" s="32"/>
      <c r="AM403" s="32"/>
      <c r="AO403" s="32"/>
      <c r="AP403" s="3" t="s">
        <v>229</v>
      </c>
      <c r="AQ403" s="32"/>
    </row>
    <row r="404" spans="1:43" customFormat="1" ht="15" x14ac:dyDescent="0.25">
      <c r="A404" s="89"/>
      <c r="B404" s="42" t="s">
        <v>104</v>
      </c>
      <c r="C404" s="199" t="s">
        <v>230</v>
      </c>
      <c r="D404" s="199"/>
      <c r="E404" s="199"/>
      <c r="F404" s="199"/>
      <c r="G404" s="199"/>
      <c r="H404" s="199"/>
      <c r="I404" s="199"/>
      <c r="J404" s="199"/>
      <c r="K404" s="199"/>
      <c r="L404" s="94">
        <v>550.29999999999995</v>
      </c>
      <c r="M404" s="91"/>
      <c r="N404" s="92"/>
      <c r="AF404" s="31"/>
      <c r="AG404" s="32"/>
      <c r="AH404" s="32"/>
      <c r="AM404" s="32"/>
      <c r="AO404" s="32"/>
      <c r="AP404" s="3" t="s">
        <v>230</v>
      </c>
      <c r="AQ404" s="32"/>
    </row>
    <row r="405" spans="1:43" customFormat="1" ht="15" x14ac:dyDescent="0.25">
      <c r="A405" s="89"/>
      <c r="B405" s="42" t="s">
        <v>104</v>
      </c>
      <c r="C405" s="199" t="s">
        <v>231</v>
      </c>
      <c r="D405" s="199"/>
      <c r="E405" s="199"/>
      <c r="F405" s="199"/>
      <c r="G405" s="199"/>
      <c r="H405" s="199"/>
      <c r="I405" s="199"/>
      <c r="J405" s="199"/>
      <c r="K405" s="199"/>
      <c r="L405" s="94">
        <v>8.15</v>
      </c>
      <c r="M405" s="91"/>
      <c r="N405" s="92"/>
      <c r="AF405" s="31"/>
      <c r="AG405" s="32"/>
      <c r="AH405" s="32"/>
      <c r="AM405" s="32"/>
      <c r="AO405" s="32"/>
      <c r="AP405" s="3" t="s">
        <v>231</v>
      </c>
      <c r="AQ405" s="32"/>
    </row>
    <row r="406" spans="1:43" customFormat="1" ht="15" x14ac:dyDescent="0.25">
      <c r="A406" s="89"/>
      <c r="B406" s="42" t="s">
        <v>104</v>
      </c>
      <c r="C406" s="199" t="s">
        <v>232</v>
      </c>
      <c r="D406" s="199"/>
      <c r="E406" s="199"/>
      <c r="F406" s="199"/>
      <c r="G406" s="199"/>
      <c r="H406" s="199"/>
      <c r="I406" s="199"/>
      <c r="J406" s="199"/>
      <c r="K406" s="199"/>
      <c r="L406" s="94">
        <v>182.74</v>
      </c>
      <c r="M406" s="91"/>
      <c r="N406" s="92"/>
      <c r="AF406" s="31"/>
      <c r="AG406" s="32"/>
      <c r="AH406" s="32"/>
      <c r="AM406" s="32"/>
      <c r="AO406" s="32"/>
      <c r="AP406" s="3" t="s">
        <v>232</v>
      </c>
      <c r="AQ406" s="32"/>
    </row>
    <row r="407" spans="1:43" customFormat="1" ht="15" x14ac:dyDescent="0.25">
      <c r="A407" s="89"/>
      <c r="B407" s="42" t="s">
        <v>104</v>
      </c>
      <c r="C407" s="199" t="s">
        <v>233</v>
      </c>
      <c r="D407" s="199"/>
      <c r="E407" s="199"/>
      <c r="F407" s="199"/>
      <c r="G407" s="199"/>
      <c r="H407" s="199"/>
      <c r="I407" s="199"/>
      <c r="J407" s="199"/>
      <c r="K407" s="199"/>
      <c r="L407" s="94">
        <v>5.05</v>
      </c>
      <c r="M407" s="91"/>
      <c r="N407" s="92"/>
      <c r="AF407" s="31"/>
      <c r="AG407" s="32"/>
      <c r="AH407" s="32"/>
      <c r="AM407" s="32"/>
      <c r="AO407" s="32"/>
      <c r="AP407" s="3" t="s">
        <v>233</v>
      </c>
      <c r="AQ407" s="32"/>
    </row>
    <row r="408" spans="1:43" customFormat="1" ht="15" x14ac:dyDescent="0.25">
      <c r="A408" s="89"/>
      <c r="B408" s="42" t="s">
        <v>104</v>
      </c>
      <c r="C408" s="199" t="s">
        <v>234</v>
      </c>
      <c r="D408" s="199"/>
      <c r="E408" s="199"/>
      <c r="F408" s="199"/>
      <c r="G408" s="199"/>
      <c r="H408" s="199"/>
      <c r="I408" s="199"/>
      <c r="J408" s="199"/>
      <c r="K408" s="199"/>
      <c r="L408" s="94">
        <v>302.31</v>
      </c>
      <c r="M408" s="91"/>
      <c r="N408" s="92"/>
      <c r="AF408" s="31"/>
      <c r="AG408" s="32"/>
      <c r="AH408" s="32"/>
      <c r="AM408" s="32"/>
      <c r="AO408" s="32"/>
      <c r="AP408" s="3" t="s">
        <v>234</v>
      </c>
      <c r="AQ408" s="32"/>
    </row>
    <row r="409" spans="1:43" customFormat="1" ht="15" x14ac:dyDescent="0.25">
      <c r="A409" s="89"/>
      <c r="B409" s="42" t="s">
        <v>104</v>
      </c>
      <c r="C409" s="199" t="s">
        <v>235</v>
      </c>
      <c r="D409" s="199"/>
      <c r="E409" s="199"/>
      <c r="F409" s="199"/>
      <c r="G409" s="199"/>
      <c r="H409" s="199"/>
      <c r="I409" s="199"/>
      <c r="J409" s="199"/>
      <c r="K409" s="199"/>
      <c r="L409" s="90">
        <v>2014.93</v>
      </c>
      <c r="M409" s="91"/>
      <c r="N409" s="92"/>
      <c r="AF409" s="31"/>
      <c r="AG409" s="32"/>
      <c r="AH409" s="32"/>
      <c r="AM409" s="32"/>
      <c r="AO409" s="32"/>
      <c r="AP409" s="3" t="s">
        <v>235</v>
      </c>
      <c r="AQ409" s="32"/>
    </row>
    <row r="410" spans="1:43" customFormat="1" ht="23.25" x14ac:dyDescent="0.25">
      <c r="A410" s="89"/>
      <c r="B410" s="42" t="s">
        <v>104</v>
      </c>
      <c r="C410" s="199" t="s">
        <v>236</v>
      </c>
      <c r="D410" s="199"/>
      <c r="E410" s="199"/>
      <c r="F410" s="199"/>
      <c r="G410" s="199"/>
      <c r="H410" s="199"/>
      <c r="I410" s="199"/>
      <c r="J410" s="199"/>
      <c r="K410" s="199"/>
      <c r="L410" s="94">
        <v>435.6</v>
      </c>
      <c r="M410" s="91"/>
      <c r="N410" s="92"/>
      <c r="AF410" s="31"/>
      <c r="AG410" s="32"/>
      <c r="AH410" s="32"/>
      <c r="AM410" s="32"/>
      <c r="AO410" s="32"/>
      <c r="AP410" s="3" t="s">
        <v>236</v>
      </c>
      <c r="AQ410" s="32"/>
    </row>
    <row r="411" spans="1:43" customFormat="1" ht="15" x14ac:dyDescent="0.25">
      <c r="A411" s="89"/>
      <c r="B411" s="42" t="s">
        <v>104</v>
      </c>
      <c r="C411" s="199" t="s">
        <v>237</v>
      </c>
      <c r="D411" s="199"/>
      <c r="E411" s="199"/>
      <c r="F411" s="199"/>
      <c r="G411" s="199"/>
      <c r="H411" s="199"/>
      <c r="I411" s="199"/>
      <c r="J411" s="199"/>
      <c r="K411" s="199"/>
      <c r="L411" s="90">
        <v>1480.85</v>
      </c>
      <c r="M411" s="91"/>
      <c r="N411" s="92"/>
      <c r="AF411" s="31"/>
      <c r="AG411" s="32"/>
      <c r="AH411" s="32"/>
      <c r="AM411" s="32"/>
      <c r="AO411" s="32"/>
      <c r="AP411" s="3" t="s">
        <v>237</v>
      </c>
      <c r="AQ411" s="32"/>
    </row>
    <row r="412" spans="1:43" customFormat="1" ht="15" x14ac:dyDescent="0.25">
      <c r="A412" s="89"/>
      <c r="B412" s="42" t="s">
        <v>104</v>
      </c>
      <c r="C412" s="199" t="s">
        <v>238</v>
      </c>
      <c r="D412" s="199"/>
      <c r="E412" s="199"/>
      <c r="F412" s="199"/>
      <c r="G412" s="199"/>
      <c r="H412" s="199"/>
      <c r="I412" s="199"/>
      <c r="J412" s="199"/>
      <c r="K412" s="199"/>
      <c r="L412" s="90">
        <v>1204.49</v>
      </c>
      <c r="M412" s="91"/>
      <c r="N412" s="92"/>
      <c r="AF412" s="31"/>
      <c r="AG412" s="32"/>
      <c r="AH412" s="32"/>
      <c r="AM412" s="32"/>
      <c r="AO412" s="32"/>
      <c r="AP412" s="3" t="s">
        <v>238</v>
      </c>
      <c r="AQ412" s="32"/>
    </row>
    <row r="413" spans="1:43" customFormat="1" ht="15" x14ac:dyDescent="0.25">
      <c r="A413" s="89"/>
      <c r="B413" s="42" t="s">
        <v>104</v>
      </c>
      <c r="C413" s="199" t="s">
        <v>239</v>
      </c>
      <c r="D413" s="199"/>
      <c r="E413" s="199"/>
      <c r="F413" s="199"/>
      <c r="G413" s="199"/>
      <c r="H413" s="199"/>
      <c r="I413" s="199"/>
      <c r="J413" s="199"/>
      <c r="K413" s="199"/>
      <c r="L413" s="94">
        <v>454.92</v>
      </c>
      <c r="M413" s="91"/>
      <c r="N413" s="92"/>
      <c r="AF413" s="31"/>
      <c r="AG413" s="32"/>
      <c r="AH413" s="32"/>
      <c r="AM413" s="32"/>
      <c r="AO413" s="32"/>
      <c r="AP413" s="3" t="s">
        <v>239</v>
      </c>
      <c r="AQ413" s="32"/>
    </row>
    <row r="414" spans="1:43" customFormat="1" ht="15" x14ac:dyDescent="0.25">
      <c r="A414" s="89"/>
      <c r="B414" s="42" t="s">
        <v>104</v>
      </c>
      <c r="C414" s="199" t="s">
        <v>240</v>
      </c>
      <c r="D414" s="199"/>
      <c r="E414" s="199"/>
      <c r="F414" s="199"/>
      <c r="G414" s="199"/>
      <c r="H414" s="199"/>
      <c r="I414" s="199"/>
      <c r="J414" s="199"/>
      <c r="K414" s="199"/>
      <c r="L414" s="94">
        <v>101.65</v>
      </c>
      <c r="M414" s="91"/>
      <c r="N414" s="92"/>
      <c r="AF414" s="31"/>
      <c r="AG414" s="32"/>
      <c r="AH414" s="32"/>
      <c r="AM414" s="32"/>
      <c r="AO414" s="32"/>
      <c r="AP414" s="3" t="s">
        <v>240</v>
      </c>
      <c r="AQ414" s="32"/>
    </row>
    <row r="415" spans="1:43" customFormat="1" ht="15" x14ac:dyDescent="0.25">
      <c r="A415" s="89"/>
      <c r="B415" s="42" t="s">
        <v>104</v>
      </c>
      <c r="C415" s="199" t="s">
        <v>241</v>
      </c>
      <c r="D415" s="199"/>
      <c r="E415" s="199"/>
      <c r="F415" s="199"/>
      <c r="G415" s="199"/>
      <c r="H415" s="199"/>
      <c r="I415" s="199"/>
      <c r="J415" s="199"/>
      <c r="K415" s="199"/>
      <c r="L415" s="90">
        <v>1204.24</v>
      </c>
      <c r="M415" s="91"/>
      <c r="N415" s="92"/>
      <c r="AF415" s="31"/>
      <c r="AG415" s="32"/>
      <c r="AH415" s="32"/>
      <c r="AM415" s="32"/>
      <c r="AO415" s="32"/>
      <c r="AP415" s="3" t="s">
        <v>241</v>
      </c>
      <c r="AQ415" s="32"/>
    </row>
    <row r="416" spans="1:43" customFormat="1" ht="15" x14ac:dyDescent="0.25">
      <c r="A416" s="89"/>
      <c r="B416" s="42" t="s">
        <v>104</v>
      </c>
      <c r="C416" s="199" t="s">
        <v>242</v>
      </c>
      <c r="D416" s="199"/>
      <c r="E416" s="199"/>
      <c r="F416" s="199"/>
      <c r="G416" s="199"/>
      <c r="H416" s="199"/>
      <c r="I416" s="199"/>
      <c r="J416" s="199"/>
      <c r="K416" s="199"/>
      <c r="L416" s="94">
        <v>47.91</v>
      </c>
      <c r="M416" s="91"/>
      <c r="N416" s="92"/>
      <c r="AF416" s="31"/>
      <c r="AG416" s="32"/>
      <c r="AH416" s="32"/>
      <c r="AM416" s="32"/>
      <c r="AO416" s="32"/>
      <c r="AP416" s="3" t="s">
        <v>242</v>
      </c>
      <c r="AQ416" s="32"/>
    </row>
    <row r="417" spans="1:43" customFormat="1" ht="15" x14ac:dyDescent="0.25">
      <c r="A417" s="89"/>
      <c r="B417" s="42"/>
      <c r="C417" s="199" t="s">
        <v>243</v>
      </c>
      <c r="D417" s="199"/>
      <c r="E417" s="199"/>
      <c r="F417" s="199"/>
      <c r="G417" s="199"/>
      <c r="H417" s="199"/>
      <c r="I417" s="199"/>
      <c r="J417" s="199"/>
      <c r="K417" s="199"/>
      <c r="L417" s="90">
        <v>9947.5400000000009</v>
      </c>
      <c r="M417" s="91"/>
      <c r="N417" s="92"/>
      <c r="AF417" s="31"/>
      <c r="AG417" s="32"/>
      <c r="AH417" s="32"/>
      <c r="AM417" s="32"/>
      <c r="AO417" s="32"/>
      <c r="AP417" s="3" t="s">
        <v>243</v>
      </c>
      <c r="AQ417" s="32"/>
    </row>
    <row r="418" spans="1:43" customFormat="1" ht="15" x14ac:dyDescent="0.25">
      <c r="A418" s="89"/>
      <c r="B418" s="42"/>
      <c r="C418" s="199" t="s">
        <v>220</v>
      </c>
      <c r="D418" s="199"/>
      <c r="E418" s="199"/>
      <c r="F418" s="199"/>
      <c r="G418" s="199"/>
      <c r="H418" s="199"/>
      <c r="I418" s="199"/>
      <c r="J418" s="199"/>
      <c r="K418" s="199"/>
      <c r="L418" s="93"/>
      <c r="M418" s="91"/>
      <c r="N418" s="92"/>
      <c r="AF418" s="31"/>
      <c r="AG418" s="32"/>
      <c r="AH418" s="32"/>
      <c r="AM418" s="32"/>
      <c r="AO418" s="32"/>
      <c r="AP418" s="3" t="s">
        <v>220</v>
      </c>
      <c r="AQ418" s="32"/>
    </row>
    <row r="419" spans="1:43" customFormat="1" ht="15" x14ac:dyDescent="0.25">
      <c r="A419" s="89"/>
      <c r="B419" s="42" t="s">
        <v>104</v>
      </c>
      <c r="C419" s="199" t="s">
        <v>244</v>
      </c>
      <c r="D419" s="199"/>
      <c r="E419" s="199"/>
      <c r="F419" s="199"/>
      <c r="G419" s="199"/>
      <c r="H419" s="199"/>
      <c r="I419" s="199"/>
      <c r="J419" s="199"/>
      <c r="K419" s="199"/>
      <c r="L419" s="94">
        <v>6.26</v>
      </c>
      <c r="M419" s="91"/>
      <c r="N419" s="92"/>
      <c r="AF419" s="31"/>
      <c r="AG419" s="32"/>
      <c r="AH419" s="32"/>
      <c r="AM419" s="32"/>
      <c r="AO419" s="32"/>
      <c r="AP419" s="3" t="s">
        <v>244</v>
      </c>
      <c r="AQ419" s="32"/>
    </row>
    <row r="420" spans="1:43" customFormat="1" ht="15" x14ac:dyDescent="0.25">
      <c r="A420" s="89"/>
      <c r="B420" s="42" t="s">
        <v>104</v>
      </c>
      <c r="C420" s="199" t="s">
        <v>245</v>
      </c>
      <c r="D420" s="199"/>
      <c r="E420" s="199"/>
      <c r="F420" s="199"/>
      <c r="G420" s="199"/>
      <c r="H420" s="199"/>
      <c r="I420" s="199"/>
      <c r="J420" s="199"/>
      <c r="K420" s="199"/>
      <c r="L420" s="94">
        <v>7.24</v>
      </c>
      <c r="M420" s="91"/>
      <c r="N420" s="92"/>
      <c r="AF420" s="31"/>
      <c r="AG420" s="32"/>
      <c r="AH420" s="32"/>
      <c r="AM420" s="32"/>
      <c r="AO420" s="32"/>
      <c r="AP420" s="3" t="s">
        <v>245</v>
      </c>
      <c r="AQ420" s="32"/>
    </row>
    <row r="421" spans="1:43" customFormat="1" ht="15" x14ac:dyDescent="0.25">
      <c r="A421" s="89"/>
      <c r="B421" s="42"/>
      <c r="C421" s="199" t="s">
        <v>243</v>
      </c>
      <c r="D421" s="199"/>
      <c r="E421" s="199"/>
      <c r="F421" s="199"/>
      <c r="G421" s="199"/>
      <c r="H421" s="199"/>
      <c r="I421" s="199"/>
      <c r="J421" s="199"/>
      <c r="K421" s="199"/>
      <c r="L421" s="94">
        <v>13.5</v>
      </c>
      <c r="M421" s="91"/>
      <c r="N421" s="92"/>
      <c r="AF421" s="31"/>
      <c r="AG421" s="32"/>
      <c r="AH421" s="32"/>
      <c r="AM421" s="32"/>
      <c r="AO421" s="32"/>
      <c r="AP421" s="3" t="s">
        <v>243</v>
      </c>
      <c r="AQ421" s="32"/>
    </row>
    <row r="422" spans="1:43" customFormat="1" ht="15" x14ac:dyDescent="0.25">
      <c r="A422" s="89"/>
      <c r="B422" s="42"/>
      <c r="C422" s="199" t="s">
        <v>246</v>
      </c>
      <c r="D422" s="199"/>
      <c r="E422" s="199"/>
      <c r="F422" s="199"/>
      <c r="G422" s="199"/>
      <c r="H422" s="199"/>
      <c r="I422" s="199"/>
      <c r="J422" s="199"/>
      <c r="K422" s="199"/>
      <c r="L422" s="90">
        <v>9961.0400000000009</v>
      </c>
      <c r="M422" s="91"/>
      <c r="N422" s="92"/>
      <c r="AF422" s="31"/>
      <c r="AG422" s="32"/>
      <c r="AH422" s="32"/>
      <c r="AM422" s="32"/>
      <c r="AO422" s="32"/>
      <c r="AP422" s="3" t="s">
        <v>246</v>
      </c>
      <c r="AQ422" s="32"/>
    </row>
    <row r="423" spans="1:43" customFormat="1" ht="15" x14ac:dyDescent="0.25">
      <c r="A423" s="186" t="s">
        <v>247</v>
      </c>
      <c r="B423" s="187"/>
      <c r="C423" s="187"/>
      <c r="D423" s="187"/>
      <c r="E423" s="187"/>
      <c r="F423" s="187"/>
      <c r="G423" s="187"/>
      <c r="H423" s="187"/>
      <c r="I423" s="187"/>
      <c r="J423" s="187"/>
      <c r="K423" s="187"/>
      <c r="L423" s="187"/>
      <c r="M423" s="187"/>
      <c r="N423" s="188"/>
      <c r="AF423" s="31" t="s">
        <v>247</v>
      </c>
      <c r="AG423" s="32"/>
      <c r="AH423" s="32"/>
      <c r="AM423" s="32"/>
      <c r="AO423" s="32"/>
      <c r="AQ423" s="32"/>
    </row>
    <row r="424" spans="1:43" customFormat="1" ht="34.5" x14ac:dyDescent="0.25">
      <c r="A424" s="33" t="s">
        <v>248</v>
      </c>
      <c r="B424" s="34" t="s">
        <v>249</v>
      </c>
      <c r="C424" s="192" t="s">
        <v>250</v>
      </c>
      <c r="D424" s="192"/>
      <c r="E424" s="192"/>
      <c r="F424" s="35" t="s">
        <v>106</v>
      </c>
      <c r="G424" s="36">
        <v>3.03</v>
      </c>
      <c r="H424" s="37">
        <v>1</v>
      </c>
      <c r="I424" s="38">
        <v>3.03</v>
      </c>
      <c r="J424" s="39"/>
      <c r="K424" s="36"/>
      <c r="L424" s="39"/>
      <c r="M424" s="36"/>
      <c r="N424" s="40"/>
      <c r="AF424" s="31"/>
      <c r="AG424" s="32"/>
      <c r="AH424" s="32" t="s">
        <v>250</v>
      </c>
      <c r="AM424" s="32"/>
      <c r="AO424" s="32"/>
      <c r="AQ424" s="32"/>
    </row>
    <row r="425" spans="1:43" customFormat="1" ht="15" x14ac:dyDescent="0.25">
      <c r="A425" s="41"/>
      <c r="B425" s="42" t="s">
        <v>251</v>
      </c>
      <c r="C425" s="197" t="s">
        <v>252</v>
      </c>
      <c r="D425" s="197"/>
      <c r="E425" s="197"/>
      <c r="F425" s="197"/>
      <c r="G425" s="197"/>
      <c r="H425" s="197"/>
      <c r="I425" s="197"/>
      <c r="J425" s="197"/>
      <c r="K425" s="197"/>
      <c r="L425" s="197"/>
      <c r="M425" s="197"/>
      <c r="N425" s="198"/>
      <c r="AF425" s="31"/>
      <c r="AG425" s="32"/>
      <c r="AH425" s="32"/>
      <c r="AI425" s="3" t="s">
        <v>252</v>
      </c>
      <c r="AM425" s="32"/>
      <c r="AO425" s="32"/>
      <c r="AQ425" s="32"/>
    </row>
    <row r="426" spans="1:43" customFormat="1" ht="23.25" x14ac:dyDescent="0.25">
      <c r="A426" s="41"/>
      <c r="B426" s="42" t="s">
        <v>59</v>
      </c>
      <c r="C426" s="197" t="s">
        <v>60</v>
      </c>
      <c r="D426" s="197"/>
      <c r="E426" s="197"/>
      <c r="F426" s="197"/>
      <c r="G426" s="197"/>
      <c r="H426" s="197"/>
      <c r="I426" s="197"/>
      <c r="J426" s="197"/>
      <c r="K426" s="197"/>
      <c r="L426" s="197"/>
      <c r="M426" s="197"/>
      <c r="N426" s="198"/>
      <c r="AF426" s="31"/>
      <c r="AG426" s="32"/>
      <c r="AH426" s="32"/>
      <c r="AI426" s="3" t="s">
        <v>60</v>
      </c>
      <c r="AM426" s="32"/>
      <c r="AO426" s="32"/>
      <c r="AQ426" s="32"/>
    </row>
    <row r="427" spans="1:43" customFormat="1" ht="68.25" x14ac:dyDescent="0.25">
      <c r="A427" s="41"/>
      <c r="B427" s="42" t="s">
        <v>61</v>
      </c>
      <c r="C427" s="197" t="s">
        <v>62</v>
      </c>
      <c r="D427" s="197"/>
      <c r="E427" s="197"/>
      <c r="F427" s="197"/>
      <c r="G427" s="197"/>
      <c r="H427" s="197"/>
      <c r="I427" s="197"/>
      <c r="J427" s="197"/>
      <c r="K427" s="197"/>
      <c r="L427" s="197"/>
      <c r="M427" s="197"/>
      <c r="N427" s="198"/>
      <c r="AF427" s="31"/>
      <c r="AG427" s="32"/>
      <c r="AH427" s="32"/>
      <c r="AI427" s="3" t="s">
        <v>62</v>
      </c>
      <c r="AM427" s="32"/>
      <c r="AO427" s="32"/>
      <c r="AQ427" s="32"/>
    </row>
    <row r="428" spans="1:43" customFormat="1" ht="15" x14ac:dyDescent="0.25">
      <c r="A428" s="43"/>
      <c r="B428" s="42" t="s">
        <v>55</v>
      </c>
      <c r="C428" s="199" t="s">
        <v>63</v>
      </c>
      <c r="D428" s="199"/>
      <c r="E428" s="199"/>
      <c r="F428" s="45"/>
      <c r="G428" s="46"/>
      <c r="H428" s="46"/>
      <c r="I428" s="46"/>
      <c r="J428" s="49">
        <v>162.29</v>
      </c>
      <c r="K428" s="77">
        <v>1.45475</v>
      </c>
      <c r="L428" s="49">
        <v>715.36</v>
      </c>
      <c r="M428" s="50">
        <v>44.77</v>
      </c>
      <c r="N428" s="70">
        <v>32026.67</v>
      </c>
      <c r="AF428" s="31"/>
      <c r="AG428" s="32"/>
      <c r="AH428" s="32"/>
      <c r="AJ428" s="3" t="s">
        <v>63</v>
      </c>
      <c r="AM428" s="32"/>
      <c r="AO428" s="32"/>
      <c r="AQ428" s="32"/>
    </row>
    <row r="429" spans="1:43" customFormat="1" ht="15" x14ac:dyDescent="0.25">
      <c r="A429" s="43"/>
      <c r="B429" s="42" t="s">
        <v>64</v>
      </c>
      <c r="C429" s="199" t="s">
        <v>65</v>
      </c>
      <c r="D429" s="199"/>
      <c r="E429" s="199"/>
      <c r="F429" s="45"/>
      <c r="G429" s="46"/>
      <c r="H429" s="46"/>
      <c r="I429" s="46"/>
      <c r="J429" s="49">
        <v>444.74</v>
      </c>
      <c r="K429" s="48">
        <v>1.4375</v>
      </c>
      <c r="L429" s="47">
        <v>1937.12</v>
      </c>
      <c r="M429" s="50">
        <v>13.24</v>
      </c>
      <c r="N429" s="70">
        <v>25647.47</v>
      </c>
      <c r="AF429" s="31"/>
      <c r="AG429" s="32"/>
      <c r="AH429" s="32"/>
      <c r="AJ429" s="3" t="s">
        <v>65</v>
      </c>
      <c r="AM429" s="32"/>
      <c r="AO429" s="32"/>
      <c r="AQ429" s="32"/>
    </row>
    <row r="430" spans="1:43" customFormat="1" ht="15" x14ac:dyDescent="0.25">
      <c r="A430" s="43"/>
      <c r="B430" s="42" t="s">
        <v>66</v>
      </c>
      <c r="C430" s="199" t="s">
        <v>67</v>
      </c>
      <c r="D430" s="199"/>
      <c r="E430" s="199"/>
      <c r="F430" s="45"/>
      <c r="G430" s="46"/>
      <c r="H430" s="46"/>
      <c r="I430" s="46"/>
      <c r="J430" s="49">
        <v>40.39</v>
      </c>
      <c r="K430" s="48">
        <v>1.4375</v>
      </c>
      <c r="L430" s="49">
        <v>175.92</v>
      </c>
      <c r="M430" s="50">
        <v>44.77</v>
      </c>
      <c r="N430" s="70">
        <v>7875.94</v>
      </c>
      <c r="AF430" s="31"/>
      <c r="AG430" s="32"/>
      <c r="AH430" s="32"/>
      <c r="AJ430" s="3" t="s">
        <v>67</v>
      </c>
      <c r="AM430" s="32"/>
      <c r="AO430" s="32"/>
      <c r="AQ430" s="32"/>
    </row>
    <row r="431" spans="1:43" customFormat="1" ht="15" x14ac:dyDescent="0.25">
      <c r="A431" s="43"/>
      <c r="B431" s="42" t="s">
        <v>68</v>
      </c>
      <c r="C431" s="199" t="s">
        <v>69</v>
      </c>
      <c r="D431" s="199"/>
      <c r="E431" s="199"/>
      <c r="F431" s="45"/>
      <c r="G431" s="46"/>
      <c r="H431" s="46"/>
      <c r="I431" s="46"/>
      <c r="J431" s="49">
        <v>163.32</v>
      </c>
      <c r="K431" s="46"/>
      <c r="L431" s="49">
        <v>67.66</v>
      </c>
      <c r="M431" s="50">
        <v>8.16</v>
      </c>
      <c r="N431" s="51">
        <v>552.11</v>
      </c>
      <c r="AF431" s="31"/>
      <c r="AG431" s="32"/>
      <c r="AH431" s="32"/>
      <c r="AJ431" s="3" t="s">
        <v>69</v>
      </c>
      <c r="AM431" s="32"/>
      <c r="AO431" s="32"/>
      <c r="AQ431" s="32"/>
    </row>
    <row r="432" spans="1:43" customFormat="1" ht="15" x14ac:dyDescent="0.25">
      <c r="A432" s="52"/>
      <c r="B432" s="42"/>
      <c r="C432" s="199" t="s">
        <v>70</v>
      </c>
      <c r="D432" s="199"/>
      <c r="E432" s="199"/>
      <c r="F432" s="45" t="s">
        <v>71</v>
      </c>
      <c r="G432" s="50">
        <v>16.87</v>
      </c>
      <c r="H432" s="77">
        <v>1.45475</v>
      </c>
      <c r="I432" s="71">
        <v>74.361146500000004</v>
      </c>
      <c r="J432" s="55"/>
      <c r="K432" s="46"/>
      <c r="L432" s="55"/>
      <c r="M432" s="46"/>
      <c r="N432" s="56"/>
      <c r="AF432" s="31"/>
      <c r="AG432" s="32"/>
      <c r="AH432" s="32"/>
      <c r="AK432" s="3" t="s">
        <v>70</v>
      </c>
      <c r="AM432" s="32"/>
      <c r="AO432" s="32"/>
      <c r="AQ432" s="32"/>
    </row>
    <row r="433" spans="1:43" customFormat="1" ht="15" x14ac:dyDescent="0.25">
      <c r="A433" s="52"/>
      <c r="B433" s="42"/>
      <c r="C433" s="199" t="s">
        <v>72</v>
      </c>
      <c r="D433" s="199"/>
      <c r="E433" s="199"/>
      <c r="F433" s="45" t="s">
        <v>71</v>
      </c>
      <c r="G433" s="50">
        <v>2.94</v>
      </c>
      <c r="H433" s="48">
        <v>1.4375</v>
      </c>
      <c r="I433" s="71">
        <v>12.8055375</v>
      </c>
      <c r="J433" s="55"/>
      <c r="K433" s="46"/>
      <c r="L433" s="55"/>
      <c r="M433" s="46"/>
      <c r="N433" s="56"/>
      <c r="AF433" s="31"/>
      <c r="AG433" s="32"/>
      <c r="AH433" s="32"/>
      <c r="AK433" s="3" t="s">
        <v>72</v>
      </c>
      <c r="AM433" s="32"/>
      <c r="AO433" s="32"/>
      <c r="AQ433" s="32"/>
    </row>
    <row r="434" spans="1:43" customFormat="1" ht="15" x14ac:dyDescent="0.25">
      <c r="A434" s="43"/>
      <c r="B434" s="42"/>
      <c r="C434" s="200" t="s">
        <v>73</v>
      </c>
      <c r="D434" s="200"/>
      <c r="E434" s="200"/>
      <c r="F434" s="57"/>
      <c r="G434" s="58"/>
      <c r="H434" s="58"/>
      <c r="I434" s="58"/>
      <c r="J434" s="60">
        <v>629.36</v>
      </c>
      <c r="K434" s="58"/>
      <c r="L434" s="59">
        <v>2720.14</v>
      </c>
      <c r="M434" s="58"/>
      <c r="N434" s="72">
        <v>58226.25</v>
      </c>
      <c r="AF434" s="31"/>
      <c r="AG434" s="32"/>
      <c r="AH434" s="32"/>
      <c r="AL434" s="3" t="s">
        <v>73</v>
      </c>
      <c r="AM434" s="32"/>
      <c r="AO434" s="32"/>
      <c r="AQ434" s="32"/>
    </row>
    <row r="435" spans="1:43" customFormat="1" ht="15" x14ac:dyDescent="0.25">
      <c r="A435" s="52"/>
      <c r="B435" s="42"/>
      <c r="C435" s="199" t="s">
        <v>74</v>
      </c>
      <c r="D435" s="199"/>
      <c r="E435" s="199"/>
      <c r="F435" s="45"/>
      <c r="G435" s="46"/>
      <c r="H435" s="46"/>
      <c r="I435" s="46"/>
      <c r="J435" s="55"/>
      <c r="K435" s="46"/>
      <c r="L435" s="49">
        <v>891.28</v>
      </c>
      <c r="M435" s="46"/>
      <c r="N435" s="70">
        <v>39902.61</v>
      </c>
      <c r="AF435" s="31"/>
      <c r="AG435" s="32"/>
      <c r="AH435" s="32"/>
      <c r="AK435" s="3" t="s">
        <v>74</v>
      </c>
      <c r="AM435" s="32"/>
      <c r="AO435" s="32"/>
      <c r="AQ435" s="32"/>
    </row>
    <row r="436" spans="1:43" customFormat="1" ht="22.5" x14ac:dyDescent="0.25">
      <c r="A436" s="52"/>
      <c r="B436" s="42" t="s">
        <v>253</v>
      </c>
      <c r="C436" s="199" t="s">
        <v>254</v>
      </c>
      <c r="D436" s="199"/>
      <c r="E436" s="199"/>
      <c r="F436" s="45" t="s">
        <v>77</v>
      </c>
      <c r="G436" s="53">
        <v>93</v>
      </c>
      <c r="H436" s="46"/>
      <c r="I436" s="53">
        <v>93</v>
      </c>
      <c r="J436" s="55"/>
      <c r="K436" s="46"/>
      <c r="L436" s="49">
        <v>828.89</v>
      </c>
      <c r="M436" s="46"/>
      <c r="N436" s="70">
        <v>37109.43</v>
      </c>
      <c r="AF436" s="31"/>
      <c r="AG436" s="32"/>
      <c r="AH436" s="32"/>
      <c r="AK436" s="3" t="s">
        <v>254</v>
      </c>
      <c r="AM436" s="32"/>
      <c r="AO436" s="32"/>
      <c r="AQ436" s="32"/>
    </row>
    <row r="437" spans="1:43" customFormat="1" ht="45" x14ac:dyDescent="0.25">
      <c r="A437" s="52"/>
      <c r="B437" s="42" t="s">
        <v>255</v>
      </c>
      <c r="C437" s="199" t="s">
        <v>256</v>
      </c>
      <c r="D437" s="199"/>
      <c r="E437" s="199"/>
      <c r="F437" s="45" t="s">
        <v>77</v>
      </c>
      <c r="G437" s="53">
        <v>62</v>
      </c>
      <c r="H437" s="50">
        <v>0.85</v>
      </c>
      <c r="I437" s="62">
        <v>52.7</v>
      </c>
      <c r="J437" s="55"/>
      <c r="K437" s="46"/>
      <c r="L437" s="49">
        <v>469.7</v>
      </c>
      <c r="M437" s="46"/>
      <c r="N437" s="70">
        <v>21028.68</v>
      </c>
      <c r="AF437" s="31"/>
      <c r="AG437" s="32"/>
      <c r="AH437" s="32"/>
      <c r="AK437" s="3" t="s">
        <v>256</v>
      </c>
      <c r="AM437" s="32"/>
      <c r="AO437" s="32"/>
      <c r="AQ437" s="32"/>
    </row>
    <row r="438" spans="1:43" customFormat="1" ht="15" x14ac:dyDescent="0.25">
      <c r="A438" s="63"/>
      <c r="B438" s="64"/>
      <c r="C438" s="192" t="s">
        <v>80</v>
      </c>
      <c r="D438" s="192"/>
      <c r="E438" s="192"/>
      <c r="F438" s="35"/>
      <c r="G438" s="36"/>
      <c r="H438" s="36"/>
      <c r="I438" s="36"/>
      <c r="J438" s="39"/>
      <c r="K438" s="36"/>
      <c r="L438" s="73">
        <v>4018.73</v>
      </c>
      <c r="M438" s="58"/>
      <c r="N438" s="66">
        <v>116364.36</v>
      </c>
      <c r="AF438" s="31"/>
      <c r="AG438" s="32"/>
      <c r="AH438" s="32"/>
      <c r="AM438" s="32" t="s">
        <v>80</v>
      </c>
      <c r="AO438" s="32"/>
      <c r="AQ438" s="32"/>
    </row>
    <row r="439" spans="1:43" customFormat="1" ht="23.25" x14ac:dyDescent="0.25">
      <c r="A439" s="33" t="s">
        <v>257</v>
      </c>
      <c r="B439" s="34" t="s">
        <v>81</v>
      </c>
      <c r="C439" s="192" t="s">
        <v>91</v>
      </c>
      <c r="D439" s="192"/>
      <c r="E439" s="192"/>
      <c r="F439" s="35" t="s">
        <v>83</v>
      </c>
      <c r="G439" s="36">
        <v>-1.5680000000000001</v>
      </c>
      <c r="H439" s="37">
        <v>1</v>
      </c>
      <c r="I439" s="67">
        <v>-1.5680000000000001</v>
      </c>
      <c r="J439" s="39"/>
      <c r="K439" s="36"/>
      <c r="L439" s="65">
        <v>-304.45</v>
      </c>
      <c r="M439" s="36"/>
      <c r="N439" s="66">
        <v>-5428.81</v>
      </c>
      <c r="AF439" s="31"/>
      <c r="AG439" s="32"/>
      <c r="AH439" s="32" t="s">
        <v>91</v>
      </c>
      <c r="AM439" s="32"/>
      <c r="AO439" s="32"/>
      <c r="AQ439" s="32"/>
    </row>
    <row r="440" spans="1:43" customFormat="1" ht="23.25" x14ac:dyDescent="0.25">
      <c r="A440" s="41"/>
      <c r="B440" s="42" t="s">
        <v>59</v>
      </c>
      <c r="C440" s="197" t="s">
        <v>60</v>
      </c>
      <c r="D440" s="197"/>
      <c r="E440" s="197"/>
      <c r="F440" s="197"/>
      <c r="G440" s="197"/>
      <c r="H440" s="197"/>
      <c r="I440" s="197"/>
      <c r="J440" s="197"/>
      <c r="K440" s="197"/>
      <c r="L440" s="197"/>
      <c r="M440" s="197"/>
      <c r="N440" s="198"/>
      <c r="AF440" s="31"/>
      <c r="AG440" s="32"/>
      <c r="AH440" s="32"/>
      <c r="AI440" s="3" t="s">
        <v>60</v>
      </c>
      <c r="AM440" s="32"/>
      <c r="AO440" s="32"/>
      <c r="AQ440" s="32"/>
    </row>
    <row r="441" spans="1:43" customFormat="1" ht="68.25" x14ac:dyDescent="0.25">
      <c r="A441" s="41"/>
      <c r="B441" s="42" t="s">
        <v>61</v>
      </c>
      <c r="C441" s="197" t="s">
        <v>62</v>
      </c>
      <c r="D441" s="197"/>
      <c r="E441" s="197"/>
      <c r="F441" s="197"/>
      <c r="G441" s="197"/>
      <c r="H441" s="197"/>
      <c r="I441" s="197"/>
      <c r="J441" s="197"/>
      <c r="K441" s="197"/>
      <c r="L441" s="197"/>
      <c r="M441" s="197"/>
      <c r="N441" s="198"/>
      <c r="AF441" s="31"/>
      <c r="AG441" s="32"/>
      <c r="AH441" s="32"/>
      <c r="AI441" s="3" t="s">
        <v>62</v>
      </c>
      <c r="AM441" s="32"/>
      <c r="AO441" s="32"/>
      <c r="AQ441" s="32"/>
    </row>
    <row r="442" spans="1:43" customFormat="1" ht="15" x14ac:dyDescent="0.25">
      <c r="A442" s="43"/>
      <c r="B442" s="42" t="s">
        <v>64</v>
      </c>
      <c r="C442" s="199" t="s">
        <v>65</v>
      </c>
      <c r="D442" s="199"/>
      <c r="E442" s="199"/>
      <c r="F442" s="45"/>
      <c r="G442" s="46"/>
      <c r="H442" s="46"/>
      <c r="I442" s="46"/>
      <c r="J442" s="49">
        <v>115.4</v>
      </c>
      <c r="K442" s="48">
        <v>1.4375</v>
      </c>
      <c r="L442" s="49">
        <v>-260.11</v>
      </c>
      <c r="M442" s="50">
        <v>13.24</v>
      </c>
      <c r="N442" s="70">
        <v>-3443.86</v>
      </c>
      <c r="AF442" s="31"/>
      <c r="AG442" s="32"/>
      <c r="AH442" s="32"/>
      <c r="AJ442" s="3" t="s">
        <v>65</v>
      </c>
      <c r="AM442" s="32"/>
      <c r="AO442" s="32"/>
      <c r="AQ442" s="32"/>
    </row>
    <row r="443" spans="1:43" customFormat="1" ht="15" x14ac:dyDescent="0.25">
      <c r="A443" s="43"/>
      <c r="B443" s="42" t="s">
        <v>66</v>
      </c>
      <c r="C443" s="199" t="s">
        <v>67</v>
      </c>
      <c r="D443" s="199"/>
      <c r="E443" s="199"/>
      <c r="F443" s="45"/>
      <c r="G443" s="46"/>
      <c r="H443" s="46"/>
      <c r="I443" s="46"/>
      <c r="J443" s="49">
        <v>13.5</v>
      </c>
      <c r="K443" s="48">
        <v>1.4375</v>
      </c>
      <c r="L443" s="49">
        <v>-30.43</v>
      </c>
      <c r="M443" s="50">
        <v>44.77</v>
      </c>
      <c r="N443" s="70">
        <v>-1362.35</v>
      </c>
      <c r="AF443" s="31"/>
      <c r="AG443" s="32"/>
      <c r="AH443" s="32"/>
      <c r="AJ443" s="3" t="s">
        <v>67</v>
      </c>
      <c r="AM443" s="32"/>
      <c r="AO443" s="32"/>
      <c r="AQ443" s="32"/>
    </row>
    <row r="444" spans="1:43" customFormat="1" ht="15" x14ac:dyDescent="0.25">
      <c r="A444" s="52"/>
      <c r="B444" s="42"/>
      <c r="C444" s="199" t="s">
        <v>74</v>
      </c>
      <c r="D444" s="199"/>
      <c r="E444" s="199"/>
      <c r="F444" s="45"/>
      <c r="G444" s="46"/>
      <c r="H444" s="46"/>
      <c r="I444" s="46"/>
      <c r="J444" s="55"/>
      <c r="K444" s="46"/>
      <c r="L444" s="49">
        <v>-30.43</v>
      </c>
      <c r="M444" s="46"/>
      <c r="N444" s="70">
        <v>-1362.35</v>
      </c>
      <c r="AF444" s="31"/>
      <c r="AG444" s="32"/>
      <c r="AH444" s="32"/>
      <c r="AK444" s="3" t="s">
        <v>74</v>
      </c>
      <c r="AM444" s="32"/>
      <c r="AO444" s="32"/>
      <c r="AQ444" s="32"/>
    </row>
    <row r="445" spans="1:43" customFormat="1" ht="22.5" x14ac:dyDescent="0.25">
      <c r="A445" s="52"/>
      <c r="B445" s="42" t="s">
        <v>253</v>
      </c>
      <c r="C445" s="199" t="s">
        <v>254</v>
      </c>
      <c r="D445" s="199"/>
      <c r="E445" s="199"/>
      <c r="F445" s="45" t="s">
        <v>77</v>
      </c>
      <c r="G445" s="53">
        <v>93</v>
      </c>
      <c r="H445" s="46"/>
      <c r="I445" s="53">
        <v>93</v>
      </c>
      <c r="J445" s="55"/>
      <c r="K445" s="46"/>
      <c r="L445" s="49">
        <v>-28.3</v>
      </c>
      <c r="M445" s="46"/>
      <c r="N445" s="70">
        <v>-1266.99</v>
      </c>
      <c r="AF445" s="31"/>
      <c r="AG445" s="32"/>
      <c r="AH445" s="32"/>
      <c r="AK445" s="3" t="s">
        <v>254</v>
      </c>
      <c r="AM445" s="32"/>
      <c r="AO445" s="32"/>
      <c r="AQ445" s="32"/>
    </row>
    <row r="446" spans="1:43" customFormat="1" ht="45" x14ac:dyDescent="0.25">
      <c r="A446" s="52"/>
      <c r="B446" s="42" t="s">
        <v>255</v>
      </c>
      <c r="C446" s="199" t="s">
        <v>256</v>
      </c>
      <c r="D446" s="199"/>
      <c r="E446" s="199"/>
      <c r="F446" s="45" t="s">
        <v>77</v>
      </c>
      <c r="G446" s="53">
        <v>62</v>
      </c>
      <c r="H446" s="50">
        <v>0.85</v>
      </c>
      <c r="I446" s="62">
        <v>52.7</v>
      </c>
      <c r="J446" s="55"/>
      <c r="K446" s="46"/>
      <c r="L446" s="49">
        <v>-16.04</v>
      </c>
      <c r="M446" s="46"/>
      <c r="N446" s="51">
        <v>-717.96</v>
      </c>
      <c r="AF446" s="31"/>
      <c r="AG446" s="32"/>
      <c r="AH446" s="32"/>
      <c r="AK446" s="3" t="s">
        <v>256</v>
      </c>
      <c r="AM446" s="32"/>
      <c r="AO446" s="32"/>
      <c r="AQ446" s="32"/>
    </row>
    <row r="447" spans="1:43" customFormat="1" ht="15" x14ac:dyDescent="0.25">
      <c r="A447" s="63"/>
      <c r="B447" s="64"/>
      <c r="C447" s="192" t="s">
        <v>80</v>
      </c>
      <c r="D447" s="192"/>
      <c r="E447" s="192"/>
      <c r="F447" s="35"/>
      <c r="G447" s="36"/>
      <c r="H447" s="36"/>
      <c r="I447" s="36"/>
      <c r="J447" s="39"/>
      <c r="K447" s="36"/>
      <c r="L447" s="65">
        <v>-304.45</v>
      </c>
      <c r="M447" s="58"/>
      <c r="N447" s="66">
        <v>-5428.81</v>
      </c>
      <c r="AF447" s="31"/>
      <c r="AG447" s="32"/>
      <c r="AH447" s="32"/>
      <c r="AM447" s="32" t="s">
        <v>80</v>
      </c>
      <c r="AO447" s="32"/>
      <c r="AQ447" s="32"/>
    </row>
    <row r="448" spans="1:43" customFormat="1" ht="23.25" x14ac:dyDescent="0.25">
      <c r="A448" s="33" t="s">
        <v>258</v>
      </c>
      <c r="B448" s="34" t="s">
        <v>81</v>
      </c>
      <c r="C448" s="192" t="s">
        <v>259</v>
      </c>
      <c r="D448" s="192"/>
      <c r="E448" s="192"/>
      <c r="F448" s="35" t="s">
        <v>83</v>
      </c>
      <c r="G448" s="36">
        <v>-0.69699999999999995</v>
      </c>
      <c r="H448" s="37">
        <v>1</v>
      </c>
      <c r="I448" s="67">
        <v>-0.69699999999999995</v>
      </c>
      <c r="J448" s="39"/>
      <c r="K448" s="36"/>
      <c r="L448" s="65">
        <v>-139.97999999999999</v>
      </c>
      <c r="M448" s="36"/>
      <c r="N448" s="66">
        <v>-2474.9299999999998</v>
      </c>
      <c r="AF448" s="31"/>
      <c r="AG448" s="32"/>
      <c r="AH448" s="32" t="s">
        <v>259</v>
      </c>
      <c r="AM448" s="32"/>
      <c r="AO448" s="32"/>
      <c r="AQ448" s="32"/>
    </row>
    <row r="449" spans="1:43" customFormat="1" ht="23.25" x14ac:dyDescent="0.25">
      <c r="A449" s="41"/>
      <c r="B449" s="42" t="s">
        <v>59</v>
      </c>
      <c r="C449" s="197" t="s">
        <v>60</v>
      </c>
      <c r="D449" s="197"/>
      <c r="E449" s="197"/>
      <c r="F449" s="197"/>
      <c r="G449" s="197"/>
      <c r="H449" s="197"/>
      <c r="I449" s="197"/>
      <c r="J449" s="197"/>
      <c r="K449" s="197"/>
      <c r="L449" s="197"/>
      <c r="M449" s="197"/>
      <c r="N449" s="198"/>
      <c r="AF449" s="31"/>
      <c r="AG449" s="32"/>
      <c r="AH449" s="32"/>
      <c r="AI449" s="3" t="s">
        <v>60</v>
      </c>
      <c r="AM449" s="32"/>
      <c r="AO449" s="32"/>
      <c r="AQ449" s="32"/>
    </row>
    <row r="450" spans="1:43" customFormat="1" ht="68.25" x14ac:dyDescent="0.25">
      <c r="A450" s="41"/>
      <c r="B450" s="42" t="s">
        <v>61</v>
      </c>
      <c r="C450" s="197" t="s">
        <v>62</v>
      </c>
      <c r="D450" s="197"/>
      <c r="E450" s="197"/>
      <c r="F450" s="197"/>
      <c r="G450" s="197"/>
      <c r="H450" s="197"/>
      <c r="I450" s="197"/>
      <c r="J450" s="197"/>
      <c r="K450" s="197"/>
      <c r="L450" s="197"/>
      <c r="M450" s="197"/>
      <c r="N450" s="198"/>
      <c r="AF450" s="31"/>
      <c r="AG450" s="32"/>
      <c r="AH450" s="32"/>
      <c r="AI450" s="3" t="s">
        <v>62</v>
      </c>
      <c r="AM450" s="32"/>
      <c r="AO450" s="32"/>
      <c r="AQ450" s="32"/>
    </row>
    <row r="451" spans="1:43" customFormat="1" ht="15" x14ac:dyDescent="0.25">
      <c r="A451" s="43"/>
      <c r="B451" s="42" t="s">
        <v>64</v>
      </c>
      <c r="C451" s="199" t="s">
        <v>65</v>
      </c>
      <c r="D451" s="199"/>
      <c r="E451" s="199"/>
      <c r="F451" s="45"/>
      <c r="G451" s="46"/>
      <c r="H451" s="46"/>
      <c r="I451" s="46"/>
      <c r="J451" s="49">
        <v>120.04</v>
      </c>
      <c r="K451" s="48">
        <v>1.4375</v>
      </c>
      <c r="L451" s="49">
        <v>-120.27</v>
      </c>
      <c r="M451" s="50">
        <v>13.24</v>
      </c>
      <c r="N451" s="70">
        <v>-1592.37</v>
      </c>
      <c r="AF451" s="31"/>
      <c r="AG451" s="32"/>
      <c r="AH451" s="32"/>
      <c r="AJ451" s="3" t="s">
        <v>65</v>
      </c>
      <c r="AM451" s="32"/>
      <c r="AO451" s="32"/>
      <c r="AQ451" s="32"/>
    </row>
    <row r="452" spans="1:43" customFormat="1" ht="15" x14ac:dyDescent="0.25">
      <c r="A452" s="43"/>
      <c r="B452" s="42" t="s">
        <v>66</v>
      </c>
      <c r="C452" s="199" t="s">
        <v>67</v>
      </c>
      <c r="D452" s="199"/>
      <c r="E452" s="199"/>
      <c r="F452" s="45"/>
      <c r="G452" s="46"/>
      <c r="H452" s="46"/>
      <c r="I452" s="46"/>
      <c r="J452" s="49">
        <v>13.5</v>
      </c>
      <c r="K452" s="48">
        <v>1.4375</v>
      </c>
      <c r="L452" s="49">
        <v>-13.53</v>
      </c>
      <c r="M452" s="50">
        <v>44.77</v>
      </c>
      <c r="N452" s="51">
        <v>-605.74</v>
      </c>
      <c r="AF452" s="31"/>
      <c r="AG452" s="32"/>
      <c r="AH452" s="32"/>
      <c r="AJ452" s="3" t="s">
        <v>67</v>
      </c>
      <c r="AM452" s="32"/>
      <c r="AO452" s="32"/>
      <c r="AQ452" s="32"/>
    </row>
    <row r="453" spans="1:43" customFormat="1" ht="15" x14ac:dyDescent="0.25">
      <c r="A453" s="52"/>
      <c r="B453" s="42"/>
      <c r="C453" s="199" t="s">
        <v>74</v>
      </c>
      <c r="D453" s="199"/>
      <c r="E453" s="199"/>
      <c r="F453" s="45"/>
      <c r="G453" s="46"/>
      <c r="H453" s="46"/>
      <c r="I453" s="46"/>
      <c r="J453" s="55"/>
      <c r="K453" s="46"/>
      <c r="L453" s="49">
        <v>-13.53</v>
      </c>
      <c r="M453" s="46"/>
      <c r="N453" s="51">
        <v>-605.74</v>
      </c>
      <c r="AF453" s="31"/>
      <c r="AG453" s="32"/>
      <c r="AH453" s="32"/>
      <c r="AK453" s="3" t="s">
        <v>74</v>
      </c>
      <c r="AM453" s="32"/>
      <c r="AO453" s="32"/>
      <c r="AQ453" s="32"/>
    </row>
    <row r="454" spans="1:43" customFormat="1" ht="22.5" x14ac:dyDescent="0.25">
      <c r="A454" s="52"/>
      <c r="B454" s="42" t="s">
        <v>253</v>
      </c>
      <c r="C454" s="199" t="s">
        <v>254</v>
      </c>
      <c r="D454" s="199"/>
      <c r="E454" s="199"/>
      <c r="F454" s="45" t="s">
        <v>77</v>
      </c>
      <c r="G454" s="53">
        <v>93</v>
      </c>
      <c r="H454" s="46"/>
      <c r="I454" s="53">
        <v>93</v>
      </c>
      <c r="J454" s="55"/>
      <c r="K454" s="46"/>
      <c r="L454" s="49">
        <v>-12.58</v>
      </c>
      <c r="M454" s="46"/>
      <c r="N454" s="51">
        <v>-563.34</v>
      </c>
      <c r="AF454" s="31"/>
      <c r="AG454" s="32"/>
      <c r="AH454" s="32"/>
      <c r="AK454" s="3" t="s">
        <v>254</v>
      </c>
      <c r="AM454" s="32"/>
      <c r="AO454" s="32"/>
      <c r="AQ454" s="32"/>
    </row>
    <row r="455" spans="1:43" customFormat="1" ht="45" x14ac:dyDescent="0.25">
      <c r="A455" s="52"/>
      <c r="B455" s="42" t="s">
        <v>255</v>
      </c>
      <c r="C455" s="199" t="s">
        <v>256</v>
      </c>
      <c r="D455" s="199"/>
      <c r="E455" s="199"/>
      <c r="F455" s="45" t="s">
        <v>77</v>
      </c>
      <c r="G455" s="53">
        <v>62</v>
      </c>
      <c r="H455" s="50">
        <v>0.85</v>
      </c>
      <c r="I455" s="62">
        <v>52.7</v>
      </c>
      <c r="J455" s="55"/>
      <c r="K455" s="46"/>
      <c r="L455" s="49">
        <v>-7.13</v>
      </c>
      <c r="M455" s="46"/>
      <c r="N455" s="51">
        <v>-319.22000000000003</v>
      </c>
      <c r="AF455" s="31"/>
      <c r="AG455" s="32"/>
      <c r="AH455" s="32"/>
      <c r="AK455" s="3" t="s">
        <v>256</v>
      </c>
      <c r="AM455" s="32"/>
      <c r="AO455" s="32"/>
      <c r="AQ455" s="32"/>
    </row>
    <row r="456" spans="1:43" customFormat="1" ht="15" x14ac:dyDescent="0.25">
      <c r="A456" s="63"/>
      <c r="B456" s="64"/>
      <c r="C456" s="192" t="s">
        <v>80</v>
      </c>
      <c r="D456" s="192"/>
      <c r="E456" s="192"/>
      <c r="F456" s="35"/>
      <c r="G456" s="36"/>
      <c r="H456" s="36"/>
      <c r="I456" s="36"/>
      <c r="J456" s="39"/>
      <c r="K456" s="36"/>
      <c r="L456" s="65">
        <v>-139.97999999999999</v>
      </c>
      <c r="M456" s="58"/>
      <c r="N456" s="66">
        <v>-2474.9299999999998</v>
      </c>
      <c r="AF456" s="31"/>
      <c r="AG456" s="32"/>
      <c r="AH456" s="32"/>
      <c r="AM456" s="32" t="s">
        <v>80</v>
      </c>
      <c r="AO456" s="32"/>
      <c r="AQ456" s="32"/>
    </row>
    <row r="457" spans="1:43" customFormat="1" ht="23.25" x14ac:dyDescent="0.25">
      <c r="A457" s="33" t="s">
        <v>260</v>
      </c>
      <c r="B457" s="34" t="s">
        <v>81</v>
      </c>
      <c r="C457" s="192" t="s">
        <v>261</v>
      </c>
      <c r="D457" s="192"/>
      <c r="E457" s="192"/>
      <c r="F457" s="35" t="s">
        <v>83</v>
      </c>
      <c r="G457" s="36">
        <v>-8.2319999999999993</v>
      </c>
      <c r="H457" s="37">
        <v>1</v>
      </c>
      <c r="I457" s="67">
        <v>-8.2319999999999993</v>
      </c>
      <c r="J457" s="39"/>
      <c r="K457" s="36"/>
      <c r="L457" s="73">
        <v>-2325.7600000000002</v>
      </c>
      <c r="M457" s="36"/>
      <c r="N457" s="66">
        <v>-38621.14</v>
      </c>
      <c r="AF457" s="31"/>
      <c r="AG457" s="32"/>
      <c r="AH457" s="32" t="s">
        <v>261</v>
      </c>
      <c r="AM457" s="32"/>
      <c r="AO457" s="32"/>
      <c r="AQ457" s="32"/>
    </row>
    <row r="458" spans="1:43" customFormat="1" ht="23.25" x14ac:dyDescent="0.25">
      <c r="A458" s="41"/>
      <c r="B458" s="42" t="s">
        <v>59</v>
      </c>
      <c r="C458" s="197" t="s">
        <v>60</v>
      </c>
      <c r="D458" s="197"/>
      <c r="E458" s="197"/>
      <c r="F458" s="197"/>
      <c r="G458" s="197"/>
      <c r="H458" s="197"/>
      <c r="I458" s="197"/>
      <c r="J458" s="197"/>
      <c r="K458" s="197"/>
      <c r="L458" s="197"/>
      <c r="M458" s="197"/>
      <c r="N458" s="198"/>
      <c r="AF458" s="31"/>
      <c r="AG458" s="32"/>
      <c r="AH458" s="32"/>
      <c r="AI458" s="3" t="s">
        <v>60</v>
      </c>
      <c r="AM458" s="32"/>
      <c r="AO458" s="32"/>
      <c r="AQ458" s="32"/>
    </row>
    <row r="459" spans="1:43" customFormat="1" ht="68.25" x14ac:dyDescent="0.25">
      <c r="A459" s="41"/>
      <c r="B459" s="42" t="s">
        <v>61</v>
      </c>
      <c r="C459" s="197" t="s">
        <v>62</v>
      </c>
      <c r="D459" s="197"/>
      <c r="E459" s="197"/>
      <c r="F459" s="197"/>
      <c r="G459" s="197"/>
      <c r="H459" s="197"/>
      <c r="I459" s="197"/>
      <c r="J459" s="197"/>
      <c r="K459" s="197"/>
      <c r="L459" s="197"/>
      <c r="M459" s="197"/>
      <c r="N459" s="198"/>
      <c r="AF459" s="31"/>
      <c r="AG459" s="32"/>
      <c r="AH459" s="32"/>
      <c r="AI459" s="3" t="s">
        <v>62</v>
      </c>
      <c r="AM459" s="32"/>
      <c r="AO459" s="32"/>
      <c r="AQ459" s="32"/>
    </row>
    <row r="460" spans="1:43" customFormat="1" ht="15" x14ac:dyDescent="0.25">
      <c r="A460" s="43"/>
      <c r="B460" s="42" t="s">
        <v>64</v>
      </c>
      <c r="C460" s="199" t="s">
        <v>65</v>
      </c>
      <c r="D460" s="199"/>
      <c r="E460" s="199"/>
      <c r="F460" s="45"/>
      <c r="G460" s="46"/>
      <c r="H460" s="46"/>
      <c r="I460" s="46"/>
      <c r="J460" s="49">
        <v>175.56</v>
      </c>
      <c r="K460" s="48">
        <v>1.4375</v>
      </c>
      <c r="L460" s="47">
        <v>-2077.4899999999998</v>
      </c>
      <c r="M460" s="50">
        <v>13.24</v>
      </c>
      <c r="N460" s="70">
        <v>-27505.97</v>
      </c>
      <c r="AF460" s="31"/>
      <c r="AG460" s="32"/>
      <c r="AH460" s="32"/>
      <c r="AJ460" s="3" t="s">
        <v>65</v>
      </c>
      <c r="AM460" s="32"/>
      <c r="AO460" s="32"/>
      <c r="AQ460" s="32"/>
    </row>
    <row r="461" spans="1:43" customFormat="1" ht="15" x14ac:dyDescent="0.25">
      <c r="A461" s="43"/>
      <c r="B461" s="42" t="s">
        <v>66</v>
      </c>
      <c r="C461" s="199" t="s">
        <v>67</v>
      </c>
      <c r="D461" s="199"/>
      <c r="E461" s="199"/>
      <c r="F461" s="45"/>
      <c r="G461" s="46"/>
      <c r="H461" s="46"/>
      <c r="I461" s="46"/>
      <c r="J461" s="49">
        <v>14.4</v>
      </c>
      <c r="K461" s="48">
        <v>1.4375</v>
      </c>
      <c r="L461" s="49">
        <v>-170.4</v>
      </c>
      <c r="M461" s="50">
        <v>44.77</v>
      </c>
      <c r="N461" s="70">
        <v>-7628.81</v>
      </c>
      <c r="AF461" s="31"/>
      <c r="AG461" s="32"/>
      <c r="AH461" s="32"/>
      <c r="AJ461" s="3" t="s">
        <v>67</v>
      </c>
      <c r="AM461" s="32"/>
      <c r="AO461" s="32"/>
      <c r="AQ461" s="32"/>
    </row>
    <row r="462" spans="1:43" customFormat="1" ht="15" x14ac:dyDescent="0.25">
      <c r="A462" s="52"/>
      <c r="B462" s="42"/>
      <c r="C462" s="199" t="s">
        <v>74</v>
      </c>
      <c r="D462" s="199"/>
      <c r="E462" s="199"/>
      <c r="F462" s="45"/>
      <c r="G462" s="46"/>
      <c r="H462" s="46"/>
      <c r="I462" s="46"/>
      <c r="J462" s="55"/>
      <c r="K462" s="46"/>
      <c r="L462" s="49">
        <v>-170.4</v>
      </c>
      <c r="M462" s="46"/>
      <c r="N462" s="70">
        <v>-7628.81</v>
      </c>
      <c r="AF462" s="31"/>
      <c r="AG462" s="32"/>
      <c r="AH462" s="32"/>
      <c r="AK462" s="3" t="s">
        <v>74</v>
      </c>
      <c r="AM462" s="32"/>
      <c r="AO462" s="32"/>
      <c r="AQ462" s="32"/>
    </row>
    <row r="463" spans="1:43" customFormat="1" ht="22.5" x14ac:dyDescent="0.25">
      <c r="A463" s="52"/>
      <c r="B463" s="42" t="s">
        <v>253</v>
      </c>
      <c r="C463" s="199" t="s">
        <v>254</v>
      </c>
      <c r="D463" s="199"/>
      <c r="E463" s="199"/>
      <c r="F463" s="45" t="s">
        <v>77</v>
      </c>
      <c r="G463" s="53">
        <v>93</v>
      </c>
      <c r="H463" s="46"/>
      <c r="I463" s="53">
        <v>93</v>
      </c>
      <c r="J463" s="55"/>
      <c r="K463" s="46"/>
      <c r="L463" s="49">
        <v>-158.47</v>
      </c>
      <c r="M463" s="46"/>
      <c r="N463" s="70">
        <v>-7094.79</v>
      </c>
      <c r="AF463" s="31"/>
      <c r="AG463" s="32"/>
      <c r="AH463" s="32"/>
      <c r="AK463" s="3" t="s">
        <v>254</v>
      </c>
      <c r="AM463" s="32"/>
      <c r="AO463" s="32"/>
      <c r="AQ463" s="32"/>
    </row>
    <row r="464" spans="1:43" customFormat="1" ht="45" x14ac:dyDescent="0.25">
      <c r="A464" s="52"/>
      <c r="B464" s="42" t="s">
        <v>255</v>
      </c>
      <c r="C464" s="199" t="s">
        <v>256</v>
      </c>
      <c r="D464" s="199"/>
      <c r="E464" s="199"/>
      <c r="F464" s="45" t="s">
        <v>77</v>
      </c>
      <c r="G464" s="53">
        <v>62</v>
      </c>
      <c r="H464" s="50">
        <v>0.85</v>
      </c>
      <c r="I464" s="62">
        <v>52.7</v>
      </c>
      <c r="J464" s="55"/>
      <c r="K464" s="46"/>
      <c r="L464" s="49">
        <v>-89.8</v>
      </c>
      <c r="M464" s="46"/>
      <c r="N464" s="70">
        <v>-4020.38</v>
      </c>
      <c r="AF464" s="31"/>
      <c r="AG464" s="32"/>
      <c r="AH464" s="32"/>
      <c r="AK464" s="3" t="s">
        <v>256</v>
      </c>
      <c r="AM464" s="32"/>
      <c r="AO464" s="32"/>
      <c r="AQ464" s="32"/>
    </row>
    <row r="465" spans="1:43" customFormat="1" ht="15" x14ac:dyDescent="0.25">
      <c r="A465" s="63"/>
      <c r="B465" s="64"/>
      <c r="C465" s="192" t="s">
        <v>80</v>
      </c>
      <c r="D465" s="192"/>
      <c r="E465" s="192"/>
      <c r="F465" s="35"/>
      <c r="G465" s="36"/>
      <c r="H465" s="36"/>
      <c r="I465" s="36"/>
      <c r="J465" s="39"/>
      <c r="K465" s="36"/>
      <c r="L465" s="73">
        <v>-2325.7600000000002</v>
      </c>
      <c r="M465" s="58"/>
      <c r="N465" s="66">
        <v>-38621.14</v>
      </c>
      <c r="AF465" s="31"/>
      <c r="AG465" s="32"/>
      <c r="AH465" s="32"/>
      <c r="AM465" s="32" t="s">
        <v>80</v>
      </c>
      <c r="AO465" s="32"/>
      <c r="AQ465" s="32"/>
    </row>
    <row r="466" spans="1:43" customFormat="1" ht="22.5" x14ac:dyDescent="0.25">
      <c r="A466" s="33" t="s">
        <v>262</v>
      </c>
      <c r="B466" s="34" t="s">
        <v>104</v>
      </c>
      <c r="C466" s="192" t="s">
        <v>115</v>
      </c>
      <c r="D466" s="192"/>
      <c r="E466" s="192"/>
      <c r="F466" s="35" t="s">
        <v>106</v>
      </c>
      <c r="G466" s="36">
        <v>1.1514E-2</v>
      </c>
      <c r="H466" s="37">
        <v>1</v>
      </c>
      <c r="I466" s="74">
        <v>1.1514E-2</v>
      </c>
      <c r="J466" s="73">
        <v>10315.01</v>
      </c>
      <c r="K466" s="36"/>
      <c r="L466" s="65">
        <v>118.77</v>
      </c>
      <c r="M466" s="38">
        <v>8.16</v>
      </c>
      <c r="N466" s="68">
        <v>969.16</v>
      </c>
      <c r="AF466" s="31"/>
      <c r="AG466" s="32"/>
      <c r="AH466" s="32" t="s">
        <v>115</v>
      </c>
      <c r="AM466" s="32"/>
      <c r="AO466" s="32"/>
      <c r="AQ466" s="32"/>
    </row>
    <row r="467" spans="1:43" customFormat="1" ht="15" x14ac:dyDescent="0.25">
      <c r="A467" s="63"/>
      <c r="B467" s="64"/>
      <c r="C467" s="192" t="s">
        <v>80</v>
      </c>
      <c r="D467" s="192"/>
      <c r="E467" s="192"/>
      <c r="F467" s="35"/>
      <c r="G467" s="36"/>
      <c r="H467" s="36"/>
      <c r="I467" s="36"/>
      <c r="J467" s="39"/>
      <c r="K467" s="36"/>
      <c r="L467" s="65">
        <v>118.77</v>
      </c>
      <c r="M467" s="58"/>
      <c r="N467" s="68">
        <v>969.16</v>
      </c>
      <c r="AF467" s="31"/>
      <c r="AG467" s="32"/>
      <c r="AH467" s="32"/>
      <c r="AM467" s="32" t="s">
        <v>80</v>
      </c>
      <c r="AO467" s="32"/>
      <c r="AQ467" s="32"/>
    </row>
    <row r="468" spans="1:43" customFormat="1" ht="22.5" x14ac:dyDescent="0.25">
      <c r="A468" s="33" t="s">
        <v>263</v>
      </c>
      <c r="B468" s="34" t="s">
        <v>104</v>
      </c>
      <c r="C468" s="192" t="s">
        <v>264</v>
      </c>
      <c r="D468" s="192"/>
      <c r="E468" s="192"/>
      <c r="F468" s="35" t="s">
        <v>265</v>
      </c>
      <c r="G468" s="36">
        <v>1.5149999999999999</v>
      </c>
      <c r="H468" s="37">
        <v>1</v>
      </c>
      <c r="I468" s="67">
        <v>1.5149999999999999</v>
      </c>
      <c r="J468" s="65">
        <v>9.0399999999999991</v>
      </c>
      <c r="K468" s="36"/>
      <c r="L468" s="65">
        <v>13.7</v>
      </c>
      <c r="M468" s="38">
        <v>8.16</v>
      </c>
      <c r="N468" s="68">
        <v>111.79</v>
      </c>
      <c r="AF468" s="31"/>
      <c r="AG468" s="32"/>
      <c r="AH468" s="32" t="s">
        <v>264</v>
      </c>
      <c r="AM468" s="32"/>
      <c r="AO468" s="32"/>
      <c r="AQ468" s="32"/>
    </row>
    <row r="469" spans="1:43" customFormat="1" ht="15" x14ac:dyDescent="0.25">
      <c r="A469" s="63"/>
      <c r="B469" s="64"/>
      <c r="C469" s="192" t="s">
        <v>80</v>
      </c>
      <c r="D469" s="192"/>
      <c r="E469" s="192"/>
      <c r="F469" s="35"/>
      <c r="G469" s="36"/>
      <c r="H469" s="36"/>
      <c r="I469" s="36"/>
      <c r="J469" s="39"/>
      <c r="K469" s="36"/>
      <c r="L469" s="65">
        <v>13.7</v>
      </c>
      <c r="M469" s="58"/>
      <c r="N469" s="68">
        <v>111.79</v>
      </c>
      <c r="AF469" s="31"/>
      <c r="AG469" s="32"/>
      <c r="AH469" s="32"/>
      <c r="AM469" s="32" t="s">
        <v>80</v>
      </c>
      <c r="AO469" s="32"/>
      <c r="AQ469" s="32"/>
    </row>
    <row r="470" spans="1:43" customFormat="1" ht="22.5" x14ac:dyDescent="0.25">
      <c r="A470" s="33" t="s">
        <v>266</v>
      </c>
      <c r="B470" s="34" t="s">
        <v>104</v>
      </c>
      <c r="C470" s="192" t="s">
        <v>139</v>
      </c>
      <c r="D470" s="192"/>
      <c r="E470" s="192"/>
      <c r="F470" s="35" t="s">
        <v>106</v>
      </c>
      <c r="G470" s="36">
        <v>3.0300000000000001E-5</v>
      </c>
      <c r="H470" s="37">
        <v>1</v>
      </c>
      <c r="I470" s="76">
        <v>3.0300000000000001E-5</v>
      </c>
      <c r="J470" s="73">
        <v>11978</v>
      </c>
      <c r="K470" s="36"/>
      <c r="L470" s="65">
        <v>0.36</v>
      </c>
      <c r="M470" s="38">
        <v>8.16</v>
      </c>
      <c r="N470" s="68">
        <v>2.94</v>
      </c>
      <c r="AF470" s="31"/>
      <c r="AG470" s="32"/>
      <c r="AH470" s="32" t="s">
        <v>139</v>
      </c>
      <c r="AM470" s="32"/>
      <c r="AO470" s="32"/>
      <c r="AQ470" s="32"/>
    </row>
    <row r="471" spans="1:43" customFormat="1" ht="15" x14ac:dyDescent="0.25">
      <c r="A471" s="63"/>
      <c r="B471" s="64"/>
      <c r="C471" s="192" t="s">
        <v>80</v>
      </c>
      <c r="D471" s="192"/>
      <c r="E471" s="192"/>
      <c r="F471" s="35"/>
      <c r="G471" s="36"/>
      <c r="H471" s="36"/>
      <c r="I471" s="36"/>
      <c r="J471" s="39"/>
      <c r="K471" s="36"/>
      <c r="L471" s="65">
        <v>0.36</v>
      </c>
      <c r="M471" s="58"/>
      <c r="N471" s="68">
        <v>2.94</v>
      </c>
      <c r="AF471" s="31"/>
      <c r="AG471" s="32"/>
      <c r="AH471" s="32"/>
      <c r="AM471" s="32" t="s">
        <v>80</v>
      </c>
      <c r="AO471" s="32"/>
      <c r="AQ471" s="32"/>
    </row>
    <row r="472" spans="1:43" customFormat="1" ht="45.75" x14ac:dyDescent="0.25">
      <c r="A472" s="33" t="s">
        <v>267</v>
      </c>
      <c r="B472" s="34" t="s">
        <v>104</v>
      </c>
      <c r="C472" s="192" t="s">
        <v>268</v>
      </c>
      <c r="D472" s="192"/>
      <c r="E472" s="192"/>
      <c r="F472" s="35" t="s">
        <v>106</v>
      </c>
      <c r="G472" s="36">
        <v>3.0300000000000001E-2</v>
      </c>
      <c r="H472" s="37">
        <v>1</v>
      </c>
      <c r="I472" s="69">
        <v>3.0300000000000001E-2</v>
      </c>
      <c r="J472" s="73">
        <v>7712</v>
      </c>
      <c r="K472" s="36"/>
      <c r="L472" s="65">
        <v>233.67</v>
      </c>
      <c r="M472" s="38">
        <v>8.16</v>
      </c>
      <c r="N472" s="66">
        <v>1906.75</v>
      </c>
      <c r="AF472" s="31"/>
      <c r="AG472" s="32"/>
      <c r="AH472" s="32" t="s">
        <v>268</v>
      </c>
      <c r="AM472" s="32"/>
      <c r="AO472" s="32"/>
      <c r="AQ472" s="32"/>
    </row>
    <row r="473" spans="1:43" customFormat="1" ht="15" x14ac:dyDescent="0.25">
      <c r="A473" s="63"/>
      <c r="B473" s="64"/>
      <c r="C473" s="192" t="s">
        <v>80</v>
      </c>
      <c r="D473" s="192"/>
      <c r="E473" s="192"/>
      <c r="F473" s="35"/>
      <c r="G473" s="36"/>
      <c r="H473" s="36"/>
      <c r="I473" s="36"/>
      <c r="J473" s="39"/>
      <c r="K473" s="36"/>
      <c r="L473" s="65">
        <v>233.67</v>
      </c>
      <c r="M473" s="58"/>
      <c r="N473" s="66">
        <v>1906.75</v>
      </c>
      <c r="AF473" s="31"/>
      <c r="AG473" s="32"/>
      <c r="AH473" s="32"/>
      <c r="AM473" s="32" t="s">
        <v>80</v>
      </c>
      <c r="AO473" s="32"/>
      <c r="AQ473" s="32"/>
    </row>
    <row r="474" spans="1:43" customFormat="1" ht="22.5" x14ac:dyDescent="0.25">
      <c r="A474" s="33" t="s">
        <v>269</v>
      </c>
      <c r="B474" s="34" t="s">
        <v>104</v>
      </c>
      <c r="C474" s="192" t="s">
        <v>270</v>
      </c>
      <c r="D474" s="192"/>
      <c r="E474" s="192"/>
      <c r="F474" s="35" t="s">
        <v>106</v>
      </c>
      <c r="G474" s="36">
        <v>5.8782000000000001E-3</v>
      </c>
      <c r="H474" s="37">
        <v>1</v>
      </c>
      <c r="I474" s="76">
        <v>5.8782000000000001E-3</v>
      </c>
      <c r="J474" s="73">
        <v>4920</v>
      </c>
      <c r="K474" s="36"/>
      <c r="L474" s="65">
        <v>28.92</v>
      </c>
      <c r="M474" s="38">
        <v>8.16</v>
      </c>
      <c r="N474" s="68">
        <v>235.99</v>
      </c>
      <c r="AF474" s="31"/>
      <c r="AG474" s="32"/>
      <c r="AH474" s="32" t="s">
        <v>270</v>
      </c>
      <c r="AM474" s="32"/>
      <c r="AO474" s="32"/>
      <c r="AQ474" s="32"/>
    </row>
    <row r="475" spans="1:43" customFormat="1" ht="15" x14ac:dyDescent="0.25">
      <c r="A475" s="63"/>
      <c r="B475" s="64"/>
      <c r="C475" s="192" t="s">
        <v>80</v>
      </c>
      <c r="D475" s="192"/>
      <c r="E475" s="192"/>
      <c r="F475" s="35"/>
      <c r="G475" s="36"/>
      <c r="H475" s="36"/>
      <c r="I475" s="36"/>
      <c r="J475" s="39"/>
      <c r="K475" s="36"/>
      <c r="L475" s="65">
        <v>28.92</v>
      </c>
      <c r="M475" s="58"/>
      <c r="N475" s="68">
        <v>235.99</v>
      </c>
      <c r="AF475" s="31"/>
      <c r="AG475" s="32"/>
      <c r="AH475" s="32"/>
      <c r="AM475" s="32" t="s">
        <v>80</v>
      </c>
      <c r="AO475" s="32"/>
      <c r="AQ475" s="32"/>
    </row>
    <row r="476" spans="1:43" customFormat="1" ht="22.5" x14ac:dyDescent="0.25">
      <c r="A476" s="33" t="s">
        <v>271</v>
      </c>
      <c r="B476" s="34" t="s">
        <v>104</v>
      </c>
      <c r="C476" s="192" t="s">
        <v>272</v>
      </c>
      <c r="D476" s="192"/>
      <c r="E476" s="192"/>
      <c r="F476" s="35" t="s">
        <v>106</v>
      </c>
      <c r="G476" s="36">
        <v>9.3930000000000001E-4</v>
      </c>
      <c r="H476" s="37">
        <v>1</v>
      </c>
      <c r="I476" s="76">
        <v>9.3930000000000001E-4</v>
      </c>
      <c r="J476" s="73">
        <v>15620</v>
      </c>
      <c r="K476" s="36"/>
      <c r="L476" s="65">
        <v>14.67</v>
      </c>
      <c r="M476" s="38">
        <v>8.16</v>
      </c>
      <c r="N476" s="68">
        <v>119.71</v>
      </c>
      <c r="AF476" s="31"/>
      <c r="AG476" s="32"/>
      <c r="AH476" s="32" t="s">
        <v>272</v>
      </c>
      <c r="AM476" s="32"/>
      <c r="AO476" s="32"/>
      <c r="AQ476" s="32"/>
    </row>
    <row r="477" spans="1:43" customFormat="1" ht="15" x14ac:dyDescent="0.25">
      <c r="A477" s="63"/>
      <c r="B477" s="64"/>
      <c r="C477" s="192" t="s">
        <v>80</v>
      </c>
      <c r="D477" s="192"/>
      <c r="E477" s="192"/>
      <c r="F477" s="35"/>
      <c r="G477" s="36"/>
      <c r="H477" s="36"/>
      <c r="I477" s="36"/>
      <c r="J477" s="39"/>
      <c r="K477" s="36"/>
      <c r="L477" s="65">
        <v>14.67</v>
      </c>
      <c r="M477" s="58"/>
      <c r="N477" s="68">
        <v>119.71</v>
      </c>
      <c r="AF477" s="31"/>
      <c r="AG477" s="32"/>
      <c r="AH477" s="32"/>
      <c r="AM477" s="32" t="s">
        <v>80</v>
      </c>
      <c r="AO477" s="32"/>
      <c r="AQ477" s="32"/>
    </row>
    <row r="478" spans="1:43" customFormat="1" ht="22.5" x14ac:dyDescent="0.25">
      <c r="A478" s="33" t="s">
        <v>273</v>
      </c>
      <c r="B478" s="34" t="s">
        <v>104</v>
      </c>
      <c r="C478" s="192" t="s">
        <v>274</v>
      </c>
      <c r="D478" s="192"/>
      <c r="E478" s="192"/>
      <c r="F478" s="35" t="s">
        <v>265</v>
      </c>
      <c r="G478" s="36">
        <v>1.8180000000000001</v>
      </c>
      <c r="H478" s="37">
        <v>1</v>
      </c>
      <c r="I478" s="67">
        <v>1.8180000000000001</v>
      </c>
      <c r="J478" s="65">
        <v>9.42</v>
      </c>
      <c r="K478" s="36"/>
      <c r="L478" s="65">
        <v>17.13</v>
      </c>
      <c r="M478" s="38">
        <v>8.16</v>
      </c>
      <c r="N478" s="68">
        <v>139.78</v>
      </c>
      <c r="AF478" s="31"/>
      <c r="AG478" s="32"/>
      <c r="AH478" s="32" t="s">
        <v>274</v>
      </c>
      <c r="AM478" s="32"/>
      <c r="AO478" s="32"/>
      <c r="AQ478" s="32"/>
    </row>
    <row r="479" spans="1:43" customFormat="1" ht="15" x14ac:dyDescent="0.25">
      <c r="A479" s="63"/>
      <c r="B479" s="64"/>
      <c r="C479" s="192" t="s">
        <v>80</v>
      </c>
      <c r="D479" s="192"/>
      <c r="E479" s="192"/>
      <c r="F479" s="35"/>
      <c r="G479" s="36"/>
      <c r="H479" s="36"/>
      <c r="I479" s="36"/>
      <c r="J479" s="39"/>
      <c r="K479" s="36"/>
      <c r="L479" s="65">
        <v>17.13</v>
      </c>
      <c r="M479" s="58"/>
      <c r="N479" s="68">
        <v>139.78</v>
      </c>
      <c r="AF479" s="31"/>
      <c r="AG479" s="32"/>
      <c r="AH479" s="32"/>
      <c r="AM479" s="32" t="s">
        <v>80</v>
      </c>
      <c r="AO479" s="32"/>
      <c r="AQ479" s="32"/>
    </row>
    <row r="480" spans="1:43" customFormat="1" ht="34.5" x14ac:dyDescent="0.25">
      <c r="A480" s="33" t="s">
        <v>275</v>
      </c>
      <c r="B480" s="34" t="s">
        <v>249</v>
      </c>
      <c r="C480" s="192" t="s">
        <v>250</v>
      </c>
      <c r="D480" s="192"/>
      <c r="E480" s="192"/>
      <c r="F480" s="35" t="s">
        <v>106</v>
      </c>
      <c r="G480" s="36">
        <v>0.18</v>
      </c>
      <c r="H480" s="37">
        <v>1</v>
      </c>
      <c r="I480" s="38">
        <v>0.18</v>
      </c>
      <c r="J480" s="39"/>
      <c r="K480" s="36"/>
      <c r="L480" s="39"/>
      <c r="M480" s="36"/>
      <c r="N480" s="40"/>
      <c r="AF480" s="31"/>
      <c r="AG480" s="32"/>
      <c r="AH480" s="32" t="s">
        <v>250</v>
      </c>
      <c r="AM480" s="32"/>
      <c r="AO480" s="32"/>
      <c r="AQ480" s="32"/>
    </row>
    <row r="481" spans="1:43" customFormat="1" ht="23.25" x14ac:dyDescent="0.25">
      <c r="A481" s="41"/>
      <c r="B481" s="42" t="s">
        <v>276</v>
      </c>
      <c r="C481" s="197" t="s">
        <v>277</v>
      </c>
      <c r="D481" s="197"/>
      <c r="E481" s="197"/>
      <c r="F481" s="197"/>
      <c r="G481" s="197"/>
      <c r="H481" s="197"/>
      <c r="I481" s="197"/>
      <c r="J481" s="197"/>
      <c r="K481" s="197"/>
      <c r="L481" s="197"/>
      <c r="M481" s="197"/>
      <c r="N481" s="198"/>
      <c r="AF481" s="31"/>
      <c r="AG481" s="32"/>
      <c r="AH481" s="32"/>
      <c r="AI481" s="3" t="s">
        <v>277</v>
      </c>
      <c r="AM481" s="32"/>
      <c r="AO481" s="32"/>
      <c r="AQ481" s="32"/>
    </row>
    <row r="482" spans="1:43" customFormat="1" ht="15" x14ac:dyDescent="0.25">
      <c r="A482" s="41"/>
      <c r="B482" s="42" t="s">
        <v>251</v>
      </c>
      <c r="C482" s="197" t="s">
        <v>252</v>
      </c>
      <c r="D482" s="197"/>
      <c r="E482" s="197"/>
      <c r="F482" s="197"/>
      <c r="G482" s="197"/>
      <c r="H482" s="197"/>
      <c r="I482" s="197"/>
      <c r="J482" s="197"/>
      <c r="K482" s="197"/>
      <c r="L482" s="197"/>
      <c r="M482" s="197"/>
      <c r="N482" s="198"/>
      <c r="AF482" s="31"/>
      <c r="AG482" s="32"/>
      <c r="AH482" s="32"/>
      <c r="AI482" s="3" t="s">
        <v>252</v>
      </c>
      <c r="AM482" s="32"/>
      <c r="AO482" s="32"/>
      <c r="AQ482" s="32"/>
    </row>
    <row r="483" spans="1:43" customFormat="1" ht="23.25" x14ac:dyDescent="0.25">
      <c r="A483" s="41"/>
      <c r="B483" s="42" t="s">
        <v>59</v>
      </c>
      <c r="C483" s="197" t="s">
        <v>60</v>
      </c>
      <c r="D483" s="197"/>
      <c r="E483" s="197"/>
      <c r="F483" s="197"/>
      <c r="G483" s="197"/>
      <c r="H483" s="197"/>
      <c r="I483" s="197"/>
      <c r="J483" s="197"/>
      <c r="K483" s="197"/>
      <c r="L483" s="197"/>
      <c r="M483" s="197"/>
      <c r="N483" s="198"/>
      <c r="AF483" s="31"/>
      <c r="AG483" s="32"/>
      <c r="AH483" s="32"/>
      <c r="AI483" s="3" t="s">
        <v>60</v>
      </c>
      <c r="AM483" s="32"/>
      <c r="AO483" s="32"/>
      <c r="AQ483" s="32"/>
    </row>
    <row r="484" spans="1:43" customFormat="1" ht="68.25" x14ac:dyDescent="0.25">
      <c r="A484" s="41"/>
      <c r="B484" s="42" t="s">
        <v>61</v>
      </c>
      <c r="C484" s="197" t="s">
        <v>62</v>
      </c>
      <c r="D484" s="197"/>
      <c r="E484" s="197"/>
      <c r="F484" s="197"/>
      <c r="G484" s="197"/>
      <c r="H484" s="197"/>
      <c r="I484" s="197"/>
      <c r="J484" s="197"/>
      <c r="K484" s="197"/>
      <c r="L484" s="197"/>
      <c r="M484" s="197"/>
      <c r="N484" s="198"/>
      <c r="AF484" s="31"/>
      <c r="AG484" s="32"/>
      <c r="AH484" s="32"/>
      <c r="AI484" s="3" t="s">
        <v>62</v>
      </c>
      <c r="AM484" s="32"/>
      <c r="AO484" s="32"/>
      <c r="AQ484" s="32"/>
    </row>
    <row r="485" spans="1:43" customFormat="1" ht="15" x14ac:dyDescent="0.25">
      <c r="A485" s="43"/>
      <c r="B485" s="42" t="s">
        <v>55</v>
      </c>
      <c r="C485" s="199" t="s">
        <v>63</v>
      </c>
      <c r="D485" s="199"/>
      <c r="E485" s="199"/>
      <c r="F485" s="45"/>
      <c r="G485" s="46"/>
      <c r="H485" s="46"/>
      <c r="I485" s="46"/>
      <c r="J485" s="49">
        <v>162.29</v>
      </c>
      <c r="K485" s="77">
        <v>1.5711299999999999</v>
      </c>
      <c r="L485" s="49">
        <v>45.9</v>
      </c>
      <c r="M485" s="50">
        <v>44.77</v>
      </c>
      <c r="N485" s="70">
        <v>2054.94</v>
      </c>
      <c r="AF485" s="31"/>
      <c r="AG485" s="32"/>
      <c r="AH485" s="32"/>
      <c r="AJ485" s="3" t="s">
        <v>63</v>
      </c>
      <c r="AM485" s="32"/>
      <c r="AO485" s="32"/>
      <c r="AQ485" s="32"/>
    </row>
    <row r="486" spans="1:43" customFormat="1" ht="15" x14ac:dyDescent="0.25">
      <c r="A486" s="43"/>
      <c r="B486" s="42" t="s">
        <v>64</v>
      </c>
      <c r="C486" s="199" t="s">
        <v>65</v>
      </c>
      <c r="D486" s="199"/>
      <c r="E486" s="199"/>
      <c r="F486" s="45"/>
      <c r="G486" s="46"/>
      <c r="H486" s="46"/>
      <c r="I486" s="46"/>
      <c r="J486" s="49">
        <v>444.74</v>
      </c>
      <c r="K486" s="48">
        <v>1.5525</v>
      </c>
      <c r="L486" s="49">
        <v>124.28</v>
      </c>
      <c r="M486" s="50">
        <v>13.24</v>
      </c>
      <c r="N486" s="70">
        <v>1645.47</v>
      </c>
      <c r="AF486" s="31"/>
      <c r="AG486" s="32"/>
      <c r="AH486" s="32"/>
      <c r="AJ486" s="3" t="s">
        <v>65</v>
      </c>
      <c r="AM486" s="32"/>
      <c r="AO486" s="32"/>
      <c r="AQ486" s="32"/>
    </row>
    <row r="487" spans="1:43" customFormat="1" ht="15" x14ac:dyDescent="0.25">
      <c r="A487" s="43"/>
      <c r="B487" s="42" t="s">
        <v>66</v>
      </c>
      <c r="C487" s="199" t="s">
        <v>67</v>
      </c>
      <c r="D487" s="199"/>
      <c r="E487" s="199"/>
      <c r="F487" s="45"/>
      <c r="G487" s="46"/>
      <c r="H487" s="46"/>
      <c r="I487" s="46"/>
      <c r="J487" s="49">
        <v>40.39</v>
      </c>
      <c r="K487" s="48">
        <v>1.5525</v>
      </c>
      <c r="L487" s="49">
        <v>11.29</v>
      </c>
      <c r="M487" s="50">
        <v>44.77</v>
      </c>
      <c r="N487" s="51">
        <v>505.45</v>
      </c>
      <c r="AF487" s="31"/>
      <c r="AG487" s="32"/>
      <c r="AH487" s="32"/>
      <c r="AJ487" s="3" t="s">
        <v>67</v>
      </c>
      <c r="AM487" s="32"/>
      <c r="AO487" s="32"/>
      <c r="AQ487" s="32"/>
    </row>
    <row r="488" spans="1:43" customFormat="1" ht="15" x14ac:dyDescent="0.25">
      <c r="A488" s="43"/>
      <c r="B488" s="42" t="s">
        <v>68</v>
      </c>
      <c r="C488" s="199" t="s">
        <v>69</v>
      </c>
      <c r="D488" s="199"/>
      <c r="E488" s="199"/>
      <c r="F488" s="45"/>
      <c r="G488" s="46"/>
      <c r="H488" s="46"/>
      <c r="I488" s="46"/>
      <c r="J488" s="49">
        <v>163.32</v>
      </c>
      <c r="K488" s="50">
        <v>1.08</v>
      </c>
      <c r="L488" s="49">
        <v>4.32</v>
      </c>
      <c r="M488" s="50">
        <v>8.16</v>
      </c>
      <c r="N488" s="51">
        <v>35.25</v>
      </c>
      <c r="AF488" s="31"/>
      <c r="AG488" s="32"/>
      <c r="AH488" s="32"/>
      <c r="AJ488" s="3" t="s">
        <v>69</v>
      </c>
      <c r="AM488" s="32"/>
      <c r="AO488" s="32"/>
      <c r="AQ488" s="32"/>
    </row>
    <row r="489" spans="1:43" customFormat="1" ht="15" x14ac:dyDescent="0.25">
      <c r="A489" s="52"/>
      <c r="B489" s="42"/>
      <c r="C489" s="199" t="s">
        <v>70</v>
      </c>
      <c r="D489" s="199"/>
      <c r="E489" s="199"/>
      <c r="F489" s="45" t="s">
        <v>71</v>
      </c>
      <c r="G489" s="50">
        <v>16.87</v>
      </c>
      <c r="H489" s="77">
        <v>1.5711299999999999</v>
      </c>
      <c r="I489" s="71">
        <v>4.7708934000000003</v>
      </c>
      <c r="J489" s="55"/>
      <c r="K489" s="46"/>
      <c r="L489" s="55"/>
      <c r="M489" s="46"/>
      <c r="N489" s="56"/>
      <c r="AF489" s="31"/>
      <c r="AG489" s="32"/>
      <c r="AH489" s="32"/>
      <c r="AK489" s="3" t="s">
        <v>70</v>
      </c>
      <c r="AM489" s="32"/>
      <c r="AO489" s="32"/>
      <c r="AQ489" s="32"/>
    </row>
    <row r="490" spans="1:43" customFormat="1" ht="15" x14ac:dyDescent="0.25">
      <c r="A490" s="52"/>
      <c r="B490" s="42"/>
      <c r="C490" s="199" t="s">
        <v>72</v>
      </c>
      <c r="D490" s="199"/>
      <c r="E490" s="199"/>
      <c r="F490" s="45" t="s">
        <v>71</v>
      </c>
      <c r="G490" s="50">
        <v>2.94</v>
      </c>
      <c r="H490" s="48">
        <v>1.5525</v>
      </c>
      <c r="I490" s="54">
        <v>0.82158299999999995</v>
      </c>
      <c r="J490" s="55"/>
      <c r="K490" s="46"/>
      <c r="L490" s="55"/>
      <c r="M490" s="46"/>
      <c r="N490" s="56"/>
      <c r="AF490" s="31"/>
      <c r="AG490" s="32"/>
      <c r="AH490" s="32"/>
      <c r="AK490" s="3" t="s">
        <v>72</v>
      </c>
      <c r="AM490" s="32"/>
      <c r="AO490" s="32"/>
      <c r="AQ490" s="32"/>
    </row>
    <row r="491" spans="1:43" customFormat="1" ht="15" x14ac:dyDescent="0.25">
      <c r="A491" s="43"/>
      <c r="B491" s="42"/>
      <c r="C491" s="200" t="s">
        <v>73</v>
      </c>
      <c r="D491" s="200"/>
      <c r="E491" s="200"/>
      <c r="F491" s="57"/>
      <c r="G491" s="58"/>
      <c r="H491" s="58"/>
      <c r="I491" s="58"/>
      <c r="J491" s="60">
        <v>629.23</v>
      </c>
      <c r="K491" s="58"/>
      <c r="L491" s="60">
        <v>174.5</v>
      </c>
      <c r="M491" s="58"/>
      <c r="N491" s="72">
        <v>3735.66</v>
      </c>
      <c r="AF491" s="31"/>
      <c r="AG491" s="32"/>
      <c r="AH491" s="32"/>
      <c r="AL491" s="3" t="s">
        <v>73</v>
      </c>
      <c r="AM491" s="32"/>
      <c r="AO491" s="32"/>
      <c r="AQ491" s="32"/>
    </row>
    <row r="492" spans="1:43" customFormat="1" ht="15" x14ac:dyDescent="0.25">
      <c r="A492" s="52"/>
      <c r="B492" s="42"/>
      <c r="C492" s="199" t="s">
        <v>74</v>
      </c>
      <c r="D492" s="199"/>
      <c r="E492" s="199"/>
      <c r="F492" s="45"/>
      <c r="G492" s="46"/>
      <c r="H492" s="46"/>
      <c r="I492" s="46"/>
      <c r="J492" s="55"/>
      <c r="K492" s="46"/>
      <c r="L492" s="49">
        <v>57.19</v>
      </c>
      <c r="M492" s="46"/>
      <c r="N492" s="70">
        <v>2560.39</v>
      </c>
      <c r="AF492" s="31"/>
      <c r="AG492" s="32"/>
      <c r="AH492" s="32"/>
      <c r="AK492" s="3" t="s">
        <v>74</v>
      </c>
      <c r="AM492" s="32"/>
      <c r="AO492" s="32"/>
      <c r="AQ492" s="32"/>
    </row>
    <row r="493" spans="1:43" customFormat="1" ht="22.5" x14ac:dyDescent="0.25">
      <c r="A493" s="52"/>
      <c r="B493" s="42" t="s">
        <v>253</v>
      </c>
      <c r="C493" s="199" t="s">
        <v>254</v>
      </c>
      <c r="D493" s="199"/>
      <c r="E493" s="199"/>
      <c r="F493" s="45" t="s">
        <v>77</v>
      </c>
      <c r="G493" s="53">
        <v>93</v>
      </c>
      <c r="H493" s="46"/>
      <c r="I493" s="53">
        <v>93</v>
      </c>
      <c r="J493" s="55"/>
      <c r="K493" s="46"/>
      <c r="L493" s="49">
        <v>53.19</v>
      </c>
      <c r="M493" s="46"/>
      <c r="N493" s="70">
        <v>2381.16</v>
      </c>
      <c r="AF493" s="31"/>
      <c r="AG493" s="32"/>
      <c r="AH493" s="32"/>
      <c r="AK493" s="3" t="s">
        <v>254</v>
      </c>
      <c r="AM493" s="32"/>
      <c r="AO493" s="32"/>
      <c r="AQ493" s="32"/>
    </row>
    <row r="494" spans="1:43" customFormat="1" ht="45" x14ac:dyDescent="0.25">
      <c r="A494" s="52"/>
      <c r="B494" s="42" t="s">
        <v>255</v>
      </c>
      <c r="C494" s="199" t="s">
        <v>256</v>
      </c>
      <c r="D494" s="199"/>
      <c r="E494" s="199"/>
      <c r="F494" s="45" t="s">
        <v>77</v>
      </c>
      <c r="G494" s="53">
        <v>62</v>
      </c>
      <c r="H494" s="50">
        <v>0.85</v>
      </c>
      <c r="I494" s="62">
        <v>52.7</v>
      </c>
      <c r="J494" s="55"/>
      <c r="K494" s="46"/>
      <c r="L494" s="49">
        <v>30.14</v>
      </c>
      <c r="M494" s="46"/>
      <c r="N494" s="70">
        <v>1349.33</v>
      </c>
      <c r="AF494" s="31"/>
      <c r="AG494" s="32"/>
      <c r="AH494" s="32"/>
      <c r="AK494" s="3" t="s">
        <v>256</v>
      </c>
      <c r="AM494" s="32"/>
      <c r="AO494" s="32"/>
      <c r="AQ494" s="32"/>
    </row>
    <row r="495" spans="1:43" customFormat="1" ht="15" x14ac:dyDescent="0.25">
      <c r="A495" s="63"/>
      <c r="B495" s="64"/>
      <c r="C495" s="192" t="s">
        <v>80</v>
      </c>
      <c r="D495" s="192"/>
      <c r="E495" s="192"/>
      <c r="F495" s="35"/>
      <c r="G495" s="36"/>
      <c r="H495" s="36"/>
      <c r="I495" s="36"/>
      <c r="J495" s="39"/>
      <c r="K495" s="36"/>
      <c r="L495" s="65">
        <v>257.83</v>
      </c>
      <c r="M495" s="58"/>
      <c r="N495" s="66">
        <v>7466.15</v>
      </c>
      <c r="AF495" s="31"/>
      <c r="AG495" s="32"/>
      <c r="AH495" s="32"/>
      <c r="AM495" s="32" t="s">
        <v>80</v>
      </c>
      <c r="AO495" s="32"/>
      <c r="AQ495" s="32"/>
    </row>
    <row r="496" spans="1:43" customFormat="1" ht="23.25" x14ac:dyDescent="0.25">
      <c r="A496" s="33" t="s">
        <v>278</v>
      </c>
      <c r="B496" s="34" t="s">
        <v>81</v>
      </c>
      <c r="C496" s="192" t="s">
        <v>91</v>
      </c>
      <c r="D496" s="192"/>
      <c r="E496" s="192"/>
      <c r="F496" s="35" t="s">
        <v>83</v>
      </c>
      <c r="G496" s="36">
        <v>-0.10100000000000001</v>
      </c>
      <c r="H496" s="37">
        <v>1</v>
      </c>
      <c r="I496" s="67">
        <v>-0.10100000000000001</v>
      </c>
      <c r="J496" s="39"/>
      <c r="K496" s="36"/>
      <c r="L496" s="65">
        <v>-19.600000000000001</v>
      </c>
      <c r="M496" s="36"/>
      <c r="N496" s="68">
        <v>-349.62</v>
      </c>
      <c r="AF496" s="31"/>
      <c r="AG496" s="32"/>
      <c r="AH496" s="32" t="s">
        <v>91</v>
      </c>
      <c r="AM496" s="32"/>
      <c r="AO496" s="32"/>
      <c r="AQ496" s="32"/>
    </row>
    <row r="497" spans="1:43" customFormat="1" ht="23.25" x14ac:dyDescent="0.25">
      <c r="A497" s="41"/>
      <c r="B497" s="42" t="s">
        <v>59</v>
      </c>
      <c r="C497" s="197" t="s">
        <v>60</v>
      </c>
      <c r="D497" s="197"/>
      <c r="E497" s="197"/>
      <c r="F497" s="197"/>
      <c r="G497" s="197"/>
      <c r="H497" s="197"/>
      <c r="I497" s="197"/>
      <c r="J497" s="197"/>
      <c r="K497" s="197"/>
      <c r="L497" s="197"/>
      <c r="M497" s="197"/>
      <c r="N497" s="198"/>
      <c r="AF497" s="31"/>
      <c r="AG497" s="32"/>
      <c r="AH497" s="32"/>
      <c r="AI497" s="3" t="s">
        <v>60</v>
      </c>
      <c r="AM497" s="32"/>
      <c r="AO497" s="32"/>
      <c r="AQ497" s="32"/>
    </row>
    <row r="498" spans="1:43" customFormat="1" ht="68.25" x14ac:dyDescent="0.25">
      <c r="A498" s="41"/>
      <c r="B498" s="42" t="s">
        <v>61</v>
      </c>
      <c r="C498" s="197" t="s">
        <v>62</v>
      </c>
      <c r="D498" s="197"/>
      <c r="E498" s="197"/>
      <c r="F498" s="197"/>
      <c r="G498" s="197"/>
      <c r="H498" s="197"/>
      <c r="I498" s="197"/>
      <c r="J498" s="197"/>
      <c r="K498" s="197"/>
      <c r="L498" s="197"/>
      <c r="M498" s="197"/>
      <c r="N498" s="198"/>
      <c r="AF498" s="31"/>
      <c r="AG498" s="32"/>
      <c r="AH498" s="32"/>
      <c r="AI498" s="3" t="s">
        <v>62</v>
      </c>
      <c r="AM498" s="32"/>
      <c r="AO498" s="32"/>
      <c r="AQ498" s="32"/>
    </row>
    <row r="499" spans="1:43" customFormat="1" ht="15" x14ac:dyDescent="0.25">
      <c r="A499" s="43"/>
      <c r="B499" s="42" t="s">
        <v>64</v>
      </c>
      <c r="C499" s="199" t="s">
        <v>65</v>
      </c>
      <c r="D499" s="199"/>
      <c r="E499" s="199"/>
      <c r="F499" s="45"/>
      <c r="G499" s="46"/>
      <c r="H499" s="46"/>
      <c r="I499" s="46"/>
      <c r="J499" s="49">
        <v>115.4</v>
      </c>
      <c r="K499" s="48">
        <v>1.4375</v>
      </c>
      <c r="L499" s="49">
        <v>-16.75</v>
      </c>
      <c r="M499" s="50">
        <v>13.24</v>
      </c>
      <c r="N499" s="51">
        <v>-221.77</v>
      </c>
      <c r="AF499" s="31"/>
      <c r="AG499" s="32"/>
      <c r="AH499" s="32"/>
      <c r="AJ499" s="3" t="s">
        <v>65</v>
      </c>
      <c r="AM499" s="32"/>
      <c r="AO499" s="32"/>
      <c r="AQ499" s="32"/>
    </row>
    <row r="500" spans="1:43" customFormat="1" ht="15" x14ac:dyDescent="0.25">
      <c r="A500" s="43"/>
      <c r="B500" s="42" t="s">
        <v>66</v>
      </c>
      <c r="C500" s="199" t="s">
        <v>67</v>
      </c>
      <c r="D500" s="199"/>
      <c r="E500" s="199"/>
      <c r="F500" s="45"/>
      <c r="G500" s="46"/>
      <c r="H500" s="46"/>
      <c r="I500" s="46"/>
      <c r="J500" s="49">
        <v>13.5</v>
      </c>
      <c r="K500" s="48">
        <v>1.4375</v>
      </c>
      <c r="L500" s="49">
        <v>-1.96</v>
      </c>
      <c r="M500" s="50">
        <v>44.77</v>
      </c>
      <c r="N500" s="51">
        <v>-87.75</v>
      </c>
      <c r="AF500" s="31"/>
      <c r="AG500" s="32"/>
      <c r="AH500" s="32"/>
      <c r="AJ500" s="3" t="s">
        <v>67</v>
      </c>
      <c r="AM500" s="32"/>
      <c r="AO500" s="32"/>
      <c r="AQ500" s="32"/>
    </row>
    <row r="501" spans="1:43" customFormat="1" ht="15" x14ac:dyDescent="0.25">
      <c r="A501" s="52"/>
      <c r="B501" s="42"/>
      <c r="C501" s="199" t="s">
        <v>74</v>
      </c>
      <c r="D501" s="199"/>
      <c r="E501" s="199"/>
      <c r="F501" s="45"/>
      <c r="G501" s="46"/>
      <c r="H501" s="46"/>
      <c r="I501" s="46"/>
      <c r="J501" s="55"/>
      <c r="K501" s="46"/>
      <c r="L501" s="49">
        <v>-1.96</v>
      </c>
      <c r="M501" s="46"/>
      <c r="N501" s="51">
        <v>-87.75</v>
      </c>
      <c r="AF501" s="31"/>
      <c r="AG501" s="32"/>
      <c r="AH501" s="32"/>
      <c r="AK501" s="3" t="s">
        <v>74</v>
      </c>
      <c r="AM501" s="32"/>
      <c r="AO501" s="32"/>
      <c r="AQ501" s="32"/>
    </row>
    <row r="502" spans="1:43" customFormat="1" ht="22.5" x14ac:dyDescent="0.25">
      <c r="A502" s="52"/>
      <c r="B502" s="42" t="s">
        <v>253</v>
      </c>
      <c r="C502" s="199" t="s">
        <v>254</v>
      </c>
      <c r="D502" s="199"/>
      <c r="E502" s="199"/>
      <c r="F502" s="45" t="s">
        <v>77</v>
      </c>
      <c r="G502" s="53">
        <v>93</v>
      </c>
      <c r="H502" s="46"/>
      <c r="I502" s="53">
        <v>93</v>
      </c>
      <c r="J502" s="55"/>
      <c r="K502" s="46"/>
      <c r="L502" s="49">
        <v>-1.82</v>
      </c>
      <c r="M502" s="46"/>
      <c r="N502" s="51">
        <v>-81.61</v>
      </c>
      <c r="AF502" s="31"/>
      <c r="AG502" s="32"/>
      <c r="AH502" s="32"/>
      <c r="AK502" s="3" t="s">
        <v>254</v>
      </c>
      <c r="AM502" s="32"/>
      <c r="AO502" s="32"/>
      <c r="AQ502" s="32"/>
    </row>
    <row r="503" spans="1:43" customFormat="1" ht="45" x14ac:dyDescent="0.25">
      <c r="A503" s="52"/>
      <c r="B503" s="42" t="s">
        <v>255</v>
      </c>
      <c r="C503" s="199" t="s">
        <v>256</v>
      </c>
      <c r="D503" s="199"/>
      <c r="E503" s="199"/>
      <c r="F503" s="45" t="s">
        <v>77</v>
      </c>
      <c r="G503" s="53">
        <v>62</v>
      </c>
      <c r="H503" s="50">
        <v>0.85</v>
      </c>
      <c r="I503" s="62">
        <v>52.7</v>
      </c>
      <c r="J503" s="55"/>
      <c r="K503" s="46"/>
      <c r="L503" s="49">
        <v>-1.03</v>
      </c>
      <c r="M503" s="46"/>
      <c r="N503" s="51">
        <v>-46.24</v>
      </c>
      <c r="AF503" s="31"/>
      <c r="AG503" s="32"/>
      <c r="AH503" s="32"/>
      <c r="AK503" s="3" t="s">
        <v>256</v>
      </c>
      <c r="AM503" s="32"/>
      <c r="AO503" s="32"/>
      <c r="AQ503" s="32"/>
    </row>
    <row r="504" spans="1:43" customFormat="1" ht="15" x14ac:dyDescent="0.25">
      <c r="A504" s="63"/>
      <c r="B504" s="64"/>
      <c r="C504" s="192" t="s">
        <v>80</v>
      </c>
      <c r="D504" s="192"/>
      <c r="E504" s="192"/>
      <c r="F504" s="35"/>
      <c r="G504" s="36"/>
      <c r="H504" s="36"/>
      <c r="I504" s="36"/>
      <c r="J504" s="39"/>
      <c r="K504" s="36"/>
      <c r="L504" s="65">
        <v>-19.600000000000001</v>
      </c>
      <c r="M504" s="58"/>
      <c r="N504" s="68">
        <v>-349.62</v>
      </c>
      <c r="AF504" s="31"/>
      <c r="AG504" s="32"/>
      <c r="AH504" s="32"/>
      <c r="AM504" s="32" t="s">
        <v>80</v>
      </c>
      <c r="AO504" s="32"/>
      <c r="AQ504" s="32"/>
    </row>
    <row r="505" spans="1:43" customFormat="1" ht="23.25" x14ac:dyDescent="0.25">
      <c r="A505" s="33" t="s">
        <v>279</v>
      </c>
      <c r="B505" s="34" t="s">
        <v>81</v>
      </c>
      <c r="C505" s="192" t="s">
        <v>259</v>
      </c>
      <c r="D505" s="192"/>
      <c r="E505" s="192"/>
      <c r="F505" s="35" t="s">
        <v>83</v>
      </c>
      <c r="G505" s="36">
        <v>-4.4999999999999998E-2</v>
      </c>
      <c r="H505" s="37">
        <v>1</v>
      </c>
      <c r="I505" s="67">
        <v>-4.4999999999999998E-2</v>
      </c>
      <c r="J505" s="39"/>
      <c r="K505" s="36"/>
      <c r="L505" s="65">
        <v>-9.0399999999999991</v>
      </c>
      <c r="M505" s="36"/>
      <c r="N505" s="68">
        <v>-159.62</v>
      </c>
      <c r="AF505" s="31"/>
      <c r="AG505" s="32"/>
      <c r="AH505" s="32" t="s">
        <v>259</v>
      </c>
      <c r="AM505" s="32"/>
      <c r="AO505" s="32"/>
      <c r="AQ505" s="32"/>
    </row>
    <row r="506" spans="1:43" customFormat="1" ht="23.25" x14ac:dyDescent="0.25">
      <c r="A506" s="41"/>
      <c r="B506" s="42" t="s">
        <v>59</v>
      </c>
      <c r="C506" s="197" t="s">
        <v>60</v>
      </c>
      <c r="D506" s="197"/>
      <c r="E506" s="197"/>
      <c r="F506" s="197"/>
      <c r="G506" s="197"/>
      <c r="H506" s="197"/>
      <c r="I506" s="197"/>
      <c r="J506" s="197"/>
      <c r="K506" s="197"/>
      <c r="L506" s="197"/>
      <c r="M506" s="197"/>
      <c r="N506" s="198"/>
      <c r="AF506" s="31"/>
      <c r="AG506" s="32"/>
      <c r="AH506" s="32"/>
      <c r="AI506" s="3" t="s">
        <v>60</v>
      </c>
      <c r="AM506" s="32"/>
      <c r="AO506" s="32"/>
      <c r="AQ506" s="32"/>
    </row>
    <row r="507" spans="1:43" customFormat="1" ht="68.25" x14ac:dyDescent="0.25">
      <c r="A507" s="41"/>
      <c r="B507" s="42" t="s">
        <v>61</v>
      </c>
      <c r="C507" s="197" t="s">
        <v>62</v>
      </c>
      <c r="D507" s="197"/>
      <c r="E507" s="197"/>
      <c r="F507" s="197"/>
      <c r="G507" s="197"/>
      <c r="H507" s="197"/>
      <c r="I507" s="197"/>
      <c r="J507" s="197"/>
      <c r="K507" s="197"/>
      <c r="L507" s="197"/>
      <c r="M507" s="197"/>
      <c r="N507" s="198"/>
      <c r="AF507" s="31"/>
      <c r="AG507" s="32"/>
      <c r="AH507" s="32"/>
      <c r="AI507" s="3" t="s">
        <v>62</v>
      </c>
      <c r="AM507" s="32"/>
      <c r="AO507" s="32"/>
      <c r="AQ507" s="32"/>
    </row>
    <row r="508" spans="1:43" customFormat="1" ht="15" x14ac:dyDescent="0.25">
      <c r="A508" s="43"/>
      <c r="B508" s="42" t="s">
        <v>64</v>
      </c>
      <c r="C508" s="199" t="s">
        <v>65</v>
      </c>
      <c r="D508" s="199"/>
      <c r="E508" s="199"/>
      <c r="F508" s="45"/>
      <c r="G508" s="46"/>
      <c r="H508" s="46"/>
      <c r="I508" s="46"/>
      <c r="J508" s="49">
        <v>120.04</v>
      </c>
      <c r="K508" s="48">
        <v>1.4375</v>
      </c>
      <c r="L508" s="49">
        <v>-7.77</v>
      </c>
      <c r="M508" s="50">
        <v>13.24</v>
      </c>
      <c r="N508" s="51">
        <v>-102.87</v>
      </c>
      <c r="AF508" s="31"/>
      <c r="AG508" s="32"/>
      <c r="AH508" s="32"/>
      <c r="AJ508" s="3" t="s">
        <v>65</v>
      </c>
      <c r="AM508" s="32"/>
      <c r="AO508" s="32"/>
      <c r="AQ508" s="32"/>
    </row>
    <row r="509" spans="1:43" customFormat="1" ht="15" x14ac:dyDescent="0.25">
      <c r="A509" s="43"/>
      <c r="B509" s="42" t="s">
        <v>66</v>
      </c>
      <c r="C509" s="199" t="s">
        <v>67</v>
      </c>
      <c r="D509" s="199"/>
      <c r="E509" s="199"/>
      <c r="F509" s="45"/>
      <c r="G509" s="46"/>
      <c r="H509" s="46"/>
      <c r="I509" s="46"/>
      <c r="J509" s="49">
        <v>13.5</v>
      </c>
      <c r="K509" s="48">
        <v>1.4375</v>
      </c>
      <c r="L509" s="49">
        <v>-0.87</v>
      </c>
      <c r="M509" s="50">
        <v>44.77</v>
      </c>
      <c r="N509" s="51">
        <v>-38.950000000000003</v>
      </c>
      <c r="AF509" s="31"/>
      <c r="AG509" s="32"/>
      <c r="AH509" s="32"/>
      <c r="AJ509" s="3" t="s">
        <v>67</v>
      </c>
      <c r="AM509" s="32"/>
      <c r="AO509" s="32"/>
      <c r="AQ509" s="32"/>
    </row>
    <row r="510" spans="1:43" customFormat="1" ht="15" x14ac:dyDescent="0.25">
      <c r="A510" s="52"/>
      <c r="B510" s="42"/>
      <c r="C510" s="199" t="s">
        <v>74</v>
      </c>
      <c r="D510" s="199"/>
      <c r="E510" s="199"/>
      <c r="F510" s="45"/>
      <c r="G510" s="46"/>
      <c r="H510" s="46"/>
      <c r="I510" s="46"/>
      <c r="J510" s="55"/>
      <c r="K510" s="46"/>
      <c r="L510" s="49">
        <v>-0.87</v>
      </c>
      <c r="M510" s="46"/>
      <c r="N510" s="51">
        <v>-38.950000000000003</v>
      </c>
      <c r="AF510" s="31"/>
      <c r="AG510" s="32"/>
      <c r="AH510" s="32"/>
      <c r="AK510" s="3" t="s">
        <v>74</v>
      </c>
      <c r="AM510" s="32"/>
      <c r="AO510" s="32"/>
      <c r="AQ510" s="32"/>
    </row>
    <row r="511" spans="1:43" customFormat="1" ht="22.5" x14ac:dyDescent="0.25">
      <c r="A511" s="52"/>
      <c r="B511" s="42" t="s">
        <v>253</v>
      </c>
      <c r="C511" s="199" t="s">
        <v>254</v>
      </c>
      <c r="D511" s="199"/>
      <c r="E511" s="199"/>
      <c r="F511" s="45" t="s">
        <v>77</v>
      </c>
      <c r="G511" s="53">
        <v>93</v>
      </c>
      <c r="H511" s="46"/>
      <c r="I511" s="53">
        <v>93</v>
      </c>
      <c r="J511" s="55"/>
      <c r="K511" s="46"/>
      <c r="L511" s="49">
        <v>-0.81</v>
      </c>
      <c r="M511" s="46"/>
      <c r="N511" s="51">
        <v>-36.22</v>
      </c>
      <c r="AF511" s="31"/>
      <c r="AG511" s="32"/>
      <c r="AH511" s="32"/>
      <c r="AK511" s="3" t="s">
        <v>254</v>
      </c>
      <c r="AM511" s="32"/>
      <c r="AO511" s="32"/>
      <c r="AQ511" s="32"/>
    </row>
    <row r="512" spans="1:43" customFormat="1" ht="45" x14ac:dyDescent="0.25">
      <c r="A512" s="52"/>
      <c r="B512" s="42" t="s">
        <v>255</v>
      </c>
      <c r="C512" s="199" t="s">
        <v>256</v>
      </c>
      <c r="D512" s="199"/>
      <c r="E512" s="199"/>
      <c r="F512" s="45" t="s">
        <v>77</v>
      </c>
      <c r="G512" s="53">
        <v>62</v>
      </c>
      <c r="H512" s="50">
        <v>0.85</v>
      </c>
      <c r="I512" s="62">
        <v>52.7</v>
      </c>
      <c r="J512" s="55"/>
      <c r="K512" s="46"/>
      <c r="L512" s="49">
        <v>-0.46</v>
      </c>
      <c r="M512" s="46"/>
      <c r="N512" s="51">
        <v>-20.53</v>
      </c>
      <c r="AF512" s="31"/>
      <c r="AG512" s="32"/>
      <c r="AH512" s="32"/>
      <c r="AK512" s="3" t="s">
        <v>256</v>
      </c>
      <c r="AM512" s="32"/>
      <c r="AO512" s="32"/>
      <c r="AQ512" s="32"/>
    </row>
    <row r="513" spans="1:43" customFormat="1" ht="15" x14ac:dyDescent="0.25">
      <c r="A513" s="63"/>
      <c r="B513" s="64"/>
      <c r="C513" s="192" t="s">
        <v>80</v>
      </c>
      <c r="D513" s="192"/>
      <c r="E513" s="192"/>
      <c r="F513" s="35"/>
      <c r="G513" s="36"/>
      <c r="H513" s="36"/>
      <c r="I513" s="36"/>
      <c r="J513" s="39"/>
      <c r="K513" s="36"/>
      <c r="L513" s="65">
        <v>-9.0399999999999991</v>
      </c>
      <c r="M513" s="58"/>
      <c r="N513" s="68">
        <v>-159.62</v>
      </c>
      <c r="AF513" s="31"/>
      <c r="AG513" s="32"/>
      <c r="AH513" s="32"/>
      <c r="AM513" s="32" t="s">
        <v>80</v>
      </c>
      <c r="AO513" s="32"/>
      <c r="AQ513" s="32"/>
    </row>
    <row r="514" spans="1:43" customFormat="1" ht="23.25" x14ac:dyDescent="0.25">
      <c r="A514" s="33" t="s">
        <v>280</v>
      </c>
      <c r="B514" s="34" t="s">
        <v>81</v>
      </c>
      <c r="C514" s="192" t="s">
        <v>261</v>
      </c>
      <c r="D514" s="192"/>
      <c r="E514" s="192"/>
      <c r="F514" s="35" t="s">
        <v>83</v>
      </c>
      <c r="G514" s="36">
        <v>-0.52800000000000002</v>
      </c>
      <c r="H514" s="37">
        <v>1</v>
      </c>
      <c r="I514" s="67">
        <v>-0.52800000000000002</v>
      </c>
      <c r="J514" s="39"/>
      <c r="K514" s="36"/>
      <c r="L514" s="65">
        <v>-149.16999999999999</v>
      </c>
      <c r="M514" s="36"/>
      <c r="N514" s="66">
        <v>-2477.1999999999998</v>
      </c>
      <c r="AF514" s="31"/>
      <c r="AG514" s="32"/>
      <c r="AH514" s="32" t="s">
        <v>261</v>
      </c>
      <c r="AM514" s="32"/>
      <c r="AO514" s="32"/>
      <c r="AQ514" s="32"/>
    </row>
    <row r="515" spans="1:43" customFormat="1" ht="23.25" x14ac:dyDescent="0.25">
      <c r="A515" s="41"/>
      <c r="B515" s="42" t="s">
        <v>59</v>
      </c>
      <c r="C515" s="197" t="s">
        <v>60</v>
      </c>
      <c r="D515" s="197"/>
      <c r="E515" s="197"/>
      <c r="F515" s="197"/>
      <c r="G515" s="197"/>
      <c r="H515" s="197"/>
      <c r="I515" s="197"/>
      <c r="J515" s="197"/>
      <c r="K515" s="197"/>
      <c r="L515" s="197"/>
      <c r="M515" s="197"/>
      <c r="N515" s="198"/>
      <c r="AF515" s="31"/>
      <c r="AG515" s="32"/>
      <c r="AH515" s="32"/>
      <c r="AI515" s="3" t="s">
        <v>60</v>
      </c>
      <c r="AM515" s="32"/>
      <c r="AO515" s="32"/>
      <c r="AQ515" s="32"/>
    </row>
    <row r="516" spans="1:43" customFormat="1" ht="68.25" x14ac:dyDescent="0.25">
      <c r="A516" s="41"/>
      <c r="B516" s="42" t="s">
        <v>61</v>
      </c>
      <c r="C516" s="197" t="s">
        <v>62</v>
      </c>
      <c r="D516" s="197"/>
      <c r="E516" s="197"/>
      <c r="F516" s="197"/>
      <c r="G516" s="197"/>
      <c r="H516" s="197"/>
      <c r="I516" s="197"/>
      <c r="J516" s="197"/>
      <c r="K516" s="197"/>
      <c r="L516" s="197"/>
      <c r="M516" s="197"/>
      <c r="N516" s="198"/>
      <c r="AF516" s="31"/>
      <c r="AG516" s="32"/>
      <c r="AH516" s="32"/>
      <c r="AI516" s="3" t="s">
        <v>62</v>
      </c>
      <c r="AM516" s="32"/>
      <c r="AO516" s="32"/>
      <c r="AQ516" s="32"/>
    </row>
    <row r="517" spans="1:43" customFormat="1" ht="15" x14ac:dyDescent="0.25">
      <c r="A517" s="43"/>
      <c r="B517" s="42" t="s">
        <v>64</v>
      </c>
      <c r="C517" s="199" t="s">
        <v>65</v>
      </c>
      <c r="D517" s="199"/>
      <c r="E517" s="199"/>
      <c r="F517" s="45"/>
      <c r="G517" s="46"/>
      <c r="H517" s="46"/>
      <c r="I517" s="46"/>
      <c r="J517" s="49">
        <v>175.56</v>
      </c>
      <c r="K517" s="48">
        <v>1.4375</v>
      </c>
      <c r="L517" s="49">
        <v>-133.25</v>
      </c>
      <c r="M517" s="50">
        <v>13.24</v>
      </c>
      <c r="N517" s="70">
        <v>-1764.23</v>
      </c>
      <c r="AF517" s="31"/>
      <c r="AG517" s="32"/>
      <c r="AH517" s="32"/>
      <c r="AJ517" s="3" t="s">
        <v>65</v>
      </c>
      <c r="AM517" s="32"/>
      <c r="AO517" s="32"/>
      <c r="AQ517" s="32"/>
    </row>
    <row r="518" spans="1:43" customFormat="1" ht="15" x14ac:dyDescent="0.25">
      <c r="A518" s="43"/>
      <c r="B518" s="42" t="s">
        <v>66</v>
      </c>
      <c r="C518" s="199" t="s">
        <v>67</v>
      </c>
      <c r="D518" s="199"/>
      <c r="E518" s="199"/>
      <c r="F518" s="45"/>
      <c r="G518" s="46"/>
      <c r="H518" s="46"/>
      <c r="I518" s="46"/>
      <c r="J518" s="49">
        <v>14.4</v>
      </c>
      <c r="K518" s="48">
        <v>1.4375</v>
      </c>
      <c r="L518" s="49">
        <v>-10.93</v>
      </c>
      <c r="M518" s="50">
        <v>44.77</v>
      </c>
      <c r="N518" s="51">
        <v>-489.34</v>
      </c>
      <c r="AF518" s="31"/>
      <c r="AG518" s="32"/>
      <c r="AH518" s="32"/>
      <c r="AJ518" s="3" t="s">
        <v>67</v>
      </c>
      <c r="AM518" s="32"/>
      <c r="AO518" s="32"/>
      <c r="AQ518" s="32"/>
    </row>
    <row r="519" spans="1:43" customFormat="1" ht="15" x14ac:dyDescent="0.25">
      <c r="A519" s="52"/>
      <c r="B519" s="42"/>
      <c r="C519" s="199" t="s">
        <v>74</v>
      </c>
      <c r="D519" s="199"/>
      <c r="E519" s="199"/>
      <c r="F519" s="45"/>
      <c r="G519" s="46"/>
      <c r="H519" s="46"/>
      <c r="I519" s="46"/>
      <c r="J519" s="55"/>
      <c r="K519" s="46"/>
      <c r="L519" s="49">
        <v>-10.93</v>
      </c>
      <c r="M519" s="46"/>
      <c r="N519" s="51">
        <v>-489.34</v>
      </c>
      <c r="AF519" s="31"/>
      <c r="AG519" s="32"/>
      <c r="AH519" s="32"/>
      <c r="AK519" s="3" t="s">
        <v>74</v>
      </c>
      <c r="AM519" s="32"/>
      <c r="AO519" s="32"/>
      <c r="AQ519" s="32"/>
    </row>
    <row r="520" spans="1:43" customFormat="1" ht="22.5" x14ac:dyDescent="0.25">
      <c r="A520" s="52"/>
      <c r="B520" s="42" t="s">
        <v>253</v>
      </c>
      <c r="C520" s="199" t="s">
        <v>254</v>
      </c>
      <c r="D520" s="199"/>
      <c r="E520" s="199"/>
      <c r="F520" s="45" t="s">
        <v>77</v>
      </c>
      <c r="G520" s="53">
        <v>93</v>
      </c>
      <c r="H520" s="46"/>
      <c r="I520" s="53">
        <v>93</v>
      </c>
      <c r="J520" s="55"/>
      <c r="K520" s="46"/>
      <c r="L520" s="49">
        <v>-10.16</v>
      </c>
      <c r="M520" s="46"/>
      <c r="N520" s="51">
        <v>-455.09</v>
      </c>
      <c r="AF520" s="31"/>
      <c r="AG520" s="32"/>
      <c r="AH520" s="32"/>
      <c r="AK520" s="3" t="s">
        <v>254</v>
      </c>
      <c r="AM520" s="32"/>
      <c r="AO520" s="32"/>
      <c r="AQ520" s="32"/>
    </row>
    <row r="521" spans="1:43" customFormat="1" ht="45" x14ac:dyDescent="0.25">
      <c r="A521" s="52"/>
      <c r="B521" s="42" t="s">
        <v>255</v>
      </c>
      <c r="C521" s="199" t="s">
        <v>256</v>
      </c>
      <c r="D521" s="199"/>
      <c r="E521" s="199"/>
      <c r="F521" s="45" t="s">
        <v>77</v>
      </c>
      <c r="G521" s="53">
        <v>62</v>
      </c>
      <c r="H521" s="50">
        <v>0.85</v>
      </c>
      <c r="I521" s="62">
        <v>52.7</v>
      </c>
      <c r="J521" s="55"/>
      <c r="K521" s="46"/>
      <c r="L521" s="49">
        <v>-5.76</v>
      </c>
      <c r="M521" s="46"/>
      <c r="N521" s="51">
        <v>-257.88</v>
      </c>
      <c r="AF521" s="31"/>
      <c r="AG521" s="32"/>
      <c r="AH521" s="32"/>
      <c r="AK521" s="3" t="s">
        <v>256</v>
      </c>
      <c r="AM521" s="32"/>
      <c r="AO521" s="32"/>
      <c r="AQ521" s="32"/>
    </row>
    <row r="522" spans="1:43" customFormat="1" ht="15" x14ac:dyDescent="0.25">
      <c r="A522" s="63"/>
      <c r="B522" s="64"/>
      <c r="C522" s="192" t="s">
        <v>80</v>
      </c>
      <c r="D522" s="192"/>
      <c r="E522" s="192"/>
      <c r="F522" s="35"/>
      <c r="G522" s="36"/>
      <c r="H522" s="36"/>
      <c r="I522" s="36"/>
      <c r="J522" s="39"/>
      <c r="K522" s="36"/>
      <c r="L522" s="65">
        <v>-149.16999999999999</v>
      </c>
      <c r="M522" s="58"/>
      <c r="N522" s="66">
        <v>-2477.1999999999998</v>
      </c>
      <c r="AF522" s="31"/>
      <c r="AG522" s="32"/>
      <c r="AH522" s="32"/>
      <c r="AM522" s="32" t="s">
        <v>80</v>
      </c>
      <c r="AO522" s="32"/>
      <c r="AQ522" s="32"/>
    </row>
    <row r="523" spans="1:43" customFormat="1" ht="22.5" x14ac:dyDescent="0.25">
      <c r="A523" s="33" t="s">
        <v>281</v>
      </c>
      <c r="B523" s="34" t="s">
        <v>104</v>
      </c>
      <c r="C523" s="192" t="s">
        <v>115</v>
      </c>
      <c r="D523" s="192"/>
      <c r="E523" s="192"/>
      <c r="F523" s="35" t="s">
        <v>106</v>
      </c>
      <c r="G523" s="36">
        <v>7.3870000000000001E-4</v>
      </c>
      <c r="H523" s="37">
        <v>1</v>
      </c>
      <c r="I523" s="76">
        <v>7.3870000000000001E-4</v>
      </c>
      <c r="J523" s="73">
        <v>10315.01</v>
      </c>
      <c r="K523" s="36"/>
      <c r="L523" s="65">
        <v>7.62</v>
      </c>
      <c r="M523" s="38">
        <v>8.16</v>
      </c>
      <c r="N523" s="68">
        <v>62.18</v>
      </c>
      <c r="AF523" s="31"/>
      <c r="AG523" s="32"/>
      <c r="AH523" s="32" t="s">
        <v>115</v>
      </c>
      <c r="AM523" s="32"/>
      <c r="AO523" s="32"/>
      <c r="AQ523" s="32"/>
    </row>
    <row r="524" spans="1:43" customFormat="1" ht="15" x14ac:dyDescent="0.25">
      <c r="A524" s="63"/>
      <c r="B524" s="64"/>
      <c r="C524" s="192" t="s">
        <v>80</v>
      </c>
      <c r="D524" s="192"/>
      <c r="E524" s="192"/>
      <c r="F524" s="35"/>
      <c r="G524" s="36"/>
      <c r="H524" s="36"/>
      <c r="I524" s="36"/>
      <c r="J524" s="39"/>
      <c r="K524" s="36"/>
      <c r="L524" s="65">
        <v>7.62</v>
      </c>
      <c r="M524" s="58"/>
      <c r="N524" s="68">
        <v>62.18</v>
      </c>
      <c r="AF524" s="31"/>
      <c r="AG524" s="32"/>
      <c r="AH524" s="32"/>
      <c r="AM524" s="32" t="s">
        <v>80</v>
      </c>
      <c r="AO524" s="32"/>
      <c r="AQ524" s="32"/>
    </row>
    <row r="525" spans="1:43" customFormat="1" ht="22.5" x14ac:dyDescent="0.25">
      <c r="A525" s="33" t="s">
        <v>282</v>
      </c>
      <c r="B525" s="34" t="s">
        <v>104</v>
      </c>
      <c r="C525" s="192" t="s">
        <v>264</v>
      </c>
      <c r="D525" s="192"/>
      <c r="E525" s="192"/>
      <c r="F525" s="35" t="s">
        <v>265</v>
      </c>
      <c r="G525" s="36">
        <v>9.7199999999999995E-2</v>
      </c>
      <c r="H525" s="37">
        <v>1</v>
      </c>
      <c r="I525" s="69">
        <v>9.7199999999999995E-2</v>
      </c>
      <c r="J525" s="65">
        <v>9.0399999999999991</v>
      </c>
      <c r="K525" s="36"/>
      <c r="L525" s="65">
        <v>0.88</v>
      </c>
      <c r="M525" s="38">
        <v>8.16</v>
      </c>
      <c r="N525" s="68">
        <v>7.18</v>
      </c>
      <c r="AF525" s="31"/>
      <c r="AG525" s="32"/>
      <c r="AH525" s="32" t="s">
        <v>264</v>
      </c>
      <c r="AM525" s="32"/>
      <c r="AO525" s="32"/>
      <c r="AQ525" s="32"/>
    </row>
    <row r="526" spans="1:43" customFormat="1" ht="15" x14ac:dyDescent="0.25">
      <c r="A526" s="63"/>
      <c r="B526" s="64"/>
      <c r="C526" s="192" t="s">
        <v>80</v>
      </c>
      <c r="D526" s="192"/>
      <c r="E526" s="192"/>
      <c r="F526" s="35"/>
      <c r="G526" s="36"/>
      <c r="H526" s="36"/>
      <c r="I526" s="36"/>
      <c r="J526" s="39"/>
      <c r="K526" s="36"/>
      <c r="L526" s="65">
        <v>0.88</v>
      </c>
      <c r="M526" s="58"/>
      <c r="N526" s="68">
        <v>7.18</v>
      </c>
      <c r="AF526" s="31"/>
      <c r="AG526" s="32"/>
      <c r="AH526" s="32"/>
      <c r="AM526" s="32" t="s">
        <v>80</v>
      </c>
      <c r="AO526" s="32"/>
      <c r="AQ526" s="32"/>
    </row>
    <row r="527" spans="1:43" customFormat="1" ht="22.5" x14ac:dyDescent="0.25">
      <c r="A527" s="33" t="s">
        <v>283</v>
      </c>
      <c r="B527" s="34" t="s">
        <v>104</v>
      </c>
      <c r="C527" s="192" t="s">
        <v>139</v>
      </c>
      <c r="D527" s="192"/>
      <c r="E527" s="192"/>
      <c r="F527" s="35" t="s">
        <v>106</v>
      </c>
      <c r="G527" s="36">
        <v>1.9E-6</v>
      </c>
      <c r="H527" s="37">
        <v>1</v>
      </c>
      <c r="I527" s="76">
        <v>1.9E-6</v>
      </c>
      <c r="J527" s="73">
        <v>11978</v>
      </c>
      <c r="K527" s="36"/>
      <c r="L527" s="65">
        <v>0.02</v>
      </c>
      <c r="M527" s="38">
        <v>8.16</v>
      </c>
      <c r="N527" s="68">
        <v>0.16</v>
      </c>
      <c r="AF527" s="31"/>
      <c r="AG527" s="32"/>
      <c r="AH527" s="32" t="s">
        <v>139</v>
      </c>
      <c r="AM527" s="32"/>
      <c r="AO527" s="32"/>
      <c r="AQ527" s="32"/>
    </row>
    <row r="528" spans="1:43" customFormat="1" ht="15" x14ac:dyDescent="0.25">
      <c r="A528" s="63"/>
      <c r="B528" s="64"/>
      <c r="C528" s="192" t="s">
        <v>80</v>
      </c>
      <c r="D528" s="192"/>
      <c r="E528" s="192"/>
      <c r="F528" s="35"/>
      <c r="G528" s="36"/>
      <c r="H528" s="36"/>
      <c r="I528" s="36"/>
      <c r="J528" s="39"/>
      <c r="K528" s="36"/>
      <c r="L528" s="65">
        <v>0.02</v>
      </c>
      <c r="M528" s="58"/>
      <c r="N528" s="68">
        <v>0.16</v>
      </c>
      <c r="AF528" s="31"/>
      <c r="AG528" s="32"/>
      <c r="AH528" s="32"/>
      <c r="AM528" s="32" t="s">
        <v>80</v>
      </c>
      <c r="AO528" s="32"/>
      <c r="AQ528" s="32"/>
    </row>
    <row r="529" spans="1:43" customFormat="1" ht="45.75" x14ac:dyDescent="0.25">
      <c r="A529" s="33" t="s">
        <v>284</v>
      </c>
      <c r="B529" s="34" t="s">
        <v>104</v>
      </c>
      <c r="C529" s="192" t="s">
        <v>268</v>
      </c>
      <c r="D529" s="192"/>
      <c r="E529" s="192"/>
      <c r="F529" s="35" t="s">
        <v>106</v>
      </c>
      <c r="G529" s="36">
        <v>1.944E-3</v>
      </c>
      <c r="H529" s="37">
        <v>1</v>
      </c>
      <c r="I529" s="74">
        <v>1.944E-3</v>
      </c>
      <c r="J529" s="73">
        <v>7712</v>
      </c>
      <c r="K529" s="36"/>
      <c r="L529" s="65">
        <v>14.99</v>
      </c>
      <c r="M529" s="38">
        <v>8.16</v>
      </c>
      <c r="N529" s="68">
        <v>122.32</v>
      </c>
      <c r="AF529" s="31"/>
      <c r="AG529" s="32"/>
      <c r="AH529" s="32" t="s">
        <v>268</v>
      </c>
      <c r="AM529" s="32"/>
      <c r="AO529" s="32"/>
      <c r="AQ529" s="32"/>
    </row>
    <row r="530" spans="1:43" customFormat="1" ht="15" x14ac:dyDescent="0.25">
      <c r="A530" s="63"/>
      <c r="B530" s="64"/>
      <c r="C530" s="192" t="s">
        <v>80</v>
      </c>
      <c r="D530" s="192"/>
      <c r="E530" s="192"/>
      <c r="F530" s="35"/>
      <c r="G530" s="36"/>
      <c r="H530" s="36"/>
      <c r="I530" s="36"/>
      <c r="J530" s="39"/>
      <c r="K530" s="36"/>
      <c r="L530" s="65">
        <v>14.99</v>
      </c>
      <c r="M530" s="58"/>
      <c r="N530" s="68">
        <v>122.32</v>
      </c>
      <c r="AF530" s="31"/>
      <c r="AG530" s="32"/>
      <c r="AH530" s="32"/>
      <c r="AM530" s="32" t="s">
        <v>80</v>
      </c>
      <c r="AO530" s="32"/>
      <c r="AQ530" s="32"/>
    </row>
    <row r="531" spans="1:43" customFormat="1" ht="23.25" x14ac:dyDescent="0.25">
      <c r="A531" s="33" t="s">
        <v>285</v>
      </c>
      <c r="B531" s="34" t="s">
        <v>104</v>
      </c>
      <c r="C531" s="192" t="s">
        <v>141</v>
      </c>
      <c r="D531" s="192"/>
      <c r="E531" s="192"/>
      <c r="F531" s="35" t="s">
        <v>106</v>
      </c>
      <c r="G531" s="36">
        <v>5.8000000000000004E-6</v>
      </c>
      <c r="H531" s="37">
        <v>1</v>
      </c>
      <c r="I531" s="76">
        <v>5.8000000000000004E-6</v>
      </c>
      <c r="J531" s="73">
        <v>4455.2</v>
      </c>
      <c r="K531" s="36"/>
      <c r="L531" s="65">
        <v>0.03</v>
      </c>
      <c r="M531" s="38">
        <v>8.16</v>
      </c>
      <c r="N531" s="68">
        <v>0.24</v>
      </c>
      <c r="AF531" s="31"/>
      <c r="AG531" s="32"/>
      <c r="AH531" s="32" t="s">
        <v>141</v>
      </c>
      <c r="AM531" s="32"/>
      <c r="AO531" s="32"/>
      <c r="AQ531" s="32"/>
    </row>
    <row r="532" spans="1:43" customFormat="1" ht="15" x14ac:dyDescent="0.25">
      <c r="A532" s="63"/>
      <c r="B532" s="64"/>
      <c r="C532" s="192" t="s">
        <v>80</v>
      </c>
      <c r="D532" s="192"/>
      <c r="E532" s="192"/>
      <c r="F532" s="35"/>
      <c r="G532" s="36"/>
      <c r="H532" s="36"/>
      <c r="I532" s="36"/>
      <c r="J532" s="39"/>
      <c r="K532" s="36"/>
      <c r="L532" s="65">
        <v>0.03</v>
      </c>
      <c r="M532" s="58"/>
      <c r="N532" s="68">
        <v>0.24</v>
      </c>
      <c r="AF532" s="31"/>
      <c r="AG532" s="32"/>
      <c r="AH532" s="32"/>
      <c r="AM532" s="32" t="s">
        <v>80</v>
      </c>
      <c r="AO532" s="32"/>
      <c r="AQ532" s="32"/>
    </row>
    <row r="533" spans="1:43" customFormat="1" ht="22.5" x14ac:dyDescent="0.25">
      <c r="A533" s="33" t="s">
        <v>286</v>
      </c>
      <c r="B533" s="34" t="s">
        <v>104</v>
      </c>
      <c r="C533" s="192" t="s">
        <v>270</v>
      </c>
      <c r="D533" s="192"/>
      <c r="E533" s="192"/>
      <c r="F533" s="35" t="s">
        <v>106</v>
      </c>
      <c r="G533" s="36">
        <v>3.771E-4</v>
      </c>
      <c r="H533" s="37">
        <v>1</v>
      </c>
      <c r="I533" s="76">
        <v>3.771E-4</v>
      </c>
      <c r="J533" s="73">
        <v>4920</v>
      </c>
      <c r="K533" s="36"/>
      <c r="L533" s="65">
        <v>1.86</v>
      </c>
      <c r="M533" s="38">
        <v>8.16</v>
      </c>
      <c r="N533" s="68">
        <v>15.18</v>
      </c>
      <c r="AF533" s="31"/>
      <c r="AG533" s="32"/>
      <c r="AH533" s="32" t="s">
        <v>270</v>
      </c>
      <c r="AM533" s="32"/>
      <c r="AO533" s="32"/>
      <c r="AQ533" s="32"/>
    </row>
    <row r="534" spans="1:43" customFormat="1" ht="15" x14ac:dyDescent="0.25">
      <c r="A534" s="63"/>
      <c r="B534" s="64"/>
      <c r="C534" s="192" t="s">
        <v>80</v>
      </c>
      <c r="D534" s="192"/>
      <c r="E534" s="192"/>
      <c r="F534" s="35"/>
      <c r="G534" s="36"/>
      <c r="H534" s="36"/>
      <c r="I534" s="36"/>
      <c r="J534" s="39"/>
      <c r="K534" s="36"/>
      <c r="L534" s="65">
        <v>1.86</v>
      </c>
      <c r="M534" s="58"/>
      <c r="N534" s="68">
        <v>15.18</v>
      </c>
      <c r="AF534" s="31"/>
      <c r="AG534" s="32"/>
      <c r="AH534" s="32"/>
      <c r="AM534" s="32" t="s">
        <v>80</v>
      </c>
      <c r="AO534" s="32"/>
      <c r="AQ534" s="32"/>
    </row>
    <row r="535" spans="1:43" customFormat="1" ht="22.5" x14ac:dyDescent="0.25">
      <c r="A535" s="33" t="s">
        <v>287</v>
      </c>
      <c r="B535" s="34" t="s">
        <v>104</v>
      </c>
      <c r="C535" s="192" t="s">
        <v>272</v>
      </c>
      <c r="D535" s="192"/>
      <c r="E535" s="192"/>
      <c r="F535" s="35" t="s">
        <v>106</v>
      </c>
      <c r="G535" s="36">
        <v>6.0300000000000002E-5</v>
      </c>
      <c r="H535" s="37">
        <v>1</v>
      </c>
      <c r="I535" s="76">
        <v>6.0300000000000002E-5</v>
      </c>
      <c r="J535" s="73">
        <v>15620</v>
      </c>
      <c r="K535" s="36"/>
      <c r="L535" s="65">
        <v>0.94</v>
      </c>
      <c r="M535" s="38">
        <v>8.16</v>
      </c>
      <c r="N535" s="68">
        <v>7.67</v>
      </c>
      <c r="AF535" s="31"/>
      <c r="AG535" s="32"/>
      <c r="AH535" s="32" t="s">
        <v>272</v>
      </c>
      <c r="AM535" s="32"/>
      <c r="AO535" s="32"/>
      <c r="AQ535" s="32"/>
    </row>
    <row r="536" spans="1:43" customFormat="1" ht="15" x14ac:dyDescent="0.25">
      <c r="A536" s="63"/>
      <c r="B536" s="64"/>
      <c r="C536" s="192" t="s">
        <v>80</v>
      </c>
      <c r="D536" s="192"/>
      <c r="E536" s="192"/>
      <c r="F536" s="35"/>
      <c r="G536" s="36"/>
      <c r="H536" s="36"/>
      <c r="I536" s="36"/>
      <c r="J536" s="39"/>
      <c r="K536" s="36"/>
      <c r="L536" s="65">
        <v>0.94</v>
      </c>
      <c r="M536" s="58"/>
      <c r="N536" s="68">
        <v>7.67</v>
      </c>
      <c r="AF536" s="31"/>
      <c r="AG536" s="32"/>
      <c r="AH536" s="32"/>
      <c r="AM536" s="32" t="s">
        <v>80</v>
      </c>
      <c r="AO536" s="32"/>
      <c r="AQ536" s="32"/>
    </row>
    <row r="537" spans="1:43" customFormat="1" ht="22.5" x14ac:dyDescent="0.25">
      <c r="A537" s="33" t="s">
        <v>288</v>
      </c>
      <c r="B537" s="34" t="s">
        <v>104</v>
      </c>
      <c r="C537" s="192" t="s">
        <v>274</v>
      </c>
      <c r="D537" s="192"/>
      <c r="E537" s="192"/>
      <c r="F537" s="35" t="s">
        <v>265</v>
      </c>
      <c r="G537" s="36">
        <v>0.11663999999999999</v>
      </c>
      <c r="H537" s="37">
        <v>1</v>
      </c>
      <c r="I537" s="75">
        <v>0.11663999999999999</v>
      </c>
      <c r="J537" s="65">
        <v>9.42</v>
      </c>
      <c r="K537" s="36"/>
      <c r="L537" s="65">
        <v>1.1000000000000001</v>
      </c>
      <c r="M537" s="38">
        <v>8.16</v>
      </c>
      <c r="N537" s="68">
        <v>8.98</v>
      </c>
      <c r="AF537" s="31"/>
      <c r="AG537" s="32"/>
      <c r="AH537" s="32" t="s">
        <v>274</v>
      </c>
      <c r="AM537" s="32"/>
      <c r="AO537" s="32"/>
      <c r="AQ537" s="32"/>
    </row>
    <row r="538" spans="1:43" customFormat="1" ht="15" x14ac:dyDescent="0.25">
      <c r="A538" s="63"/>
      <c r="B538" s="64"/>
      <c r="C538" s="192" t="s">
        <v>80</v>
      </c>
      <c r="D538" s="192"/>
      <c r="E538" s="192"/>
      <c r="F538" s="35"/>
      <c r="G538" s="36"/>
      <c r="H538" s="36"/>
      <c r="I538" s="36"/>
      <c r="J538" s="39"/>
      <c r="K538" s="36"/>
      <c r="L538" s="65">
        <v>1.1000000000000001</v>
      </c>
      <c r="M538" s="58"/>
      <c r="N538" s="68">
        <v>8.98</v>
      </c>
      <c r="AF538" s="31"/>
      <c r="AG538" s="32"/>
      <c r="AH538" s="32"/>
      <c r="AM538" s="32" t="s">
        <v>80</v>
      </c>
      <c r="AO538" s="32"/>
      <c r="AQ538" s="32"/>
    </row>
    <row r="539" spans="1:43" customFormat="1" ht="45.75" x14ac:dyDescent="0.25">
      <c r="A539" s="33" t="s">
        <v>289</v>
      </c>
      <c r="B539" s="34" t="s">
        <v>104</v>
      </c>
      <c r="C539" s="192" t="s">
        <v>290</v>
      </c>
      <c r="D539" s="192"/>
      <c r="E539" s="192"/>
      <c r="F539" s="35" t="s">
        <v>106</v>
      </c>
      <c r="G539" s="36">
        <v>3.21</v>
      </c>
      <c r="H539" s="37">
        <v>1</v>
      </c>
      <c r="I539" s="38">
        <v>3.21</v>
      </c>
      <c r="J539" s="73">
        <v>7008.5</v>
      </c>
      <c r="K539" s="36"/>
      <c r="L539" s="73">
        <v>22497.29</v>
      </c>
      <c r="M539" s="38">
        <v>8.16</v>
      </c>
      <c r="N539" s="66">
        <v>183577.89</v>
      </c>
      <c r="AF539" s="31"/>
      <c r="AG539" s="32"/>
      <c r="AH539" s="32" t="s">
        <v>290</v>
      </c>
      <c r="AM539" s="32"/>
      <c r="AO539" s="32"/>
      <c r="AQ539" s="32"/>
    </row>
    <row r="540" spans="1:43" customFormat="1" ht="15" x14ac:dyDescent="0.25">
      <c r="A540" s="63"/>
      <c r="B540" s="64"/>
      <c r="C540" s="192" t="s">
        <v>80</v>
      </c>
      <c r="D540" s="192"/>
      <c r="E540" s="192"/>
      <c r="F540" s="35"/>
      <c r="G540" s="36"/>
      <c r="H540" s="36"/>
      <c r="I540" s="36"/>
      <c r="J540" s="39"/>
      <c r="K540" s="36"/>
      <c r="L540" s="73">
        <v>22497.29</v>
      </c>
      <c r="M540" s="58"/>
      <c r="N540" s="66">
        <v>183577.89</v>
      </c>
      <c r="AF540" s="31"/>
      <c r="AG540" s="32"/>
      <c r="AH540" s="32"/>
      <c r="AM540" s="32" t="s">
        <v>80</v>
      </c>
      <c r="AO540" s="32"/>
      <c r="AQ540" s="32"/>
    </row>
    <row r="541" spans="1:43" customFormat="1" ht="34.5" x14ac:dyDescent="0.25">
      <c r="A541" s="33" t="s">
        <v>291</v>
      </c>
      <c r="B541" s="34" t="s">
        <v>249</v>
      </c>
      <c r="C541" s="192" t="s">
        <v>250</v>
      </c>
      <c r="D541" s="192"/>
      <c r="E541" s="192"/>
      <c r="F541" s="35" t="s">
        <v>106</v>
      </c>
      <c r="G541" s="36">
        <v>2.4302999999999999</v>
      </c>
      <c r="H541" s="37">
        <v>1</v>
      </c>
      <c r="I541" s="69">
        <v>2.4302999999999999</v>
      </c>
      <c r="J541" s="39"/>
      <c r="K541" s="36"/>
      <c r="L541" s="39"/>
      <c r="M541" s="36"/>
      <c r="N541" s="40"/>
      <c r="AF541" s="31"/>
      <c r="AG541" s="32"/>
      <c r="AH541" s="32" t="s">
        <v>250</v>
      </c>
      <c r="AM541" s="32"/>
      <c r="AO541" s="32"/>
      <c r="AQ541" s="32"/>
    </row>
    <row r="542" spans="1:43" customFormat="1" ht="23.25" x14ac:dyDescent="0.25">
      <c r="A542" s="41"/>
      <c r="B542" s="42" t="s">
        <v>276</v>
      </c>
      <c r="C542" s="197" t="s">
        <v>277</v>
      </c>
      <c r="D542" s="197"/>
      <c r="E542" s="197"/>
      <c r="F542" s="197"/>
      <c r="G542" s="197"/>
      <c r="H542" s="197"/>
      <c r="I542" s="197"/>
      <c r="J542" s="197"/>
      <c r="K542" s="197"/>
      <c r="L542" s="197"/>
      <c r="M542" s="197"/>
      <c r="N542" s="198"/>
      <c r="AF542" s="31"/>
      <c r="AG542" s="32"/>
      <c r="AH542" s="32"/>
      <c r="AI542" s="3" t="s">
        <v>277</v>
      </c>
      <c r="AM542" s="32"/>
      <c r="AO542" s="32"/>
      <c r="AQ542" s="32"/>
    </row>
    <row r="543" spans="1:43" customFormat="1" ht="15" x14ac:dyDescent="0.25">
      <c r="A543" s="41"/>
      <c r="B543" s="42" t="s">
        <v>251</v>
      </c>
      <c r="C543" s="197" t="s">
        <v>252</v>
      </c>
      <c r="D543" s="197"/>
      <c r="E543" s="197"/>
      <c r="F543" s="197"/>
      <c r="G543" s="197"/>
      <c r="H543" s="197"/>
      <c r="I543" s="197"/>
      <c r="J543" s="197"/>
      <c r="K543" s="197"/>
      <c r="L543" s="197"/>
      <c r="M543" s="197"/>
      <c r="N543" s="198"/>
      <c r="AF543" s="31"/>
      <c r="AG543" s="32"/>
      <c r="AH543" s="32"/>
      <c r="AI543" s="3" t="s">
        <v>252</v>
      </c>
      <c r="AM543" s="32"/>
      <c r="AO543" s="32"/>
      <c r="AQ543" s="32"/>
    </row>
    <row r="544" spans="1:43" customFormat="1" ht="23.25" x14ac:dyDescent="0.25">
      <c r="A544" s="41"/>
      <c r="B544" s="42" t="s">
        <v>59</v>
      </c>
      <c r="C544" s="197" t="s">
        <v>60</v>
      </c>
      <c r="D544" s="197"/>
      <c r="E544" s="197"/>
      <c r="F544" s="197"/>
      <c r="G544" s="197"/>
      <c r="H544" s="197"/>
      <c r="I544" s="197"/>
      <c r="J544" s="197"/>
      <c r="K544" s="197"/>
      <c r="L544" s="197"/>
      <c r="M544" s="197"/>
      <c r="N544" s="198"/>
      <c r="AF544" s="31"/>
      <c r="AG544" s="32"/>
      <c r="AH544" s="32"/>
      <c r="AI544" s="3" t="s">
        <v>60</v>
      </c>
      <c r="AM544" s="32"/>
      <c r="AO544" s="32"/>
      <c r="AQ544" s="32"/>
    </row>
    <row r="545" spans="1:43" customFormat="1" ht="68.25" x14ac:dyDescent="0.25">
      <c r="A545" s="41"/>
      <c r="B545" s="42" t="s">
        <v>61</v>
      </c>
      <c r="C545" s="197" t="s">
        <v>62</v>
      </c>
      <c r="D545" s="197"/>
      <c r="E545" s="197"/>
      <c r="F545" s="197"/>
      <c r="G545" s="197"/>
      <c r="H545" s="197"/>
      <c r="I545" s="197"/>
      <c r="J545" s="197"/>
      <c r="K545" s="197"/>
      <c r="L545" s="197"/>
      <c r="M545" s="197"/>
      <c r="N545" s="198"/>
      <c r="AF545" s="31"/>
      <c r="AG545" s="32"/>
      <c r="AH545" s="32"/>
      <c r="AI545" s="3" t="s">
        <v>62</v>
      </c>
      <c r="AM545" s="32"/>
      <c r="AO545" s="32"/>
      <c r="AQ545" s="32"/>
    </row>
    <row r="546" spans="1:43" customFormat="1" ht="15" x14ac:dyDescent="0.25">
      <c r="A546" s="43"/>
      <c r="B546" s="42" t="s">
        <v>55</v>
      </c>
      <c r="C546" s="199" t="s">
        <v>63</v>
      </c>
      <c r="D546" s="199"/>
      <c r="E546" s="199"/>
      <c r="F546" s="45"/>
      <c r="G546" s="46"/>
      <c r="H546" s="46"/>
      <c r="I546" s="46"/>
      <c r="J546" s="49">
        <v>162.29</v>
      </c>
      <c r="K546" s="77">
        <v>1.5711299999999999</v>
      </c>
      <c r="L546" s="49">
        <v>619.66999999999996</v>
      </c>
      <c r="M546" s="50">
        <v>44.77</v>
      </c>
      <c r="N546" s="70">
        <v>27742.63</v>
      </c>
      <c r="AF546" s="31"/>
      <c r="AG546" s="32"/>
      <c r="AH546" s="32"/>
      <c r="AJ546" s="3" t="s">
        <v>63</v>
      </c>
      <c r="AM546" s="32"/>
      <c r="AO546" s="32"/>
      <c r="AQ546" s="32"/>
    </row>
    <row r="547" spans="1:43" customFormat="1" ht="15" x14ac:dyDescent="0.25">
      <c r="A547" s="43"/>
      <c r="B547" s="42" t="s">
        <v>64</v>
      </c>
      <c r="C547" s="199" t="s">
        <v>65</v>
      </c>
      <c r="D547" s="199"/>
      <c r="E547" s="199"/>
      <c r="F547" s="45"/>
      <c r="G547" s="46"/>
      <c r="H547" s="46"/>
      <c r="I547" s="46"/>
      <c r="J547" s="49">
        <v>444.74</v>
      </c>
      <c r="K547" s="48">
        <v>1.5525</v>
      </c>
      <c r="L547" s="47">
        <v>1678.02</v>
      </c>
      <c r="M547" s="50">
        <v>13.24</v>
      </c>
      <c r="N547" s="70">
        <v>22216.98</v>
      </c>
      <c r="AF547" s="31"/>
      <c r="AG547" s="32"/>
      <c r="AH547" s="32"/>
      <c r="AJ547" s="3" t="s">
        <v>65</v>
      </c>
      <c r="AM547" s="32"/>
      <c r="AO547" s="32"/>
      <c r="AQ547" s="32"/>
    </row>
    <row r="548" spans="1:43" customFormat="1" ht="15" x14ac:dyDescent="0.25">
      <c r="A548" s="43"/>
      <c r="B548" s="42" t="s">
        <v>66</v>
      </c>
      <c r="C548" s="199" t="s">
        <v>67</v>
      </c>
      <c r="D548" s="199"/>
      <c r="E548" s="199"/>
      <c r="F548" s="45"/>
      <c r="G548" s="46"/>
      <c r="H548" s="46"/>
      <c r="I548" s="46"/>
      <c r="J548" s="49">
        <v>40.39</v>
      </c>
      <c r="K548" s="48">
        <v>1.5525</v>
      </c>
      <c r="L548" s="49">
        <v>152.38999999999999</v>
      </c>
      <c r="M548" s="50">
        <v>44.77</v>
      </c>
      <c r="N548" s="70">
        <v>6822.5</v>
      </c>
      <c r="AF548" s="31"/>
      <c r="AG548" s="32"/>
      <c r="AH548" s="32"/>
      <c r="AJ548" s="3" t="s">
        <v>67</v>
      </c>
      <c r="AM548" s="32"/>
      <c r="AO548" s="32"/>
      <c r="AQ548" s="32"/>
    </row>
    <row r="549" spans="1:43" customFormat="1" ht="15" x14ac:dyDescent="0.25">
      <c r="A549" s="43"/>
      <c r="B549" s="42" t="s">
        <v>68</v>
      </c>
      <c r="C549" s="199" t="s">
        <v>69</v>
      </c>
      <c r="D549" s="199"/>
      <c r="E549" s="199"/>
      <c r="F549" s="45"/>
      <c r="G549" s="46"/>
      <c r="H549" s="46"/>
      <c r="I549" s="46"/>
      <c r="J549" s="49">
        <v>163.32</v>
      </c>
      <c r="K549" s="50">
        <v>1.08</v>
      </c>
      <c r="L549" s="49">
        <v>58.27</v>
      </c>
      <c r="M549" s="50">
        <v>8.16</v>
      </c>
      <c r="N549" s="51">
        <v>475.48</v>
      </c>
      <c r="AF549" s="31"/>
      <c r="AG549" s="32"/>
      <c r="AH549" s="32"/>
      <c r="AJ549" s="3" t="s">
        <v>69</v>
      </c>
      <c r="AM549" s="32"/>
      <c r="AO549" s="32"/>
      <c r="AQ549" s="32"/>
    </row>
    <row r="550" spans="1:43" customFormat="1" ht="15" x14ac:dyDescent="0.25">
      <c r="A550" s="52"/>
      <c r="B550" s="42"/>
      <c r="C550" s="199" t="s">
        <v>70</v>
      </c>
      <c r="D550" s="199"/>
      <c r="E550" s="199"/>
      <c r="F550" s="45" t="s">
        <v>71</v>
      </c>
      <c r="G550" s="50">
        <v>16.87</v>
      </c>
      <c r="H550" s="77">
        <v>1.5711299999999999</v>
      </c>
      <c r="I550" s="71">
        <v>64.415011800000002</v>
      </c>
      <c r="J550" s="55"/>
      <c r="K550" s="46"/>
      <c r="L550" s="55"/>
      <c r="M550" s="46"/>
      <c r="N550" s="56"/>
      <c r="AF550" s="31"/>
      <c r="AG550" s="32"/>
      <c r="AH550" s="32"/>
      <c r="AK550" s="3" t="s">
        <v>70</v>
      </c>
      <c r="AM550" s="32"/>
      <c r="AO550" s="32"/>
      <c r="AQ550" s="32"/>
    </row>
    <row r="551" spans="1:43" customFormat="1" ht="15" x14ac:dyDescent="0.25">
      <c r="A551" s="52"/>
      <c r="B551" s="42"/>
      <c r="C551" s="199" t="s">
        <v>72</v>
      </c>
      <c r="D551" s="199"/>
      <c r="E551" s="199"/>
      <c r="F551" s="45" t="s">
        <v>71</v>
      </c>
      <c r="G551" s="50">
        <v>2.94</v>
      </c>
      <c r="H551" s="48">
        <v>1.5525</v>
      </c>
      <c r="I551" s="71">
        <v>11.0927398</v>
      </c>
      <c r="J551" s="55"/>
      <c r="K551" s="46"/>
      <c r="L551" s="55"/>
      <c r="M551" s="46"/>
      <c r="N551" s="56"/>
      <c r="AF551" s="31"/>
      <c r="AG551" s="32"/>
      <c r="AH551" s="32"/>
      <c r="AK551" s="3" t="s">
        <v>72</v>
      </c>
      <c r="AM551" s="32"/>
      <c r="AO551" s="32"/>
      <c r="AQ551" s="32"/>
    </row>
    <row r="552" spans="1:43" customFormat="1" ht="15" x14ac:dyDescent="0.25">
      <c r="A552" s="43"/>
      <c r="B552" s="42"/>
      <c r="C552" s="200" t="s">
        <v>73</v>
      </c>
      <c r="D552" s="200"/>
      <c r="E552" s="200"/>
      <c r="F552" s="57"/>
      <c r="G552" s="58"/>
      <c r="H552" s="58"/>
      <c r="I552" s="58"/>
      <c r="J552" s="60">
        <v>629.23</v>
      </c>
      <c r="K552" s="58"/>
      <c r="L552" s="59">
        <v>2355.96</v>
      </c>
      <c r="M552" s="58"/>
      <c r="N552" s="72">
        <v>50435.09</v>
      </c>
      <c r="AF552" s="31"/>
      <c r="AG552" s="32"/>
      <c r="AH552" s="32"/>
      <c r="AL552" s="3" t="s">
        <v>73</v>
      </c>
      <c r="AM552" s="32"/>
      <c r="AO552" s="32"/>
      <c r="AQ552" s="32"/>
    </row>
    <row r="553" spans="1:43" customFormat="1" ht="15" x14ac:dyDescent="0.25">
      <c r="A553" s="52"/>
      <c r="B553" s="42"/>
      <c r="C553" s="199" t="s">
        <v>74</v>
      </c>
      <c r="D553" s="199"/>
      <c r="E553" s="199"/>
      <c r="F553" s="45"/>
      <c r="G553" s="46"/>
      <c r="H553" s="46"/>
      <c r="I553" s="46"/>
      <c r="J553" s="55"/>
      <c r="K553" s="46"/>
      <c r="L553" s="49">
        <v>772.06</v>
      </c>
      <c r="M553" s="46"/>
      <c r="N553" s="70">
        <v>34565.129999999997</v>
      </c>
      <c r="AF553" s="31"/>
      <c r="AG553" s="32"/>
      <c r="AH553" s="32"/>
      <c r="AK553" s="3" t="s">
        <v>74</v>
      </c>
      <c r="AM553" s="32"/>
      <c r="AO553" s="32"/>
      <c r="AQ553" s="32"/>
    </row>
    <row r="554" spans="1:43" customFormat="1" ht="22.5" x14ac:dyDescent="0.25">
      <c r="A554" s="52"/>
      <c r="B554" s="42" t="s">
        <v>253</v>
      </c>
      <c r="C554" s="199" t="s">
        <v>254</v>
      </c>
      <c r="D554" s="199"/>
      <c r="E554" s="199"/>
      <c r="F554" s="45" t="s">
        <v>77</v>
      </c>
      <c r="G554" s="53">
        <v>93</v>
      </c>
      <c r="H554" s="46"/>
      <c r="I554" s="53">
        <v>93</v>
      </c>
      <c r="J554" s="55"/>
      <c r="K554" s="46"/>
      <c r="L554" s="49">
        <v>718.02</v>
      </c>
      <c r="M554" s="46"/>
      <c r="N554" s="70">
        <v>32145.57</v>
      </c>
      <c r="AF554" s="31"/>
      <c r="AG554" s="32"/>
      <c r="AH554" s="32"/>
      <c r="AK554" s="3" t="s">
        <v>254</v>
      </c>
      <c r="AM554" s="32"/>
      <c r="AO554" s="32"/>
      <c r="AQ554" s="32"/>
    </row>
    <row r="555" spans="1:43" customFormat="1" ht="45" x14ac:dyDescent="0.25">
      <c r="A555" s="52"/>
      <c r="B555" s="42" t="s">
        <v>255</v>
      </c>
      <c r="C555" s="199" t="s">
        <v>256</v>
      </c>
      <c r="D555" s="199"/>
      <c r="E555" s="199"/>
      <c r="F555" s="45" t="s">
        <v>77</v>
      </c>
      <c r="G555" s="53">
        <v>62</v>
      </c>
      <c r="H555" s="50">
        <v>0.85</v>
      </c>
      <c r="I555" s="62">
        <v>52.7</v>
      </c>
      <c r="J555" s="55"/>
      <c r="K555" s="46"/>
      <c r="L555" s="49">
        <v>406.88</v>
      </c>
      <c r="M555" s="46"/>
      <c r="N555" s="70">
        <v>18215.82</v>
      </c>
      <c r="AF555" s="31"/>
      <c r="AG555" s="32"/>
      <c r="AH555" s="32"/>
      <c r="AK555" s="3" t="s">
        <v>256</v>
      </c>
      <c r="AM555" s="32"/>
      <c r="AO555" s="32"/>
      <c r="AQ555" s="32"/>
    </row>
    <row r="556" spans="1:43" customFormat="1" ht="15" x14ac:dyDescent="0.25">
      <c r="A556" s="63"/>
      <c r="B556" s="64"/>
      <c r="C556" s="192" t="s">
        <v>80</v>
      </c>
      <c r="D556" s="192"/>
      <c r="E556" s="192"/>
      <c r="F556" s="35"/>
      <c r="G556" s="36"/>
      <c r="H556" s="36"/>
      <c r="I556" s="36"/>
      <c r="J556" s="39"/>
      <c r="K556" s="36"/>
      <c r="L556" s="73">
        <v>3480.86</v>
      </c>
      <c r="M556" s="58"/>
      <c r="N556" s="66">
        <v>100796.48</v>
      </c>
      <c r="AF556" s="31"/>
      <c r="AG556" s="32"/>
      <c r="AH556" s="32"/>
      <c r="AM556" s="32" t="s">
        <v>80</v>
      </c>
      <c r="AO556" s="32"/>
      <c r="AQ556" s="32"/>
    </row>
    <row r="557" spans="1:43" customFormat="1" ht="23.25" x14ac:dyDescent="0.25">
      <c r="A557" s="33" t="s">
        <v>292</v>
      </c>
      <c r="B557" s="34" t="s">
        <v>81</v>
      </c>
      <c r="C557" s="192" t="s">
        <v>91</v>
      </c>
      <c r="D557" s="192"/>
      <c r="E557" s="192"/>
      <c r="F557" s="35" t="s">
        <v>83</v>
      </c>
      <c r="G557" s="36">
        <v>-1.3580000000000001</v>
      </c>
      <c r="H557" s="37">
        <v>1</v>
      </c>
      <c r="I557" s="67">
        <v>-1.3580000000000001</v>
      </c>
      <c r="J557" s="39"/>
      <c r="K557" s="36"/>
      <c r="L557" s="65">
        <v>-263.68</v>
      </c>
      <c r="M557" s="36"/>
      <c r="N557" s="66">
        <v>-4701.5200000000004</v>
      </c>
      <c r="AF557" s="31"/>
      <c r="AG557" s="32"/>
      <c r="AH557" s="32" t="s">
        <v>91</v>
      </c>
      <c r="AM557" s="32"/>
      <c r="AO557" s="32"/>
      <c r="AQ557" s="32"/>
    </row>
    <row r="558" spans="1:43" customFormat="1" ht="23.25" x14ac:dyDescent="0.25">
      <c r="A558" s="41"/>
      <c r="B558" s="42" t="s">
        <v>59</v>
      </c>
      <c r="C558" s="197" t="s">
        <v>60</v>
      </c>
      <c r="D558" s="197"/>
      <c r="E558" s="197"/>
      <c r="F558" s="197"/>
      <c r="G558" s="197"/>
      <c r="H558" s="197"/>
      <c r="I558" s="197"/>
      <c r="J558" s="197"/>
      <c r="K558" s="197"/>
      <c r="L558" s="197"/>
      <c r="M558" s="197"/>
      <c r="N558" s="198"/>
      <c r="AF558" s="31"/>
      <c r="AG558" s="32"/>
      <c r="AH558" s="32"/>
      <c r="AI558" s="3" t="s">
        <v>60</v>
      </c>
      <c r="AM558" s="32"/>
      <c r="AO558" s="32"/>
      <c r="AQ558" s="32"/>
    </row>
    <row r="559" spans="1:43" customFormat="1" ht="68.25" x14ac:dyDescent="0.25">
      <c r="A559" s="41"/>
      <c r="B559" s="42" t="s">
        <v>61</v>
      </c>
      <c r="C559" s="197" t="s">
        <v>62</v>
      </c>
      <c r="D559" s="197"/>
      <c r="E559" s="197"/>
      <c r="F559" s="197"/>
      <c r="G559" s="197"/>
      <c r="H559" s="197"/>
      <c r="I559" s="197"/>
      <c r="J559" s="197"/>
      <c r="K559" s="197"/>
      <c r="L559" s="197"/>
      <c r="M559" s="197"/>
      <c r="N559" s="198"/>
      <c r="AF559" s="31"/>
      <c r="AG559" s="32"/>
      <c r="AH559" s="32"/>
      <c r="AI559" s="3" t="s">
        <v>62</v>
      </c>
      <c r="AM559" s="32"/>
      <c r="AO559" s="32"/>
      <c r="AQ559" s="32"/>
    </row>
    <row r="560" spans="1:43" customFormat="1" ht="15" x14ac:dyDescent="0.25">
      <c r="A560" s="43"/>
      <c r="B560" s="42" t="s">
        <v>64</v>
      </c>
      <c r="C560" s="199" t="s">
        <v>65</v>
      </c>
      <c r="D560" s="199"/>
      <c r="E560" s="199"/>
      <c r="F560" s="45"/>
      <c r="G560" s="46"/>
      <c r="H560" s="46"/>
      <c r="I560" s="46"/>
      <c r="J560" s="49">
        <v>115.4</v>
      </c>
      <c r="K560" s="48">
        <v>1.4375</v>
      </c>
      <c r="L560" s="49">
        <v>-225.28</v>
      </c>
      <c r="M560" s="50">
        <v>13.24</v>
      </c>
      <c r="N560" s="70">
        <v>-2982.71</v>
      </c>
      <c r="AF560" s="31"/>
      <c r="AG560" s="32"/>
      <c r="AH560" s="32"/>
      <c r="AJ560" s="3" t="s">
        <v>65</v>
      </c>
      <c r="AM560" s="32"/>
      <c r="AO560" s="32"/>
      <c r="AQ560" s="32"/>
    </row>
    <row r="561" spans="1:43" customFormat="1" ht="15" x14ac:dyDescent="0.25">
      <c r="A561" s="43"/>
      <c r="B561" s="42" t="s">
        <v>66</v>
      </c>
      <c r="C561" s="199" t="s">
        <v>67</v>
      </c>
      <c r="D561" s="199"/>
      <c r="E561" s="199"/>
      <c r="F561" s="45"/>
      <c r="G561" s="46"/>
      <c r="H561" s="46"/>
      <c r="I561" s="46"/>
      <c r="J561" s="49">
        <v>13.5</v>
      </c>
      <c r="K561" s="48">
        <v>1.4375</v>
      </c>
      <c r="L561" s="49">
        <v>-26.35</v>
      </c>
      <c r="M561" s="50">
        <v>44.77</v>
      </c>
      <c r="N561" s="70">
        <v>-1179.69</v>
      </c>
      <c r="AF561" s="31"/>
      <c r="AG561" s="32"/>
      <c r="AH561" s="32"/>
      <c r="AJ561" s="3" t="s">
        <v>67</v>
      </c>
      <c r="AM561" s="32"/>
      <c r="AO561" s="32"/>
      <c r="AQ561" s="32"/>
    </row>
    <row r="562" spans="1:43" customFormat="1" ht="15" x14ac:dyDescent="0.25">
      <c r="A562" s="52"/>
      <c r="B562" s="42"/>
      <c r="C562" s="199" t="s">
        <v>74</v>
      </c>
      <c r="D562" s="199"/>
      <c r="E562" s="199"/>
      <c r="F562" s="45"/>
      <c r="G562" s="46"/>
      <c r="H562" s="46"/>
      <c r="I562" s="46"/>
      <c r="J562" s="55"/>
      <c r="K562" s="46"/>
      <c r="L562" s="49">
        <v>-26.35</v>
      </c>
      <c r="M562" s="46"/>
      <c r="N562" s="70">
        <v>-1179.69</v>
      </c>
      <c r="AF562" s="31"/>
      <c r="AG562" s="32"/>
      <c r="AH562" s="32"/>
      <c r="AK562" s="3" t="s">
        <v>74</v>
      </c>
      <c r="AM562" s="32"/>
      <c r="AO562" s="32"/>
      <c r="AQ562" s="32"/>
    </row>
    <row r="563" spans="1:43" customFormat="1" ht="22.5" x14ac:dyDescent="0.25">
      <c r="A563" s="52"/>
      <c r="B563" s="42" t="s">
        <v>253</v>
      </c>
      <c r="C563" s="199" t="s">
        <v>254</v>
      </c>
      <c r="D563" s="199"/>
      <c r="E563" s="199"/>
      <c r="F563" s="45" t="s">
        <v>77</v>
      </c>
      <c r="G563" s="53">
        <v>93</v>
      </c>
      <c r="H563" s="46"/>
      <c r="I563" s="53">
        <v>93</v>
      </c>
      <c r="J563" s="55"/>
      <c r="K563" s="46"/>
      <c r="L563" s="49">
        <v>-24.51</v>
      </c>
      <c r="M563" s="46"/>
      <c r="N563" s="70">
        <v>-1097.1099999999999</v>
      </c>
      <c r="AF563" s="31"/>
      <c r="AG563" s="32"/>
      <c r="AH563" s="32"/>
      <c r="AK563" s="3" t="s">
        <v>254</v>
      </c>
      <c r="AM563" s="32"/>
      <c r="AO563" s="32"/>
      <c r="AQ563" s="32"/>
    </row>
    <row r="564" spans="1:43" customFormat="1" ht="45" x14ac:dyDescent="0.25">
      <c r="A564" s="52"/>
      <c r="B564" s="42" t="s">
        <v>255</v>
      </c>
      <c r="C564" s="199" t="s">
        <v>256</v>
      </c>
      <c r="D564" s="199"/>
      <c r="E564" s="199"/>
      <c r="F564" s="45" t="s">
        <v>77</v>
      </c>
      <c r="G564" s="53">
        <v>62</v>
      </c>
      <c r="H564" s="50">
        <v>0.85</v>
      </c>
      <c r="I564" s="62">
        <v>52.7</v>
      </c>
      <c r="J564" s="55"/>
      <c r="K564" s="46"/>
      <c r="L564" s="49">
        <v>-13.89</v>
      </c>
      <c r="M564" s="46"/>
      <c r="N564" s="51">
        <v>-621.70000000000005</v>
      </c>
      <c r="AF564" s="31"/>
      <c r="AG564" s="32"/>
      <c r="AH564" s="32"/>
      <c r="AK564" s="3" t="s">
        <v>256</v>
      </c>
      <c r="AM564" s="32"/>
      <c r="AO564" s="32"/>
      <c r="AQ564" s="32"/>
    </row>
    <row r="565" spans="1:43" customFormat="1" ht="15" x14ac:dyDescent="0.25">
      <c r="A565" s="63"/>
      <c r="B565" s="64"/>
      <c r="C565" s="192" t="s">
        <v>80</v>
      </c>
      <c r="D565" s="192"/>
      <c r="E565" s="192"/>
      <c r="F565" s="35"/>
      <c r="G565" s="36"/>
      <c r="H565" s="36"/>
      <c r="I565" s="36"/>
      <c r="J565" s="39"/>
      <c r="K565" s="36"/>
      <c r="L565" s="65">
        <v>-263.68</v>
      </c>
      <c r="M565" s="58"/>
      <c r="N565" s="66">
        <v>-4701.5200000000004</v>
      </c>
      <c r="AF565" s="31"/>
      <c r="AG565" s="32"/>
      <c r="AH565" s="32"/>
      <c r="AM565" s="32" t="s">
        <v>80</v>
      </c>
      <c r="AO565" s="32"/>
      <c r="AQ565" s="32"/>
    </row>
    <row r="566" spans="1:43" customFormat="1" ht="23.25" x14ac:dyDescent="0.25">
      <c r="A566" s="33" t="s">
        <v>293</v>
      </c>
      <c r="B566" s="34" t="s">
        <v>81</v>
      </c>
      <c r="C566" s="192" t="s">
        <v>259</v>
      </c>
      <c r="D566" s="192"/>
      <c r="E566" s="192"/>
      <c r="F566" s="35" t="s">
        <v>83</v>
      </c>
      <c r="G566" s="36">
        <v>-0.60399999999999998</v>
      </c>
      <c r="H566" s="37">
        <v>1</v>
      </c>
      <c r="I566" s="67">
        <v>-0.60399999999999998</v>
      </c>
      <c r="J566" s="39"/>
      <c r="K566" s="36"/>
      <c r="L566" s="65">
        <v>-121.3</v>
      </c>
      <c r="M566" s="36"/>
      <c r="N566" s="66">
        <v>-2144.36</v>
      </c>
      <c r="AF566" s="31"/>
      <c r="AG566" s="32"/>
      <c r="AH566" s="32" t="s">
        <v>259</v>
      </c>
      <c r="AM566" s="32"/>
      <c r="AO566" s="32"/>
      <c r="AQ566" s="32"/>
    </row>
    <row r="567" spans="1:43" customFormat="1" ht="23.25" x14ac:dyDescent="0.25">
      <c r="A567" s="41"/>
      <c r="B567" s="42" t="s">
        <v>59</v>
      </c>
      <c r="C567" s="197" t="s">
        <v>60</v>
      </c>
      <c r="D567" s="197"/>
      <c r="E567" s="197"/>
      <c r="F567" s="197"/>
      <c r="G567" s="197"/>
      <c r="H567" s="197"/>
      <c r="I567" s="197"/>
      <c r="J567" s="197"/>
      <c r="K567" s="197"/>
      <c r="L567" s="197"/>
      <c r="M567" s="197"/>
      <c r="N567" s="198"/>
      <c r="AF567" s="31"/>
      <c r="AG567" s="32"/>
      <c r="AH567" s="32"/>
      <c r="AI567" s="3" t="s">
        <v>60</v>
      </c>
      <c r="AM567" s="32"/>
      <c r="AO567" s="32"/>
      <c r="AQ567" s="32"/>
    </row>
    <row r="568" spans="1:43" customFormat="1" ht="68.25" x14ac:dyDescent="0.25">
      <c r="A568" s="41"/>
      <c r="B568" s="42" t="s">
        <v>61</v>
      </c>
      <c r="C568" s="197" t="s">
        <v>62</v>
      </c>
      <c r="D568" s="197"/>
      <c r="E568" s="197"/>
      <c r="F568" s="197"/>
      <c r="G568" s="197"/>
      <c r="H568" s="197"/>
      <c r="I568" s="197"/>
      <c r="J568" s="197"/>
      <c r="K568" s="197"/>
      <c r="L568" s="197"/>
      <c r="M568" s="197"/>
      <c r="N568" s="198"/>
      <c r="AF568" s="31"/>
      <c r="AG568" s="32"/>
      <c r="AH568" s="32"/>
      <c r="AI568" s="3" t="s">
        <v>62</v>
      </c>
      <c r="AM568" s="32"/>
      <c r="AO568" s="32"/>
      <c r="AQ568" s="32"/>
    </row>
    <row r="569" spans="1:43" customFormat="1" ht="15" x14ac:dyDescent="0.25">
      <c r="A569" s="43"/>
      <c r="B569" s="42" t="s">
        <v>64</v>
      </c>
      <c r="C569" s="199" t="s">
        <v>65</v>
      </c>
      <c r="D569" s="199"/>
      <c r="E569" s="199"/>
      <c r="F569" s="45"/>
      <c r="G569" s="46"/>
      <c r="H569" s="46"/>
      <c r="I569" s="46"/>
      <c r="J569" s="49">
        <v>120.04</v>
      </c>
      <c r="K569" s="48">
        <v>1.4375</v>
      </c>
      <c r="L569" s="49">
        <v>-104.22</v>
      </c>
      <c r="M569" s="50">
        <v>13.24</v>
      </c>
      <c r="N569" s="70">
        <v>-1379.87</v>
      </c>
      <c r="AF569" s="31"/>
      <c r="AG569" s="32"/>
      <c r="AH569" s="32"/>
      <c r="AJ569" s="3" t="s">
        <v>65</v>
      </c>
      <c r="AM569" s="32"/>
      <c r="AO569" s="32"/>
      <c r="AQ569" s="32"/>
    </row>
    <row r="570" spans="1:43" customFormat="1" ht="15" x14ac:dyDescent="0.25">
      <c r="A570" s="43"/>
      <c r="B570" s="42" t="s">
        <v>66</v>
      </c>
      <c r="C570" s="199" t="s">
        <v>67</v>
      </c>
      <c r="D570" s="199"/>
      <c r="E570" s="199"/>
      <c r="F570" s="45"/>
      <c r="G570" s="46"/>
      <c r="H570" s="46"/>
      <c r="I570" s="46"/>
      <c r="J570" s="49">
        <v>13.5</v>
      </c>
      <c r="K570" s="48">
        <v>1.4375</v>
      </c>
      <c r="L570" s="49">
        <v>-11.72</v>
      </c>
      <c r="M570" s="50">
        <v>44.77</v>
      </c>
      <c r="N570" s="51">
        <v>-524.70000000000005</v>
      </c>
      <c r="AF570" s="31"/>
      <c r="AG570" s="32"/>
      <c r="AH570" s="32"/>
      <c r="AJ570" s="3" t="s">
        <v>67</v>
      </c>
      <c r="AM570" s="32"/>
      <c r="AO570" s="32"/>
      <c r="AQ570" s="32"/>
    </row>
    <row r="571" spans="1:43" customFormat="1" ht="15" x14ac:dyDescent="0.25">
      <c r="A571" s="52"/>
      <c r="B571" s="42"/>
      <c r="C571" s="199" t="s">
        <v>74</v>
      </c>
      <c r="D571" s="199"/>
      <c r="E571" s="199"/>
      <c r="F571" s="45"/>
      <c r="G571" s="46"/>
      <c r="H571" s="46"/>
      <c r="I571" s="46"/>
      <c r="J571" s="55"/>
      <c r="K571" s="46"/>
      <c r="L571" s="49">
        <v>-11.72</v>
      </c>
      <c r="M571" s="46"/>
      <c r="N571" s="51">
        <v>-524.70000000000005</v>
      </c>
      <c r="AF571" s="31"/>
      <c r="AG571" s="32"/>
      <c r="AH571" s="32"/>
      <c r="AK571" s="3" t="s">
        <v>74</v>
      </c>
      <c r="AM571" s="32"/>
      <c r="AO571" s="32"/>
      <c r="AQ571" s="32"/>
    </row>
    <row r="572" spans="1:43" customFormat="1" ht="22.5" x14ac:dyDescent="0.25">
      <c r="A572" s="52"/>
      <c r="B572" s="42" t="s">
        <v>253</v>
      </c>
      <c r="C572" s="199" t="s">
        <v>254</v>
      </c>
      <c r="D572" s="199"/>
      <c r="E572" s="199"/>
      <c r="F572" s="45" t="s">
        <v>77</v>
      </c>
      <c r="G572" s="53">
        <v>93</v>
      </c>
      <c r="H572" s="46"/>
      <c r="I572" s="53">
        <v>93</v>
      </c>
      <c r="J572" s="55"/>
      <c r="K572" s="46"/>
      <c r="L572" s="49">
        <v>-10.9</v>
      </c>
      <c r="M572" s="46"/>
      <c r="N572" s="51">
        <v>-487.97</v>
      </c>
      <c r="AF572" s="31"/>
      <c r="AG572" s="32"/>
      <c r="AH572" s="32"/>
      <c r="AK572" s="3" t="s">
        <v>254</v>
      </c>
      <c r="AM572" s="32"/>
      <c r="AO572" s="32"/>
      <c r="AQ572" s="32"/>
    </row>
    <row r="573" spans="1:43" customFormat="1" ht="45" x14ac:dyDescent="0.25">
      <c r="A573" s="52"/>
      <c r="B573" s="42" t="s">
        <v>255</v>
      </c>
      <c r="C573" s="199" t="s">
        <v>256</v>
      </c>
      <c r="D573" s="199"/>
      <c r="E573" s="199"/>
      <c r="F573" s="45" t="s">
        <v>77</v>
      </c>
      <c r="G573" s="53">
        <v>62</v>
      </c>
      <c r="H573" s="50">
        <v>0.85</v>
      </c>
      <c r="I573" s="62">
        <v>52.7</v>
      </c>
      <c r="J573" s="55"/>
      <c r="K573" s="46"/>
      <c r="L573" s="49">
        <v>-6.18</v>
      </c>
      <c r="M573" s="46"/>
      <c r="N573" s="51">
        <v>-276.52</v>
      </c>
      <c r="AF573" s="31"/>
      <c r="AG573" s="32"/>
      <c r="AH573" s="32"/>
      <c r="AK573" s="3" t="s">
        <v>256</v>
      </c>
      <c r="AM573" s="32"/>
      <c r="AO573" s="32"/>
      <c r="AQ573" s="32"/>
    </row>
    <row r="574" spans="1:43" customFormat="1" ht="15" x14ac:dyDescent="0.25">
      <c r="A574" s="63"/>
      <c r="B574" s="64"/>
      <c r="C574" s="192" t="s">
        <v>80</v>
      </c>
      <c r="D574" s="192"/>
      <c r="E574" s="192"/>
      <c r="F574" s="35"/>
      <c r="G574" s="36"/>
      <c r="H574" s="36"/>
      <c r="I574" s="36"/>
      <c r="J574" s="39"/>
      <c r="K574" s="36"/>
      <c r="L574" s="65">
        <v>-121.3</v>
      </c>
      <c r="M574" s="58"/>
      <c r="N574" s="66">
        <v>-2144.36</v>
      </c>
      <c r="AF574" s="31"/>
      <c r="AG574" s="32"/>
      <c r="AH574" s="32"/>
      <c r="AM574" s="32" t="s">
        <v>80</v>
      </c>
      <c r="AO574" s="32"/>
      <c r="AQ574" s="32"/>
    </row>
    <row r="575" spans="1:43" customFormat="1" ht="23.25" x14ac:dyDescent="0.25">
      <c r="A575" s="33" t="s">
        <v>294</v>
      </c>
      <c r="B575" s="34" t="s">
        <v>81</v>
      </c>
      <c r="C575" s="192" t="s">
        <v>261</v>
      </c>
      <c r="D575" s="192"/>
      <c r="E575" s="192"/>
      <c r="F575" s="35" t="s">
        <v>83</v>
      </c>
      <c r="G575" s="36">
        <v>-7.1310000000000002</v>
      </c>
      <c r="H575" s="37">
        <v>1</v>
      </c>
      <c r="I575" s="67">
        <v>-7.1310000000000002</v>
      </c>
      <c r="J575" s="39"/>
      <c r="K575" s="36"/>
      <c r="L575" s="73">
        <v>-2014.7</v>
      </c>
      <c r="M575" s="36"/>
      <c r="N575" s="66">
        <v>-33455.69</v>
      </c>
      <c r="AF575" s="31"/>
      <c r="AG575" s="32"/>
      <c r="AH575" s="32" t="s">
        <v>261</v>
      </c>
      <c r="AM575" s="32"/>
      <c r="AO575" s="32"/>
      <c r="AQ575" s="32"/>
    </row>
    <row r="576" spans="1:43" customFormat="1" ht="23.25" x14ac:dyDescent="0.25">
      <c r="A576" s="41"/>
      <c r="B576" s="42" t="s">
        <v>59</v>
      </c>
      <c r="C576" s="197" t="s">
        <v>60</v>
      </c>
      <c r="D576" s="197"/>
      <c r="E576" s="197"/>
      <c r="F576" s="197"/>
      <c r="G576" s="197"/>
      <c r="H576" s="197"/>
      <c r="I576" s="197"/>
      <c r="J576" s="197"/>
      <c r="K576" s="197"/>
      <c r="L576" s="197"/>
      <c r="M576" s="197"/>
      <c r="N576" s="198"/>
      <c r="AF576" s="31"/>
      <c r="AG576" s="32"/>
      <c r="AH576" s="32"/>
      <c r="AI576" s="3" t="s">
        <v>60</v>
      </c>
      <c r="AM576" s="32"/>
      <c r="AO576" s="32"/>
      <c r="AQ576" s="32"/>
    </row>
    <row r="577" spans="1:43" customFormat="1" ht="68.25" x14ac:dyDescent="0.25">
      <c r="A577" s="41"/>
      <c r="B577" s="42" t="s">
        <v>61</v>
      </c>
      <c r="C577" s="197" t="s">
        <v>62</v>
      </c>
      <c r="D577" s="197"/>
      <c r="E577" s="197"/>
      <c r="F577" s="197"/>
      <c r="G577" s="197"/>
      <c r="H577" s="197"/>
      <c r="I577" s="197"/>
      <c r="J577" s="197"/>
      <c r="K577" s="197"/>
      <c r="L577" s="197"/>
      <c r="M577" s="197"/>
      <c r="N577" s="198"/>
      <c r="AF577" s="31"/>
      <c r="AG577" s="32"/>
      <c r="AH577" s="32"/>
      <c r="AI577" s="3" t="s">
        <v>62</v>
      </c>
      <c r="AM577" s="32"/>
      <c r="AO577" s="32"/>
      <c r="AQ577" s="32"/>
    </row>
    <row r="578" spans="1:43" customFormat="1" ht="15" x14ac:dyDescent="0.25">
      <c r="A578" s="43"/>
      <c r="B578" s="42" t="s">
        <v>64</v>
      </c>
      <c r="C578" s="199" t="s">
        <v>65</v>
      </c>
      <c r="D578" s="199"/>
      <c r="E578" s="199"/>
      <c r="F578" s="45"/>
      <c r="G578" s="46"/>
      <c r="H578" s="46"/>
      <c r="I578" s="46"/>
      <c r="J578" s="49">
        <v>175.56</v>
      </c>
      <c r="K578" s="48">
        <v>1.4375</v>
      </c>
      <c r="L578" s="47">
        <v>-1799.63</v>
      </c>
      <c r="M578" s="50">
        <v>13.24</v>
      </c>
      <c r="N578" s="70">
        <v>-23827.1</v>
      </c>
      <c r="AF578" s="31"/>
      <c r="AG578" s="32"/>
      <c r="AH578" s="32"/>
      <c r="AJ578" s="3" t="s">
        <v>65</v>
      </c>
      <c r="AM578" s="32"/>
      <c r="AO578" s="32"/>
      <c r="AQ578" s="32"/>
    </row>
    <row r="579" spans="1:43" customFormat="1" ht="15" x14ac:dyDescent="0.25">
      <c r="A579" s="43"/>
      <c r="B579" s="42" t="s">
        <v>66</v>
      </c>
      <c r="C579" s="199" t="s">
        <v>67</v>
      </c>
      <c r="D579" s="199"/>
      <c r="E579" s="199"/>
      <c r="F579" s="45"/>
      <c r="G579" s="46"/>
      <c r="H579" s="46"/>
      <c r="I579" s="46"/>
      <c r="J579" s="49">
        <v>14.4</v>
      </c>
      <c r="K579" s="48">
        <v>1.4375</v>
      </c>
      <c r="L579" s="49">
        <v>-147.61000000000001</v>
      </c>
      <c r="M579" s="50">
        <v>44.77</v>
      </c>
      <c r="N579" s="70">
        <v>-6608.5</v>
      </c>
      <c r="AF579" s="31"/>
      <c r="AG579" s="32"/>
      <c r="AH579" s="32"/>
      <c r="AJ579" s="3" t="s">
        <v>67</v>
      </c>
      <c r="AM579" s="32"/>
      <c r="AO579" s="32"/>
      <c r="AQ579" s="32"/>
    </row>
    <row r="580" spans="1:43" customFormat="1" ht="15" x14ac:dyDescent="0.25">
      <c r="A580" s="52"/>
      <c r="B580" s="42"/>
      <c r="C580" s="199" t="s">
        <v>74</v>
      </c>
      <c r="D580" s="199"/>
      <c r="E580" s="199"/>
      <c r="F580" s="45"/>
      <c r="G580" s="46"/>
      <c r="H580" s="46"/>
      <c r="I580" s="46"/>
      <c r="J580" s="55"/>
      <c r="K580" s="46"/>
      <c r="L580" s="49">
        <v>-147.61000000000001</v>
      </c>
      <c r="M580" s="46"/>
      <c r="N580" s="70">
        <v>-6608.5</v>
      </c>
      <c r="AF580" s="31"/>
      <c r="AG580" s="32"/>
      <c r="AH580" s="32"/>
      <c r="AK580" s="3" t="s">
        <v>74</v>
      </c>
      <c r="AM580" s="32"/>
      <c r="AO580" s="32"/>
      <c r="AQ580" s="32"/>
    </row>
    <row r="581" spans="1:43" customFormat="1" ht="22.5" x14ac:dyDescent="0.25">
      <c r="A581" s="52"/>
      <c r="B581" s="42" t="s">
        <v>253</v>
      </c>
      <c r="C581" s="199" t="s">
        <v>254</v>
      </c>
      <c r="D581" s="199"/>
      <c r="E581" s="199"/>
      <c r="F581" s="45" t="s">
        <v>77</v>
      </c>
      <c r="G581" s="53">
        <v>93</v>
      </c>
      <c r="H581" s="46"/>
      <c r="I581" s="53">
        <v>93</v>
      </c>
      <c r="J581" s="55"/>
      <c r="K581" s="46"/>
      <c r="L581" s="49">
        <v>-137.28</v>
      </c>
      <c r="M581" s="46"/>
      <c r="N581" s="70">
        <v>-6145.91</v>
      </c>
      <c r="AF581" s="31"/>
      <c r="AG581" s="32"/>
      <c r="AH581" s="32"/>
      <c r="AK581" s="3" t="s">
        <v>254</v>
      </c>
      <c r="AM581" s="32"/>
      <c r="AO581" s="32"/>
      <c r="AQ581" s="32"/>
    </row>
    <row r="582" spans="1:43" customFormat="1" ht="45" x14ac:dyDescent="0.25">
      <c r="A582" s="52"/>
      <c r="B582" s="42" t="s">
        <v>255</v>
      </c>
      <c r="C582" s="199" t="s">
        <v>256</v>
      </c>
      <c r="D582" s="199"/>
      <c r="E582" s="199"/>
      <c r="F582" s="45" t="s">
        <v>77</v>
      </c>
      <c r="G582" s="53">
        <v>62</v>
      </c>
      <c r="H582" s="50">
        <v>0.85</v>
      </c>
      <c r="I582" s="62">
        <v>52.7</v>
      </c>
      <c r="J582" s="55"/>
      <c r="K582" s="46"/>
      <c r="L582" s="49">
        <v>-77.790000000000006</v>
      </c>
      <c r="M582" s="46"/>
      <c r="N582" s="70">
        <v>-3482.68</v>
      </c>
      <c r="AF582" s="31"/>
      <c r="AG582" s="32"/>
      <c r="AH582" s="32"/>
      <c r="AK582" s="3" t="s">
        <v>256</v>
      </c>
      <c r="AM582" s="32"/>
      <c r="AO582" s="32"/>
      <c r="AQ582" s="32"/>
    </row>
    <row r="583" spans="1:43" customFormat="1" ht="15" x14ac:dyDescent="0.25">
      <c r="A583" s="63"/>
      <c r="B583" s="64"/>
      <c r="C583" s="192" t="s">
        <v>80</v>
      </c>
      <c r="D583" s="192"/>
      <c r="E583" s="192"/>
      <c r="F583" s="35"/>
      <c r="G583" s="36"/>
      <c r="H583" s="36"/>
      <c r="I583" s="36"/>
      <c r="J583" s="39"/>
      <c r="K583" s="36"/>
      <c r="L583" s="73">
        <v>-2014.7</v>
      </c>
      <c r="M583" s="58"/>
      <c r="N583" s="66">
        <v>-33455.69</v>
      </c>
      <c r="AF583" s="31"/>
      <c r="AG583" s="32"/>
      <c r="AH583" s="32"/>
      <c r="AM583" s="32" t="s">
        <v>80</v>
      </c>
      <c r="AO583" s="32"/>
      <c r="AQ583" s="32"/>
    </row>
    <row r="584" spans="1:43" customFormat="1" ht="22.5" x14ac:dyDescent="0.25">
      <c r="A584" s="33" t="s">
        <v>295</v>
      </c>
      <c r="B584" s="34" t="s">
        <v>104</v>
      </c>
      <c r="C584" s="192" t="s">
        <v>115</v>
      </c>
      <c r="D584" s="192"/>
      <c r="E584" s="192"/>
      <c r="F584" s="35" t="s">
        <v>106</v>
      </c>
      <c r="G584" s="36">
        <v>9.9740000000000002E-3</v>
      </c>
      <c r="H584" s="37">
        <v>1</v>
      </c>
      <c r="I584" s="74">
        <v>9.9740000000000002E-3</v>
      </c>
      <c r="J584" s="73">
        <v>10315.01</v>
      </c>
      <c r="K584" s="36"/>
      <c r="L584" s="65">
        <v>102.88</v>
      </c>
      <c r="M584" s="38">
        <v>8.16</v>
      </c>
      <c r="N584" s="68">
        <v>839.5</v>
      </c>
      <c r="AF584" s="31"/>
      <c r="AG584" s="32"/>
      <c r="AH584" s="32" t="s">
        <v>115</v>
      </c>
      <c r="AM584" s="32"/>
      <c r="AO584" s="32"/>
      <c r="AQ584" s="32"/>
    </row>
    <row r="585" spans="1:43" customFormat="1" ht="15" x14ac:dyDescent="0.25">
      <c r="A585" s="63"/>
      <c r="B585" s="64"/>
      <c r="C585" s="192" t="s">
        <v>80</v>
      </c>
      <c r="D585" s="192"/>
      <c r="E585" s="192"/>
      <c r="F585" s="35"/>
      <c r="G585" s="36"/>
      <c r="H585" s="36"/>
      <c r="I585" s="36"/>
      <c r="J585" s="39"/>
      <c r="K585" s="36"/>
      <c r="L585" s="65">
        <v>102.88</v>
      </c>
      <c r="M585" s="58"/>
      <c r="N585" s="68">
        <v>839.5</v>
      </c>
      <c r="AF585" s="31"/>
      <c r="AG585" s="32"/>
      <c r="AH585" s="32"/>
      <c r="AM585" s="32" t="s">
        <v>80</v>
      </c>
      <c r="AO585" s="32"/>
      <c r="AQ585" s="32"/>
    </row>
    <row r="586" spans="1:43" customFormat="1" ht="22.5" x14ac:dyDescent="0.25">
      <c r="A586" s="33" t="s">
        <v>296</v>
      </c>
      <c r="B586" s="34" t="s">
        <v>104</v>
      </c>
      <c r="C586" s="192" t="s">
        <v>264</v>
      </c>
      <c r="D586" s="192"/>
      <c r="E586" s="192"/>
      <c r="F586" s="35" t="s">
        <v>265</v>
      </c>
      <c r="G586" s="36">
        <v>1.312362</v>
      </c>
      <c r="H586" s="37">
        <v>1</v>
      </c>
      <c r="I586" s="74">
        <v>1.312362</v>
      </c>
      <c r="J586" s="65">
        <v>9.0399999999999991</v>
      </c>
      <c r="K586" s="36"/>
      <c r="L586" s="65">
        <v>11.86</v>
      </c>
      <c r="M586" s="38">
        <v>8.16</v>
      </c>
      <c r="N586" s="68">
        <v>96.78</v>
      </c>
      <c r="AF586" s="31"/>
      <c r="AG586" s="32"/>
      <c r="AH586" s="32" t="s">
        <v>264</v>
      </c>
      <c r="AM586" s="32"/>
      <c r="AO586" s="32"/>
      <c r="AQ586" s="32"/>
    </row>
    <row r="587" spans="1:43" customFormat="1" ht="15" x14ac:dyDescent="0.25">
      <c r="A587" s="63"/>
      <c r="B587" s="64"/>
      <c r="C587" s="192" t="s">
        <v>80</v>
      </c>
      <c r="D587" s="192"/>
      <c r="E587" s="192"/>
      <c r="F587" s="35"/>
      <c r="G587" s="36"/>
      <c r="H587" s="36"/>
      <c r="I587" s="36"/>
      <c r="J587" s="39"/>
      <c r="K587" s="36"/>
      <c r="L587" s="65">
        <v>11.86</v>
      </c>
      <c r="M587" s="58"/>
      <c r="N587" s="68">
        <v>96.78</v>
      </c>
      <c r="AF587" s="31"/>
      <c r="AG587" s="32"/>
      <c r="AH587" s="32"/>
      <c r="AM587" s="32" t="s">
        <v>80</v>
      </c>
      <c r="AO587" s="32"/>
      <c r="AQ587" s="32"/>
    </row>
    <row r="588" spans="1:43" customFormat="1" ht="22.5" x14ac:dyDescent="0.25">
      <c r="A588" s="33" t="s">
        <v>297</v>
      </c>
      <c r="B588" s="34" t="s">
        <v>104</v>
      </c>
      <c r="C588" s="192" t="s">
        <v>139</v>
      </c>
      <c r="D588" s="192"/>
      <c r="E588" s="192"/>
      <c r="F588" s="35" t="s">
        <v>106</v>
      </c>
      <c r="G588" s="36">
        <v>2.62E-5</v>
      </c>
      <c r="H588" s="37">
        <v>1</v>
      </c>
      <c r="I588" s="76">
        <v>2.62E-5</v>
      </c>
      <c r="J588" s="73">
        <v>11978</v>
      </c>
      <c r="K588" s="36"/>
      <c r="L588" s="65">
        <v>0.31</v>
      </c>
      <c r="M588" s="38">
        <v>8.16</v>
      </c>
      <c r="N588" s="68">
        <v>2.5299999999999998</v>
      </c>
      <c r="AF588" s="31"/>
      <c r="AG588" s="32"/>
      <c r="AH588" s="32" t="s">
        <v>139</v>
      </c>
      <c r="AM588" s="32"/>
      <c r="AO588" s="32"/>
      <c r="AQ588" s="32"/>
    </row>
    <row r="589" spans="1:43" customFormat="1" ht="15" x14ac:dyDescent="0.25">
      <c r="A589" s="63"/>
      <c r="B589" s="64"/>
      <c r="C589" s="192" t="s">
        <v>80</v>
      </c>
      <c r="D589" s="192"/>
      <c r="E589" s="192"/>
      <c r="F589" s="35"/>
      <c r="G589" s="36"/>
      <c r="H589" s="36"/>
      <c r="I589" s="36"/>
      <c r="J589" s="39"/>
      <c r="K589" s="36"/>
      <c r="L589" s="65">
        <v>0.31</v>
      </c>
      <c r="M589" s="58"/>
      <c r="N589" s="68">
        <v>2.5299999999999998</v>
      </c>
      <c r="AF589" s="31"/>
      <c r="AG589" s="32"/>
      <c r="AH589" s="32"/>
      <c r="AM589" s="32" t="s">
        <v>80</v>
      </c>
      <c r="AO589" s="32"/>
      <c r="AQ589" s="32"/>
    </row>
    <row r="590" spans="1:43" customFormat="1" ht="45.75" x14ac:dyDescent="0.25">
      <c r="A590" s="33" t="s">
        <v>298</v>
      </c>
      <c r="B590" s="34" t="s">
        <v>104</v>
      </c>
      <c r="C590" s="192" t="s">
        <v>268</v>
      </c>
      <c r="D590" s="192"/>
      <c r="E590" s="192"/>
      <c r="F590" s="35" t="s">
        <v>106</v>
      </c>
      <c r="G590" s="36">
        <v>2.6247199999999998E-2</v>
      </c>
      <c r="H590" s="37">
        <v>1</v>
      </c>
      <c r="I590" s="76">
        <v>2.6247199999999998E-2</v>
      </c>
      <c r="J590" s="73">
        <v>7712</v>
      </c>
      <c r="K590" s="36"/>
      <c r="L590" s="65">
        <v>202.42</v>
      </c>
      <c r="M590" s="38">
        <v>8.16</v>
      </c>
      <c r="N590" s="66">
        <v>1651.75</v>
      </c>
      <c r="AF590" s="31"/>
      <c r="AG590" s="32"/>
      <c r="AH590" s="32" t="s">
        <v>268</v>
      </c>
      <c r="AM590" s="32"/>
      <c r="AO590" s="32"/>
      <c r="AQ590" s="32"/>
    </row>
    <row r="591" spans="1:43" customFormat="1" ht="15" x14ac:dyDescent="0.25">
      <c r="A591" s="63"/>
      <c r="B591" s="64"/>
      <c r="C591" s="192" t="s">
        <v>80</v>
      </c>
      <c r="D591" s="192"/>
      <c r="E591" s="192"/>
      <c r="F591" s="35"/>
      <c r="G591" s="36"/>
      <c r="H591" s="36"/>
      <c r="I591" s="36"/>
      <c r="J591" s="39"/>
      <c r="K591" s="36"/>
      <c r="L591" s="65">
        <v>202.42</v>
      </c>
      <c r="M591" s="58"/>
      <c r="N591" s="66">
        <v>1651.75</v>
      </c>
      <c r="AF591" s="31"/>
      <c r="AG591" s="32"/>
      <c r="AH591" s="32"/>
      <c r="AM591" s="32" t="s">
        <v>80</v>
      </c>
      <c r="AO591" s="32"/>
      <c r="AQ591" s="32"/>
    </row>
    <row r="592" spans="1:43" customFormat="1" ht="23.25" x14ac:dyDescent="0.25">
      <c r="A592" s="33" t="s">
        <v>299</v>
      </c>
      <c r="B592" s="34" t="s">
        <v>104</v>
      </c>
      <c r="C592" s="192" t="s">
        <v>141</v>
      </c>
      <c r="D592" s="192"/>
      <c r="E592" s="192"/>
      <c r="F592" s="35" t="s">
        <v>106</v>
      </c>
      <c r="G592" s="36">
        <v>7.8700000000000002E-5</v>
      </c>
      <c r="H592" s="37">
        <v>1</v>
      </c>
      <c r="I592" s="76">
        <v>7.8700000000000002E-5</v>
      </c>
      <c r="J592" s="73">
        <v>4455.2</v>
      </c>
      <c r="K592" s="36"/>
      <c r="L592" s="65">
        <v>0.35</v>
      </c>
      <c r="M592" s="38">
        <v>8.16</v>
      </c>
      <c r="N592" s="68">
        <v>2.86</v>
      </c>
      <c r="AF592" s="31"/>
      <c r="AG592" s="32"/>
      <c r="AH592" s="32" t="s">
        <v>141</v>
      </c>
      <c r="AM592" s="32"/>
      <c r="AO592" s="32"/>
      <c r="AQ592" s="32"/>
    </row>
    <row r="593" spans="1:43" customFormat="1" ht="15" x14ac:dyDescent="0.25">
      <c r="A593" s="63"/>
      <c r="B593" s="64"/>
      <c r="C593" s="192" t="s">
        <v>80</v>
      </c>
      <c r="D593" s="192"/>
      <c r="E593" s="192"/>
      <c r="F593" s="35"/>
      <c r="G593" s="36"/>
      <c r="H593" s="36"/>
      <c r="I593" s="36"/>
      <c r="J593" s="39"/>
      <c r="K593" s="36"/>
      <c r="L593" s="65">
        <v>0.35</v>
      </c>
      <c r="M593" s="58"/>
      <c r="N593" s="68">
        <v>2.86</v>
      </c>
      <c r="AF593" s="31"/>
      <c r="AG593" s="32"/>
      <c r="AH593" s="32"/>
      <c r="AM593" s="32" t="s">
        <v>80</v>
      </c>
      <c r="AO593" s="32"/>
      <c r="AQ593" s="32"/>
    </row>
    <row r="594" spans="1:43" customFormat="1" ht="22.5" x14ac:dyDescent="0.25">
      <c r="A594" s="33" t="s">
        <v>300</v>
      </c>
      <c r="B594" s="34" t="s">
        <v>104</v>
      </c>
      <c r="C594" s="192" t="s">
        <v>270</v>
      </c>
      <c r="D594" s="192"/>
      <c r="E594" s="192"/>
      <c r="F594" s="35" t="s">
        <v>106</v>
      </c>
      <c r="G594" s="36">
        <v>5.0920000000000002E-3</v>
      </c>
      <c r="H594" s="37">
        <v>1</v>
      </c>
      <c r="I594" s="74">
        <v>5.0920000000000002E-3</v>
      </c>
      <c r="J594" s="73">
        <v>4920</v>
      </c>
      <c r="K594" s="36"/>
      <c r="L594" s="65">
        <v>25.05</v>
      </c>
      <c r="M594" s="38">
        <v>8.16</v>
      </c>
      <c r="N594" s="68">
        <v>204.41</v>
      </c>
      <c r="AF594" s="31"/>
      <c r="AG594" s="32"/>
      <c r="AH594" s="32" t="s">
        <v>270</v>
      </c>
      <c r="AM594" s="32"/>
      <c r="AO594" s="32"/>
      <c r="AQ594" s="32"/>
    </row>
    <row r="595" spans="1:43" customFormat="1" ht="15" x14ac:dyDescent="0.25">
      <c r="A595" s="63"/>
      <c r="B595" s="64"/>
      <c r="C595" s="192" t="s">
        <v>80</v>
      </c>
      <c r="D595" s="192"/>
      <c r="E595" s="192"/>
      <c r="F595" s="35"/>
      <c r="G595" s="36"/>
      <c r="H595" s="36"/>
      <c r="I595" s="36"/>
      <c r="J595" s="39"/>
      <c r="K595" s="36"/>
      <c r="L595" s="65">
        <v>25.05</v>
      </c>
      <c r="M595" s="58"/>
      <c r="N595" s="68">
        <v>204.41</v>
      </c>
      <c r="AF595" s="31"/>
      <c r="AG595" s="32"/>
      <c r="AH595" s="32"/>
      <c r="AM595" s="32" t="s">
        <v>80</v>
      </c>
      <c r="AO595" s="32"/>
      <c r="AQ595" s="32"/>
    </row>
    <row r="596" spans="1:43" customFormat="1" ht="22.5" x14ac:dyDescent="0.25">
      <c r="A596" s="33" t="s">
        <v>301</v>
      </c>
      <c r="B596" s="34" t="s">
        <v>104</v>
      </c>
      <c r="C596" s="192" t="s">
        <v>272</v>
      </c>
      <c r="D596" s="192"/>
      <c r="E596" s="192"/>
      <c r="F596" s="35" t="s">
        <v>106</v>
      </c>
      <c r="G596" s="36">
        <v>8.1369999999999999E-4</v>
      </c>
      <c r="H596" s="37">
        <v>1</v>
      </c>
      <c r="I596" s="76">
        <v>8.1369999999999999E-4</v>
      </c>
      <c r="J596" s="73">
        <v>15620</v>
      </c>
      <c r="K596" s="36"/>
      <c r="L596" s="65">
        <v>12.71</v>
      </c>
      <c r="M596" s="38">
        <v>8.16</v>
      </c>
      <c r="N596" s="68">
        <v>103.71</v>
      </c>
      <c r="AF596" s="31"/>
      <c r="AG596" s="32"/>
      <c r="AH596" s="32" t="s">
        <v>272</v>
      </c>
      <c r="AM596" s="32"/>
      <c r="AO596" s="32"/>
      <c r="AQ596" s="32"/>
    </row>
    <row r="597" spans="1:43" customFormat="1" ht="15" x14ac:dyDescent="0.25">
      <c r="A597" s="63"/>
      <c r="B597" s="64"/>
      <c r="C597" s="192" t="s">
        <v>80</v>
      </c>
      <c r="D597" s="192"/>
      <c r="E597" s="192"/>
      <c r="F597" s="35"/>
      <c r="G597" s="36"/>
      <c r="H597" s="36"/>
      <c r="I597" s="36"/>
      <c r="J597" s="39"/>
      <c r="K597" s="36"/>
      <c r="L597" s="65">
        <v>12.71</v>
      </c>
      <c r="M597" s="58"/>
      <c r="N597" s="68">
        <v>103.71</v>
      </c>
      <c r="AF597" s="31"/>
      <c r="AG597" s="32"/>
      <c r="AH597" s="32"/>
      <c r="AM597" s="32" t="s">
        <v>80</v>
      </c>
      <c r="AO597" s="32"/>
      <c r="AQ597" s="32"/>
    </row>
    <row r="598" spans="1:43" customFormat="1" ht="22.5" x14ac:dyDescent="0.25">
      <c r="A598" s="33" t="s">
        <v>302</v>
      </c>
      <c r="B598" s="34" t="s">
        <v>104</v>
      </c>
      <c r="C598" s="192" t="s">
        <v>274</v>
      </c>
      <c r="D598" s="192"/>
      <c r="E598" s="192"/>
      <c r="F598" s="35" t="s">
        <v>265</v>
      </c>
      <c r="G598" s="36">
        <v>1.5748344000000001</v>
      </c>
      <c r="H598" s="37">
        <v>1</v>
      </c>
      <c r="I598" s="76">
        <v>1.5748344000000001</v>
      </c>
      <c r="J598" s="65">
        <v>9.42</v>
      </c>
      <c r="K598" s="36"/>
      <c r="L598" s="65">
        <v>14.83</v>
      </c>
      <c r="M598" s="38">
        <v>8.16</v>
      </c>
      <c r="N598" s="68">
        <v>121.01</v>
      </c>
      <c r="AF598" s="31"/>
      <c r="AG598" s="32"/>
      <c r="AH598" s="32" t="s">
        <v>274</v>
      </c>
      <c r="AM598" s="32"/>
      <c r="AO598" s="32"/>
      <c r="AQ598" s="32"/>
    </row>
    <row r="599" spans="1:43" customFormat="1" ht="15" x14ac:dyDescent="0.25">
      <c r="A599" s="63"/>
      <c r="B599" s="64"/>
      <c r="C599" s="192" t="s">
        <v>80</v>
      </c>
      <c r="D599" s="192"/>
      <c r="E599" s="192"/>
      <c r="F599" s="35"/>
      <c r="G599" s="36"/>
      <c r="H599" s="36"/>
      <c r="I599" s="36"/>
      <c r="J599" s="39"/>
      <c r="K599" s="36"/>
      <c r="L599" s="65">
        <v>14.83</v>
      </c>
      <c r="M599" s="58"/>
      <c r="N599" s="68">
        <v>121.01</v>
      </c>
      <c r="AF599" s="31"/>
      <c r="AG599" s="32"/>
      <c r="AH599" s="32"/>
      <c r="AM599" s="32" t="s">
        <v>80</v>
      </c>
      <c r="AO599" s="32"/>
      <c r="AQ599" s="32"/>
    </row>
    <row r="600" spans="1:43" customFormat="1" ht="45.75" x14ac:dyDescent="0.25">
      <c r="A600" s="33" t="s">
        <v>303</v>
      </c>
      <c r="B600" s="34" t="s">
        <v>104</v>
      </c>
      <c r="C600" s="192" t="s">
        <v>268</v>
      </c>
      <c r="D600" s="192"/>
      <c r="E600" s="192"/>
      <c r="F600" s="35" t="s">
        <v>106</v>
      </c>
      <c r="G600" s="36">
        <v>2.1762999999999999</v>
      </c>
      <c r="H600" s="37">
        <v>1</v>
      </c>
      <c r="I600" s="69">
        <v>2.1762999999999999</v>
      </c>
      <c r="J600" s="73">
        <v>7712</v>
      </c>
      <c r="K600" s="36"/>
      <c r="L600" s="73">
        <v>16783.63</v>
      </c>
      <c r="M600" s="38">
        <v>8.16</v>
      </c>
      <c r="N600" s="66">
        <v>136954.42000000001</v>
      </c>
      <c r="AF600" s="31"/>
      <c r="AG600" s="32"/>
      <c r="AH600" s="32" t="s">
        <v>268</v>
      </c>
      <c r="AM600" s="32"/>
      <c r="AO600" s="32"/>
      <c r="AQ600" s="32"/>
    </row>
    <row r="601" spans="1:43" customFormat="1" ht="15" x14ac:dyDescent="0.25">
      <c r="A601" s="63"/>
      <c r="B601" s="64"/>
      <c r="C601" s="192" t="s">
        <v>80</v>
      </c>
      <c r="D601" s="192"/>
      <c r="E601" s="192"/>
      <c r="F601" s="35"/>
      <c r="G601" s="36"/>
      <c r="H601" s="36"/>
      <c r="I601" s="36"/>
      <c r="J601" s="39"/>
      <c r="K601" s="36"/>
      <c r="L601" s="73">
        <v>16783.63</v>
      </c>
      <c r="M601" s="58"/>
      <c r="N601" s="66">
        <v>136954.42000000001</v>
      </c>
      <c r="AF601" s="31"/>
      <c r="AG601" s="32"/>
      <c r="AH601" s="32"/>
      <c r="AM601" s="32" t="s">
        <v>80</v>
      </c>
      <c r="AO601" s="32"/>
      <c r="AQ601" s="32"/>
    </row>
    <row r="602" spans="1:43" customFormat="1" ht="45.75" x14ac:dyDescent="0.25">
      <c r="A602" s="33" t="s">
        <v>304</v>
      </c>
      <c r="B602" s="34" t="s">
        <v>104</v>
      </c>
      <c r="C602" s="192" t="s">
        <v>305</v>
      </c>
      <c r="D602" s="192"/>
      <c r="E602" s="192"/>
      <c r="F602" s="35" t="s">
        <v>106</v>
      </c>
      <c r="G602" s="36">
        <v>0.254</v>
      </c>
      <c r="H602" s="37">
        <v>1</v>
      </c>
      <c r="I602" s="67">
        <v>0.254</v>
      </c>
      <c r="J602" s="73">
        <v>8060</v>
      </c>
      <c r="K602" s="36"/>
      <c r="L602" s="73">
        <v>2047.24</v>
      </c>
      <c r="M602" s="38">
        <v>8.16</v>
      </c>
      <c r="N602" s="66">
        <v>16705.48</v>
      </c>
      <c r="AF602" s="31"/>
      <c r="AG602" s="32"/>
      <c r="AH602" s="32" t="s">
        <v>305</v>
      </c>
      <c r="AM602" s="32"/>
      <c r="AO602" s="32"/>
      <c r="AQ602" s="32"/>
    </row>
    <row r="603" spans="1:43" customFormat="1" ht="15" x14ac:dyDescent="0.25">
      <c r="A603" s="63"/>
      <c r="B603" s="64"/>
      <c r="C603" s="192" t="s">
        <v>80</v>
      </c>
      <c r="D603" s="192"/>
      <c r="E603" s="192"/>
      <c r="F603" s="35"/>
      <c r="G603" s="36"/>
      <c r="H603" s="36"/>
      <c r="I603" s="36"/>
      <c r="J603" s="39"/>
      <c r="K603" s="36"/>
      <c r="L603" s="73">
        <v>2047.24</v>
      </c>
      <c r="M603" s="58"/>
      <c r="N603" s="66">
        <v>16705.48</v>
      </c>
      <c r="AF603" s="31"/>
      <c r="AG603" s="32"/>
      <c r="AH603" s="32"/>
      <c r="AM603" s="32" t="s">
        <v>80</v>
      </c>
      <c r="AO603" s="32"/>
      <c r="AQ603" s="32"/>
    </row>
    <row r="604" spans="1:43" customFormat="1" ht="23.25" x14ac:dyDescent="0.25">
      <c r="A604" s="33" t="s">
        <v>306</v>
      </c>
      <c r="B604" s="34" t="s">
        <v>307</v>
      </c>
      <c r="C604" s="192" t="s">
        <v>308</v>
      </c>
      <c r="D604" s="192"/>
      <c r="E604" s="192"/>
      <c r="F604" s="35" t="s">
        <v>166</v>
      </c>
      <c r="G604" s="36">
        <v>1.26</v>
      </c>
      <c r="H604" s="37">
        <v>1</v>
      </c>
      <c r="I604" s="38">
        <v>1.26</v>
      </c>
      <c r="J604" s="39"/>
      <c r="K604" s="36"/>
      <c r="L604" s="39"/>
      <c r="M604" s="36"/>
      <c r="N604" s="40"/>
      <c r="AF604" s="31"/>
      <c r="AG604" s="32"/>
      <c r="AH604" s="32" t="s">
        <v>308</v>
      </c>
      <c r="AM604" s="32"/>
      <c r="AO604" s="32"/>
      <c r="AQ604" s="32"/>
    </row>
    <row r="605" spans="1:43" customFormat="1" ht="23.25" x14ac:dyDescent="0.25">
      <c r="A605" s="41"/>
      <c r="B605" s="42" t="s">
        <v>59</v>
      </c>
      <c r="C605" s="197" t="s">
        <v>60</v>
      </c>
      <c r="D605" s="197"/>
      <c r="E605" s="197"/>
      <c r="F605" s="197"/>
      <c r="G605" s="197"/>
      <c r="H605" s="197"/>
      <c r="I605" s="197"/>
      <c r="J605" s="197"/>
      <c r="K605" s="197"/>
      <c r="L605" s="197"/>
      <c r="M605" s="197"/>
      <c r="N605" s="198"/>
      <c r="AF605" s="31"/>
      <c r="AG605" s="32"/>
      <c r="AH605" s="32"/>
      <c r="AI605" s="3" t="s">
        <v>60</v>
      </c>
      <c r="AM605" s="32"/>
      <c r="AO605" s="32"/>
      <c r="AQ605" s="32"/>
    </row>
    <row r="606" spans="1:43" customFormat="1" ht="68.25" x14ac:dyDescent="0.25">
      <c r="A606" s="41"/>
      <c r="B606" s="42" t="s">
        <v>61</v>
      </c>
      <c r="C606" s="197" t="s">
        <v>62</v>
      </c>
      <c r="D606" s="197"/>
      <c r="E606" s="197"/>
      <c r="F606" s="197"/>
      <c r="G606" s="197"/>
      <c r="H606" s="197"/>
      <c r="I606" s="197"/>
      <c r="J606" s="197"/>
      <c r="K606" s="197"/>
      <c r="L606" s="197"/>
      <c r="M606" s="197"/>
      <c r="N606" s="198"/>
      <c r="AF606" s="31"/>
      <c r="AG606" s="32"/>
      <c r="AH606" s="32"/>
      <c r="AI606" s="3" t="s">
        <v>62</v>
      </c>
      <c r="AM606" s="32"/>
      <c r="AO606" s="32"/>
      <c r="AQ606" s="32"/>
    </row>
    <row r="607" spans="1:43" customFormat="1" ht="15" x14ac:dyDescent="0.25">
      <c r="A607" s="43"/>
      <c r="B607" s="42" t="s">
        <v>55</v>
      </c>
      <c r="C607" s="199" t="s">
        <v>63</v>
      </c>
      <c r="D607" s="199"/>
      <c r="E607" s="199"/>
      <c r="F607" s="45"/>
      <c r="G607" s="46"/>
      <c r="H607" s="46"/>
      <c r="I607" s="46"/>
      <c r="J607" s="49">
        <v>56.55</v>
      </c>
      <c r="K607" s="48">
        <v>1.3225</v>
      </c>
      <c r="L607" s="49">
        <v>94.23</v>
      </c>
      <c r="M607" s="50">
        <v>44.77</v>
      </c>
      <c r="N607" s="70">
        <v>4218.68</v>
      </c>
      <c r="AF607" s="31"/>
      <c r="AG607" s="32"/>
      <c r="AH607" s="32"/>
      <c r="AJ607" s="3" t="s">
        <v>63</v>
      </c>
      <c r="AM607" s="32"/>
      <c r="AO607" s="32"/>
      <c r="AQ607" s="32"/>
    </row>
    <row r="608" spans="1:43" customFormat="1" ht="15" x14ac:dyDescent="0.25">
      <c r="A608" s="43"/>
      <c r="B608" s="42" t="s">
        <v>64</v>
      </c>
      <c r="C608" s="199" t="s">
        <v>65</v>
      </c>
      <c r="D608" s="199"/>
      <c r="E608" s="199"/>
      <c r="F608" s="45"/>
      <c r="G608" s="46"/>
      <c r="H608" s="46"/>
      <c r="I608" s="46"/>
      <c r="J608" s="49">
        <v>9.2200000000000006</v>
      </c>
      <c r="K608" s="48">
        <v>1.4375</v>
      </c>
      <c r="L608" s="49">
        <v>16.7</v>
      </c>
      <c r="M608" s="50">
        <v>13.24</v>
      </c>
      <c r="N608" s="51">
        <v>221.11</v>
      </c>
      <c r="AF608" s="31"/>
      <c r="AG608" s="32"/>
      <c r="AH608" s="32"/>
      <c r="AJ608" s="3" t="s">
        <v>65</v>
      </c>
      <c r="AM608" s="32"/>
      <c r="AO608" s="32"/>
      <c r="AQ608" s="32"/>
    </row>
    <row r="609" spans="1:43" customFormat="1" ht="15" x14ac:dyDescent="0.25">
      <c r="A609" s="43"/>
      <c r="B609" s="42" t="s">
        <v>66</v>
      </c>
      <c r="C609" s="199" t="s">
        <v>67</v>
      </c>
      <c r="D609" s="199"/>
      <c r="E609" s="199"/>
      <c r="F609" s="45"/>
      <c r="G609" s="46"/>
      <c r="H609" s="46"/>
      <c r="I609" s="46"/>
      <c r="J609" s="49">
        <v>0.22</v>
      </c>
      <c r="K609" s="48">
        <v>1.4375</v>
      </c>
      <c r="L609" s="49">
        <v>0.4</v>
      </c>
      <c r="M609" s="50">
        <v>44.77</v>
      </c>
      <c r="N609" s="51">
        <v>17.91</v>
      </c>
      <c r="AF609" s="31"/>
      <c r="AG609" s="32"/>
      <c r="AH609" s="32"/>
      <c r="AJ609" s="3" t="s">
        <v>67</v>
      </c>
      <c r="AM609" s="32"/>
      <c r="AO609" s="32"/>
      <c r="AQ609" s="32"/>
    </row>
    <row r="610" spans="1:43" customFormat="1" ht="15" x14ac:dyDescent="0.25">
      <c r="A610" s="43"/>
      <c r="B610" s="42" t="s">
        <v>68</v>
      </c>
      <c r="C610" s="199" t="s">
        <v>69</v>
      </c>
      <c r="D610" s="199"/>
      <c r="E610" s="199"/>
      <c r="F610" s="45"/>
      <c r="G610" s="46"/>
      <c r="H610" s="46"/>
      <c r="I610" s="46"/>
      <c r="J610" s="49">
        <v>152.04</v>
      </c>
      <c r="K610" s="46"/>
      <c r="L610" s="49">
        <v>14.44</v>
      </c>
      <c r="M610" s="50">
        <v>8.16</v>
      </c>
      <c r="N610" s="51">
        <v>117.83</v>
      </c>
      <c r="AF610" s="31"/>
      <c r="AG610" s="32"/>
      <c r="AH610" s="32"/>
      <c r="AJ610" s="3" t="s">
        <v>69</v>
      </c>
      <c r="AM610" s="32"/>
      <c r="AO610" s="32"/>
      <c r="AQ610" s="32"/>
    </row>
    <row r="611" spans="1:43" customFormat="1" ht="15" x14ac:dyDescent="0.25">
      <c r="A611" s="52"/>
      <c r="B611" s="42"/>
      <c r="C611" s="199" t="s">
        <v>70</v>
      </c>
      <c r="D611" s="199"/>
      <c r="E611" s="199"/>
      <c r="F611" s="45" t="s">
        <v>71</v>
      </c>
      <c r="G611" s="50">
        <v>5.31</v>
      </c>
      <c r="H611" s="48">
        <v>1.3225</v>
      </c>
      <c r="I611" s="71">
        <v>8.8483184999999995</v>
      </c>
      <c r="J611" s="55"/>
      <c r="K611" s="46"/>
      <c r="L611" s="55"/>
      <c r="M611" s="46"/>
      <c r="N611" s="56"/>
      <c r="AF611" s="31"/>
      <c r="AG611" s="32"/>
      <c r="AH611" s="32"/>
      <c r="AK611" s="3" t="s">
        <v>70</v>
      </c>
      <c r="AM611" s="32"/>
      <c r="AO611" s="32"/>
      <c r="AQ611" s="32"/>
    </row>
    <row r="612" spans="1:43" customFormat="1" ht="15" x14ac:dyDescent="0.25">
      <c r="A612" s="52"/>
      <c r="B612" s="42"/>
      <c r="C612" s="199" t="s">
        <v>72</v>
      </c>
      <c r="D612" s="199"/>
      <c r="E612" s="199"/>
      <c r="F612" s="45" t="s">
        <v>71</v>
      </c>
      <c r="G612" s="50">
        <v>0.02</v>
      </c>
      <c r="H612" s="48">
        <v>1.4375</v>
      </c>
      <c r="I612" s="54">
        <v>3.6225E-2</v>
      </c>
      <c r="J612" s="55"/>
      <c r="K612" s="46"/>
      <c r="L612" s="55"/>
      <c r="M612" s="46"/>
      <c r="N612" s="56"/>
      <c r="AF612" s="31"/>
      <c r="AG612" s="32"/>
      <c r="AH612" s="32"/>
      <c r="AK612" s="3" t="s">
        <v>72</v>
      </c>
      <c r="AM612" s="32"/>
      <c r="AO612" s="32"/>
      <c r="AQ612" s="32"/>
    </row>
    <row r="613" spans="1:43" customFormat="1" ht="15" x14ac:dyDescent="0.25">
      <c r="A613" s="43"/>
      <c r="B613" s="42"/>
      <c r="C613" s="200" t="s">
        <v>73</v>
      </c>
      <c r="D613" s="200"/>
      <c r="E613" s="200"/>
      <c r="F613" s="57"/>
      <c r="G613" s="58"/>
      <c r="H613" s="58"/>
      <c r="I613" s="58"/>
      <c r="J613" s="60">
        <v>77.23</v>
      </c>
      <c r="K613" s="58"/>
      <c r="L613" s="60">
        <v>125.37</v>
      </c>
      <c r="M613" s="58"/>
      <c r="N613" s="72">
        <v>4557.62</v>
      </c>
      <c r="AF613" s="31"/>
      <c r="AG613" s="32"/>
      <c r="AH613" s="32"/>
      <c r="AL613" s="3" t="s">
        <v>73</v>
      </c>
      <c r="AM613" s="32"/>
      <c r="AO613" s="32"/>
      <c r="AQ613" s="32"/>
    </row>
    <row r="614" spans="1:43" customFormat="1" ht="15" x14ac:dyDescent="0.25">
      <c r="A614" s="52"/>
      <c r="B614" s="42"/>
      <c r="C614" s="199" t="s">
        <v>74</v>
      </c>
      <c r="D614" s="199"/>
      <c r="E614" s="199"/>
      <c r="F614" s="45"/>
      <c r="G614" s="46"/>
      <c r="H614" s="46"/>
      <c r="I614" s="46"/>
      <c r="J614" s="55"/>
      <c r="K614" s="46"/>
      <c r="L614" s="49">
        <v>94.63</v>
      </c>
      <c r="M614" s="46"/>
      <c r="N614" s="70">
        <v>4236.59</v>
      </c>
      <c r="AF614" s="31"/>
      <c r="AG614" s="32"/>
      <c r="AH614" s="32"/>
      <c r="AK614" s="3" t="s">
        <v>74</v>
      </c>
      <c r="AM614" s="32"/>
      <c r="AO614" s="32"/>
      <c r="AQ614" s="32"/>
    </row>
    <row r="615" spans="1:43" customFormat="1" ht="23.25" x14ac:dyDescent="0.25">
      <c r="A615" s="52"/>
      <c r="B615" s="42" t="s">
        <v>309</v>
      </c>
      <c r="C615" s="199" t="s">
        <v>310</v>
      </c>
      <c r="D615" s="199"/>
      <c r="E615" s="199"/>
      <c r="F615" s="45" t="s">
        <v>77</v>
      </c>
      <c r="G615" s="53">
        <v>94</v>
      </c>
      <c r="H615" s="46"/>
      <c r="I615" s="53">
        <v>94</v>
      </c>
      <c r="J615" s="55"/>
      <c r="K615" s="46"/>
      <c r="L615" s="49">
        <v>88.95</v>
      </c>
      <c r="M615" s="46"/>
      <c r="N615" s="70">
        <v>3982.39</v>
      </c>
      <c r="AF615" s="31"/>
      <c r="AG615" s="32"/>
      <c r="AH615" s="32"/>
      <c r="AK615" s="3" t="s">
        <v>310</v>
      </c>
      <c r="AM615" s="32"/>
      <c r="AO615" s="32"/>
      <c r="AQ615" s="32"/>
    </row>
    <row r="616" spans="1:43" customFormat="1" ht="45" x14ac:dyDescent="0.25">
      <c r="A616" s="52"/>
      <c r="B616" s="42" t="s">
        <v>311</v>
      </c>
      <c r="C616" s="199" t="s">
        <v>312</v>
      </c>
      <c r="D616" s="199"/>
      <c r="E616" s="199"/>
      <c r="F616" s="45" t="s">
        <v>77</v>
      </c>
      <c r="G616" s="53">
        <v>51</v>
      </c>
      <c r="H616" s="46"/>
      <c r="I616" s="53">
        <v>51</v>
      </c>
      <c r="J616" s="55"/>
      <c r="K616" s="46"/>
      <c r="L616" s="49">
        <v>48.26</v>
      </c>
      <c r="M616" s="46"/>
      <c r="N616" s="70">
        <v>2160.66</v>
      </c>
      <c r="AF616" s="31"/>
      <c r="AG616" s="32"/>
      <c r="AH616" s="32"/>
      <c r="AK616" s="3" t="s">
        <v>312</v>
      </c>
      <c r="AM616" s="32"/>
      <c r="AO616" s="32"/>
      <c r="AQ616" s="32"/>
    </row>
    <row r="617" spans="1:43" customFormat="1" ht="15" x14ac:dyDescent="0.25">
      <c r="A617" s="63"/>
      <c r="B617" s="64"/>
      <c r="C617" s="192" t="s">
        <v>80</v>
      </c>
      <c r="D617" s="192"/>
      <c r="E617" s="192"/>
      <c r="F617" s="35"/>
      <c r="G617" s="36"/>
      <c r="H617" s="36"/>
      <c r="I617" s="36"/>
      <c r="J617" s="39"/>
      <c r="K617" s="36"/>
      <c r="L617" s="65">
        <v>262.58</v>
      </c>
      <c r="M617" s="58"/>
      <c r="N617" s="66">
        <v>10700.67</v>
      </c>
      <c r="AF617" s="31"/>
      <c r="AG617" s="32"/>
      <c r="AH617" s="32"/>
      <c r="AM617" s="32" t="s">
        <v>80</v>
      </c>
      <c r="AO617" s="32"/>
      <c r="AQ617" s="32"/>
    </row>
    <row r="618" spans="1:43" customFormat="1" ht="22.5" x14ac:dyDescent="0.25">
      <c r="A618" s="33" t="s">
        <v>313</v>
      </c>
      <c r="B618" s="34" t="s">
        <v>104</v>
      </c>
      <c r="C618" s="192" t="s">
        <v>272</v>
      </c>
      <c r="D618" s="192"/>
      <c r="E618" s="192"/>
      <c r="F618" s="35" t="s">
        <v>106</v>
      </c>
      <c r="G618" s="36">
        <v>1.1339999999999999E-2</v>
      </c>
      <c r="H618" s="37">
        <v>1</v>
      </c>
      <c r="I618" s="75">
        <v>1.1339999999999999E-2</v>
      </c>
      <c r="J618" s="73">
        <v>15620</v>
      </c>
      <c r="K618" s="36"/>
      <c r="L618" s="65">
        <v>177.13</v>
      </c>
      <c r="M618" s="38">
        <v>8.16</v>
      </c>
      <c r="N618" s="66">
        <v>1445.38</v>
      </c>
      <c r="AF618" s="31"/>
      <c r="AG618" s="32"/>
      <c r="AH618" s="32" t="s">
        <v>272</v>
      </c>
      <c r="AM618" s="32"/>
      <c r="AO618" s="32"/>
      <c r="AQ618" s="32"/>
    </row>
    <row r="619" spans="1:43" customFormat="1" ht="15" x14ac:dyDescent="0.25">
      <c r="A619" s="63"/>
      <c r="B619" s="64"/>
      <c r="C619" s="192" t="s">
        <v>80</v>
      </c>
      <c r="D619" s="192"/>
      <c r="E619" s="192"/>
      <c r="F619" s="35"/>
      <c r="G619" s="36"/>
      <c r="H619" s="36"/>
      <c r="I619" s="36"/>
      <c r="J619" s="39"/>
      <c r="K619" s="36"/>
      <c r="L619" s="65">
        <v>177.13</v>
      </c>
      <c r="M619" s="58"/>
      <c r="N619" s="66">
        <v>1445.38</v>
      </c>
      <c r="AF619" s="31"/>
      <c r="AG619" s="32"/>
      <c r="AH619" s="32"/>
      <c r="AM619" s="32" t="s">
        <v>80</v>
      </c>
      <c r="AO619" s="32"/>
      <c r="AQ619" s="32"/>
    </row>
    <row r="620" spans="1:43" customFormat="1" ht="23.25" x14ac:dyDescent="0.25">
      <c r="A620" s="33" t="s">
        <v>314</v>
      </c>
      <c r="B620" s="34" t="s">
        <v>315</v>
      </c>
      <c r="C620" s="192" t="s">
        <v>316</v>
      </c>
      <c r="D620" s="192"/>
      <c r="E620" s="192"/>
      <c r="F620" s="35" t="s">
        <v>166</v>
      </c>
      <c r="G620" s="36">
        <v>1.26</v>
      </c>
      <c r="H620" s="37">
        <v>1</v>
      </c>
      <c r="I620" s="38">
        <v>1.26</v>
      </c>
      <c r="J620" s="39"/>
      <c r="K620" s="36"/>
      <c r="L620" s="39"/>
      <c r="M620" s="36"/>
      <c r="N620" s="40"/>
      <c r="AF620" s="31"/>
      <c r="AG620" s="32"/>
      <c r="AH620" s="32" t="s">
        <v>316</v>
      </c>
      <c r="AM620" s="32"/>
      <c r="AO620" s="32"/>
      <c r="AQ620" s="32"/>
    </row>
    <row r="621" spans="1:43" customFormat="1" ht="15" x14ac:dyDescent="0.25">
      <c r="A621" s="41"/>
      <c r="B621" s="42"/>
      <c r="C621" s="197" t="s">
        <v>317</v>
      </c>
      <c r="D621" s="197"/>
      <c r="E621" s="197"/>
      <c r="F621" s="197"/>
      <c r="G621" s="197"/>
      <c r="H621" s="197"/>
      <c r="I621" s="197"/>
      <c r="J621" s="197"/>
      <c r="K621" s="197"/>
      <c r="L621" s="197"/>
      <c r="M621" s="197"/>
      <c r="N621" s="198"/>
      <c r="AF621" s="31"/>
      <c r="AG621" s="32"/>
      <c r="AH621" s="32"/>
      <c r="AI621" s="3" t="s">
        <v>317</v>
      </c>
      <c r="AM621" s="32"/>
      <c r="AO621" s="32"/>
      <c r="AQ621" s="32"/>
    </row>
    <row r="622" spans="1:43" customFormat="1" ht="23.25" x14ac:dyDescent="0.25">
      <c r="A622" s="41"/>
      <c r="B622" s="42" t="s">
        <v>59</v>
      </c>
      <c r="C622" s="197" t="s">
        <v>60</v>
      </c>
      <c r="D622" s="197"/>
      <c r="E622" s="197"/>
      <c r="F622" s="197"/>
      <c r="G622" s="197"/>
      <c r="H622" s="197"/>
      <c r="I622" s="197"/>
      <c r="J622" s="197"/>
      <c r="K622" s="197"/>
      <c r="L622" s="197"/>
      <c r="M622" s="197"/>
      <c r="N622" s="198"/>
      <c r="AF622" s="31"/>
      <c r="AG622" s="32"/>
      <c r="AH622" s="32"/>
      <c r="AI622" s="3" t="s">
        <v>60</v>
      </c>
      <c r="AM622" s="32"/>
      <c r="AO622" s="32"/>
      <c r="AQ622" s="32"/>
    </row>
    <row r="623" spans="1:43" customFormat="1" ht="68.25" x14ac:dyDescent="0.25">
      <c r="A623" s="41"/>
      <c r="B623" s="42" t="s">
        <v>61</v>
      </c>
      <c r="C623" s="197" t="s">
        <v>62</v>
      </c>
      <c r="D623" s="197"/>
      <c r="E623" s="197"/>
      <c r="F623" s="197"/>
      <c r="G623" s="197"/>
      <c r="H623" s="197"/>
      <c r="I623" s="197"/>
      <c r="J623" s="197"/>
      <c r="K623" s="197"/>
      <c r="L623" s="197"/>
      <c r="M623" s="197"/>
      <c r="N623" s="198"/>
      <c r="AF623" s="31"/>
      <c r="AG623" s="32"/>
      <c r="AH623" s="32"/>
      <c r="AI623" s="3" t="s">
        <v>62</v>
      </c>
      <c r="AM623" s="32"/>
      <c r="AO623" s="32"/>
      <c r="AQ623" s="32"/>
    </row>
    <row r="624" spans="1:43" customFormat="1" ht="15" x14ac:dyDescent="0.25">
      <c r="A624" s="43"/>
      <c r="B624" s="42" t="s">
        <v>55</v>
      </c>
      <c r="C624" s="199" t="s">
        <v>63</v>
      </c>
      <c r="D624" s="199"/>
      <c r="E624" s="199"/>
      <c r="F624" s="45"/>
      <c r="G624" s="46"/>
      <c r="H624" s="46"/>
      <c r="I624" s="46"/>
      <c r="J624" s="49">
        <v>19.32</v>
      </c>
      <c r="K624" s="99">
        <v>2.645</v>
      </c>
      <c r="L624" s="49">
        <v>64.39</v>
      </c>
      <c r="M624" s="50">
        <v>44.77</v>
      </c>
      <c r="N624" s="70">
        <v>2882.74</v>
      </c>
      <c r="AF624" s="31"/>
      <c r="AG624" s="32"/>
      <c r="AH624" s="32"/>
      <c r="AJ624" s="3" t="s">
        <v>63</v>
      </c>
      <c r="AM624" s="32"/>
      <c r="AO624" s="32"/>
      <c r="AQ624" s="32"/>
    </row>
    <row r="625" spans="1:43" customFormat="1" ht="15" x14ac:dyDescent="0.25">
      <c r="A625" s="43"/>
      <c r="B625" s="42" t="s">
        <v>64</v>
      </c>
      <c r="C625" s="199" t="s">
        <v>65</v>
      </c>
      <c r="D625" s="199"/>
      <c r="E625" s="199"/>
      <c r="F625" s="45"/>
      <c r="G625" s="46"/>
      <c r="H625" s="46"/>
      <c r="I625" s="46"/>
      <c r="J625" s="49">
        <v>6.01</v>
      </c>
      <c r="K625" s="99">
        <v>2.875</v>
      </c>
      <c r="L625" s="49">
        <v>21.77</v>
      </c>
      <c r="M625" s="50">
        <v>13.24</v>
      </c>
      <c r="N625" s="51">
        <v>288.23</v>
      </c>
      <c r="AF625" s="31"/>
      <c r="AG625" s="32"/>
      <c r="AH625" s="32"/>
      <c r="AJ625" s="3" t="s">
        <v>65</v>
      </c>
      <c r="AM625" s="32"/>
      <c r="AO625" s="32"/>
      <c r="AQ625" s="32"/>
    </row>
    <row r="626" spans="1:43" customFormat="1" ht="15" x14ac:dyDescent="0.25">
      <c r="A626" s="43"/>
      <c r="B626" s="42" t="s">
        <v>66</v>
      </c>
      <c r="C626" s="199" t="s">
        <v>67</v>
      </c>
      <c r="D626" s="199"/>
      <c r="E626" s="199"/>
      <c r="F626" s="45"/>
      <c r="G626" s="46"/>
      <c r="H626" s="46"/>
      <c r="I626" s="46"/>
      <c r="J626" s="49">
        <v>0.22</v>
      </c>
      <c r="K626" s="99">
        <v>2.875</v>
      </c>
      <c r="L626" s="49">
        <v>0.8</v>
      </c>
      <c r="M626" s="50">
        <v>44.77</v>
      </c>
      <c r="N626" s="51">
        <v>35.82</v>
      </c>
      <c r="AF626" s="31"/>
      <c r="AG626" s="32"/>
      <c r="AH626" s="32"/>
      <c r="AJ626" s="3" t="s">
        <v>67</v>
      </c>
      <c r="AM626" s="32"/>
      <c r="AO626" s="32"/>
      <c r="AQ626" s="32"/>
    </row>
    <row r="627" spans="1:43" customFormat="1" ht="15" x14ac:dyDescent="0.25">
      <c r="A627" s="43"/>
      <c r="B627" s="42" t="s">
        <v>68</v>
      </c>
      <c r="C627" s="199" t="s">
        <v>69</v>
      </c>
      <c r="D627" s="199"/>
      <c r="E627" s="199"/>
      <c r="F627" s="45"/>
      <c r="G627" s="46"/>
      <c r="H627" s="46"/>
      <c r="I627" s="46"/>
      <c r="J627" s="49">
        <v>138.16</v>
      </c>
      <c r="K627" s="53">
        <v>2</v>
      </c>
      <c r="L627" s="49">
        <v>0</v>
      </c>
      <c r="M627" s="50">
        <v>8.16</v>
      </c>
      <c r="N627" s="56"/>
      <c r="AF627" s="31"/>
      <c r="AG627" s="32"/>
      <c r="AH627" s="32"/>
      <c r="AJ627" s="3" t="s">
        <v>69</v>
      </c>
      <c r="AM627" s="32"/>
      <c r="AO627" s="32"/>
      <c r="AQ627" s="32"/>
    </row>
    <row r="628" spans="1:43" customFormat="1" ht="15" x14ac:dyDescent="0.25">
      <c r="A628" s="52"/>
      <c r="B628" s="42"/>
      <c r="C628" s="199" t="s">
        <v>70</v>
      </c>
      <c r="D628" s="199"/>
      <c r="E628" s="199"/>
      <c r="F628" s="45" t="s">
        <v>71</v>
      </c>
      <c r="G628" s="50">
        <v>2.13</v>
      </c>
      <c r="H628" s="99">
        <v>2.645</v>
      </c>
      <c r="I628" s="54">
        <v>7.0986510000000003</v>
      </c>
      <c r="J628" s="55"/>
      <c r="K628" s="46"/>
      <c r="L628" s="55"/>
      <c r="M628" s="46"/>
      <c r="N628" s="56"/>
      <c r="AF628" s="31"/>
      <c r="AG628" s="32"/>
      <c r="AH628" s="32"/>
      <c r="AK628" s="3" t="s">
        <v>70</v>
      </c>
      <c r="AM628" s="32"/>
      <c r="AO628" s="32"/>
      <c r="AQ628" s="32"/>
    </row>
    <row r="629" spans="1:43" customFormat="1" ht="15" x14ac:dyDescent="0.25">
      <c r="A629" s="52"/>
      <c r="B629" s="42"/>
      <c r="C629" s="199" t="s">
        <v>72</v>
      </c>
      <c r="D629" s="199"/>
      <c r="E629" s="199"/>
      <c r="F629" s="45" t="s">
        <v>71</v>
      </c>
      <c r="G629" s="50">
        <v>0.02</v>
      </c>
      <c r="H629" s="99">
        <v>2.875</v>
      </c>
      <c r="I629" s="77">
        <v>7.2450000000000001E-2</v>
      </c>
      <c r="J629" s="55"/>
      <c r="K629" s="46"/>
      <c r="L629" s="55"/>
      <c r="M629" s="46"/>
      <c r="N629" s="56"/>
      <c r="AF629" s="31"/>
      <c r="AG629" s="32"/>
      <c r="AH629" s="32"/>
      <c r="AK629" s="3" t="s">
        <v>72</v>
      </c>
      <c r="AM629" s="32"/>
      <c r="AO629" s="32"/>
      <c r="AQ629" s="32"/>
    </row>
    <row r="630" spans="1:43" customFormat="1" ht="15" x14ac:dyDescent="0.25">
      <c r="A630" s="43"/>
      <c r="B630" s="42"/>
      <c r="C630" s="200" t="s">
        <v>73</v>
      </c>
      <c r="D630" s="200"/>
      <c r="E630" s="200"/>
      <c r="F630" s="57"/>
      <c r="G630" s="58"/>
      <c r="H630" s="58"/>
      <c r="I630" s="58"/>
      <c r="J630" s="60">
        <v>25.33</v>
      </c>
      <c r="K630" s="58"/>
      <c r="L630" s="60">
        <v>86.16</v>
      </c>
      <c r="M630" s="58"/>
      <c r="N630" s="72">
        <v>3170.97</v>
      </c>
      <c r="AF630" s="31"/>
      <c r="AG630" s="32"/>
      <c r="AH630" s="32"/>
      <c r="AL630" s="3" t="s">
        <v>73</v>
      </c>
      <c r="AM630" s="32"/>
      <c r="AO630" s="32"/>
      <c r="AQ630" s="32"/>
    </row>
    <row r="631" spans="1:43" customFormat="1" ht="15" x14ac:dyDescent="0.25">
      <c r="A631" s="52"/>
      <c r="B631" s="42"/>
      <c r="C631" s="199" t="s">
        <v>74</v>
      </c>
      <c r="D631" s="199"/>
      <c r="E631" s="199"/>
      <c r="F631" s="45"/>
      <c r="G631" s="46"/>
      <c r="H631" s="46"/>
      <c r="I631" s="46"/>
      <c r="J631" s="55"/>
      <c r="K631" s="46"/>
      <c r="L631" s="49">
        <v>65.19</v>
      </c>
      <c r="M631" s="46"/>
      <c r="N631" s="70">
        <v>2918.56</v>
      </c>
      <c r="AF631" s="31"/>
      <c r="AG631" s="32"/>
      <c r="AH631" s="32"/>
      <c r="AK631" s="3" t="s">
        <v>74</v>
      </c>
      <c r="AM631" s="32"/>
      <c r="AO631" s="32"/>
      <c r="AQ631" s="32"/>
    </row>
    <row r="632" spans="1:43" customFormat="1" ht="23.25" x14ac:dyDescent="0.25">
      <c r="A632" s="52"/>
      <c r="B632" s="42" t="s">
        <v>309</v>
      </c>
      <c r="C632" s="199" t="s">
        <v>310</v>
      </c>
      <c r="D632" s="199"/>
      <c r="E632" s="199"/>
      <c r="F632" s="45" t="s">
        <v>77</v>
      </c>
      <c r="G632" s="53">
        <v>94</v>
      </c>
      <c r="H632" s="46"/>
      <c r="I632" s="53">
        <v>94</v>
      </c>
      <c r="J632" s="55"/>
      <c r="K632" s="46"/>
      <c r="L632" s="49">
        <v>61.28</v>
      </c>
      <c r="M632" s="46"/>
      <c r="N632" s="70">
        <v>2743.45</v>
      </c>
      <c r="AF632" s="31"/>
      <c r="AG632" s="32"/>
      <c r="AH632" s="32"/>
      <c r="AK632" s="3" t="s">
        <v>310</v>
      </c>
      <c r="AM632" s="32"/>
      <c r="AO632" s="32"/>
      <c r="AQ632" s="32"/>
    </row>
    <row r="633" spans="1:43" customFormat="1" ht="45" x14ac:dyDescent="0.25">
      <c r="A633" s="52"/>
      <c r="B633" s="42" t="s">
        <v>311</v>
      </c>
      <c r="C633" s="199" t="s">
        <v>312</v>
      </c>
      <c r="D633" s="199"/>
      <c r="E633" s="199"/>
      <c r="F633" s="45" t="s">
        <v>77</v>
      </c>
      <c r="G633" s="53">
        <v>51</v>
      </c>
      <c r="H633" s="50">
        <v>0.85</v>
      </c>
      <c r="I633" s="50">
        <v>43.35</v>
      </c>
      <c r="J633" s="55"/>
      <c r="K633" s="46"/>
      <c r="L633" s="49">
        <v>28.26</v>
      </c>
      <c r="M633" s="46"/>
      <c r="N633" s="70">
        <v>1265.2</v>
      </c>
      <c r="AF633" s="31"/>
      <c r="AG633" s="32"/>
      <c r="AH633" s="32"/>
      <c r="AK633" s="3" t="s">
        <v>312</v>
      </c>
      <c r="AM633" s="32"/>
      <c r="AO633" s="32"/>
      <c r="AQ633" s="32"/>
    </row>
    <row r="634" spans="1:43" customFormat="1" ht="15" x14ac:dyDescent="0.25">
      <c r="A634" s="63"/>
      <c r="B634" s="64"/>
      <c r="C634" s="192" t="s">
        <v>80</v>
      </c>
      <c r="D634" s="192"/>
      <c r="E634" s="192"/>
      <c r="F634" s="35"/>
      <c r="G634" s="36"/>
      <c r="H634" s="36"/>
      <c r="I634" s="36"/>
      <c r="J634" s="39"/>
      <c r="K634" s="36"/>
      <c r="L634" s="65">
        <v>175.7</v>
      </c>
      <c r="M634" s="58"/>
      <c r="N634" s="66">
        <v>7179.62</v>
      </c>
      <c r="AF634" s="31"/>
      <c r="AG634" s="32"/>
      <c r="AH634" s="32"/>
      <c r="AM634" s="32" t="s">
        <v>80</v>
      </c>
      <c r="AO634" s="32"/>
      <c r="AQ634" s="32"/>
    </row>
    <row r="635" spans="1:43" customFormat="1" ht="22.5" x14ac:dyDescent="0.25">
      <c r="A635" s="33" t="s">
        <v>318</v>
      </c>
      <c r="B635" s="34" t="s">
        <v>104</v>
      </c>
      <c r="C635" s="192" t="s">
        <v>319</v>
      </c>
      <c r="D635" s="192"/>
      <c r="E635" s="192"/>
      <c r="F635" s="35" t="s">
        <v>106</v>
      </c>
      <c r="G635" s="36">
        <v>2.2679999999999999E-2</v>
      </c>
      <c r="H635" s="37">
        <v>1</v>
      </c>
      <c r="I635" s="75">
        <v>2.2679999999999999E-2</v>
      </c>
      <c r="J635" s="73">
        <v>14312.87</v>
      </c>
      <c r="K635" s="36"/>
      <c r="L635" s="65">
        <v>324.62</v>
      </c>
      <c r="M635" s="38">
        <v>8.16</v>
      </c>
      <c r="N635" s="66">
        <v>2648.9</v>
      </c>
      <c r="AF635" s="31"/>
      <c r="AG635" s="32"/>
      <c r="AH635" s="32" t="s">
        <v>319</v>
      </c>
      <c r="AM635" s="32"/>
      <c r="AO635" s="32"/>
      <c r="AQ635" s="32"/>
    </row>
    <row r="636" spans="1:43" customFormat="1" ht="15" x14ac:dyDescent="0.25">
      <c r="A636" s="63"/>
      <c r="B636" s="64"/>
      <c r="C636" s="192" t="s">
        <v>80</v>
      </c>
      <c r="D636" s="192"/>
      <c r="E636" s="192"/>
      <c r="F636" s="35"/>
      <c r="G636" s="36"/>
      <c r="H636" s="36"/>
      <c r="I636" s="36"/>
      <c r="J636" s="39"/>
      <c r="K636" s="36"/>
      <c r="L636" s="65">
        <v>324.62</v>
      </c>
      <c r="M636" s="58"/>
      <c r="N636" s="66">
        <v>2648.9</v>
      </c>
      <c r="AF636" s="31"/>
      <c r="AG636" s="32"/>
      <c r="AH636" s="32"/>
      <c r="AM636" s="32" t="s">
        <v>80</v>
      </c>
      <c r="AO636" s="32"/>
      <c r="AQ636" s="32"/>
    </row>
    <row r="637" spans="1:43" customFormat="1" ht="22.5" x14ac:dyDescent="0.25">
      <c r="A637" s="33" t="s">
        <v>320</v>
      </c>
      <c r="B637" s="34" t="s">
        <v>104</v>
      </c>
      <c r="C637" s="192" t="s">
        <v>321</v>
      </c>
      <c r="D637" s="192"/>
      <c r="E637" s="192"/>
      <c r="F637" s="35" t="s">
        <v>265</v>
      </c>
      <c r="G637" s="36">
        <v>3.528</v>
      </c>
      <c r="H637" s="37">
        <v>1</v>
      </c>
      <c r="I637" s="67">
        <v>3.528</v>
      </c>
      <c r="J637" s="65">
        <v>6.67</v>
      </c>
      <c r="K637" s="36"/>
      <c r="L637" s="65">
        <v>23.53</v>
      </c>
      <c r="M637" s="38">
        <v>8.16</v>
      </c>
      <c r="N637" s="68">
        <v>192</v>
      </c>
      <c r="AF637" s="31"/>
      <c r="AG637" s="32"/>
      <c r="AH637" s="32" t="s">
        <v>321</v>
      </c>
      <c r="AM637" s="32"/>
      <c r="AO637" s="32"/>
      <c r="AQ637" s="32"/>
    </row>
    <row r="638" spans="1:43" customFormat="1" ht="15" x14ac:dyDescent="0.25">
      <c r="A638" s="63"/>
      <c r="B638" s="64"/>
      <c r="C638" s="192" t="s">
        <v>80</v>
      </c>
      <c r="D638" s="192"/>
      <c r="E638" s="192"/>
      <c r="F638" s="35"/>
      <c r="G638" s="36"/>
      <c r="H638" s="36"/>
      <c r="I638" s="36"/>
      <c r="J638" s="39"/>
      <c r="K638" s="36"/>
      <c r="L638" s="65">
        <v>23.53</v>
      </c>
      <c r="M638" s="58"/>
      <c r="N638" s="68">
        <v>192</v>
      </c>
      <c r="AF638" s="31"/>
      <c r="AG638" s="32"/>
      <c r="AH638" s="32"/>
      <c r="AM638" s="32" t="s">
        <v>80</v>
      </c>
      <c r="AO638" s="32"/>
      <c r="AQ638" s="32"/>
    </row>
    <row r="639" spans="1:43" customFormat="1" ht="15" x14ac:dyDescent="0.25">
      <c r="A639" s="80"/>
      <c r="B639" s="81"/>
      <c r="C639" s="81"/>
      <c r="D639" s="81"/>
      <c r="E639" s="81"/>
      <c r="F639" s="82"/>
      <c r="G639" s="82"/>
      <c r="H639" s="82"/>
      <c r="I639" s="82"/>
      <c r="J639" s="83"/>
      <c r="K639" s="82"/>
      <c r="L639" s="83"/>
      <c r="M639" s="46"/>
      <c r="N639" s="83"/>
      <c r="AF639" s="31"/>
      <c r="AG639" s="32"/>
      <c r="AH639" s="32"/>
      <c r="AM639" s="32"/>
      <c r="AO639" s="32"/>
      <c r="AQ639" s="32"/>
    </row>
    <row r="640" spans="1:43" customFormat="1" ht="15" x14ac:dyDescent="0.25">
      <c r="A640" s="84"/>
      <c r="B640" s="85"/>
      <c r="C640" s="192" t="s">
        <v>322</v>
      </c>
      <c r="D640" s="192"/>
      <c r="E640" s="192"/>
      <c r="F640" s="192"/>
      <c r="G640" s="192"/>
      <c r="H640" s="192"/>
      <c r="I640" s="192"/>
      <c r="J640" s="192"/>
      <c r="K640" s="192"/>
      <c r="L640" s="86"/>
      <c r="M640" s="87"/>
      <c r="N640" s="88"/>
      <c r="AF640" s="31"/>
      <c r="AG640" s="32"/>
      <c r="AH640" s="32"/>
      <c r="AM640" s="32"/>
      <c r="AO640" s="32" t="s">
        <v>322</v>
      </c>
      <c r="AQ640" s="32"/>
    </row>
    <row r="641" spans="1:43" customFormat="1" ht="15" x14ac:dyDescent="0.25">
      <c r="A641" s="89"/>
      <c r="B641" s="42"/>
      <c r="C641" s="199" t="s">
        <v>205</v>
      </c>
      <c r="D641" s="199"/>
      <c r="E641" s="199"/>
      <c r="F641" s="199"/>
      <c r="G641" s="199"/>
      <c r="H641" s="199"/>
      <c r="I641" s="199"/>
      <c r="J641" s="199"/>
      <c r="K641" s="199"/>
      <c r="L641" s="90">
        <v>43395.87</v>
      </c>
      <c r="M641" s="91"/>
      <c r="N641" s="92"/>
      <c r="AF641" s="31"/>
      <c r="AG641" s="32"/>
      <c r="AH641" s="32"/>
      <c r="AM641" s="32"/>
      <c r="AO641" s="32"/>
      <c r="AP641" s="3" t="s">
        <v>205</v>
      </c>
      <c r="AQ641" s="32"/>
    </row>
    <row r="642" spans="1:43" customFormat="1" ht="15" x14ac:dyDescent="0.25">
      <c r="A642" s="89"/>
      <c r="B642" s="42"/>
      <c r="C642" s="199" t="s">
        <v>206</v>
      </c>
      <c r="D642" s="199"/>
      <c r="E642" s="199"/>
      <c r="F642" s="199"/>
      <c r="G642" s="199"/>
      <c r="H642" s="199"/>
      <c r="I642" s="199"/>
      <c r="J642" s="199"/>
      <c r="K642" s="199"/>
      <c r="L642" s="93"/>
      <c r="M642" s="91"/>
      <c r="N642" s="92"/>
      <c r="AF642" s="31"/>
      <c r="AG642" s="32"/>
      <c r="AH642" s="32"/>
      <c r="AM642" s="32"/>
      <c r="AO642" s="32"/>
      <c r="AP642" s="3" t="s">
        <v>206</v>
      </c>
      <c r="AQ642" s="32"/>
    </row>
    <row r="643" spans="1:43" customFormat="1" ht="15" x14ac:dyDescent="0.25">
      <c r="A643" s="89"/>
      <c r="B643" s="42"/>
      <c r="C643" s="199" t="s">
        <v>207</v>
      </c>
      <c r="D643" s="199"/>
      <c r="E643" s="199"/>
      <c r="F643" s="199"/>
      <c r="G643" s="199"/>
      <c r="H643" s="199"/>
      <c r="I643" s="199"/>
      <c r="J643" s="199"/>
      <c r="K643" s="199"/>
      <c r="L643" s="90">
        <v>1539.55</v>
      </c>
      <c r="M643" s="91"/>
      <c r="N643" s="92"/>
      <c r="AF643" s="31"/>
      <c r="AG643" s="32"/>
      <c r="AH643" s="32"/>
      <c r="AM643" s="32"/>
      <c r="AO643" s="32"/>
      <c r="AP643" s="3" t="s">
        <v>207</v>
      </c>
      <c r="AQ643" s="32"/>
    </row>
    <row r="644" spans="1:43" customFormat="1" ht="15" x14ac:dyDescent="0.25">
      <c r="A644" s="89"/>
      <c r="B644" s="42"/>
      <c r="C644" s="199" t="s">
        <v>208</v>
      </c>
      <c r="D644" s="199"/>
      <c r="E644" s="199"/>
      <c r="F644" s="199"/>
      <c r="G644" s="199"/>
      <c r="H644" s="199"/>
      <c r="I644" s="199"/>
      <c r="J644" s="199"/>
      <c r="K644" s="199"/>
      <c r="L644" s="94">
        <v>-966.88</v>
      </c>
      <c r="M644" s="91"/>
      <c r="N644" s="92"/>
      <c r="AF644" s="31"/>
      <c r="AG644" s="32"/>
      <c r="AH644" s="32"/>
      <c r="AM644" s="32"/>
      <c r="AO644" s="32"/>
      <c r="AP644" s="3" t="s">
        <v>208</v>
      </c>
      <c r="AQ644" s="32"/>
    </row>
    <row r="645" spans="1:43" customFormat="1" ht="15" x14ac:dyDescent="0.25">
      <c r="A645" s="89"/>
      <c r="B645" s="42"/>
      <c r="C645" s="199" t="s">
        <v>209</v>
      </c>
      <c r="D645" s="199"/>
      <c r="E645" s="199"/>
      <c r="F645" s="199"/>
      <c r="G645" s="199"/>
      <c r="H645" s="199"/>
      <c r="I645" s="199"/>
      <c r="J645" s="199"/>
      <c r="K645" s="199"/>
      <c r="L645" s="94">
        <v>-73</v>
      </c>
      <c r="M645" s="91"/>
      <c r="N645" s="92"/>
      <c r="AF645" s="31"/>
      <c r="AG645" s="32"/>
      <c r="AH645" s="32"/>
      <c r="AM645" s="32"/>
      <c r="AO645" s="32"/>
      <c r="AP645" s="3" t="s">
        <v>209</v>
      </c>
      <c r="AQ645" s="32"/>
    </row>
    <row r="646" spans="1:43" customFormat="1" ht="15" x14ac:dyDescent="0.25">
      <c r="A646" s="89"/>
      <c r="B646" s="42"/>
      <c r="C646" s="199" t="s">
        <v>210</v>
      </c>
      <c r="D646" s="199"/>
      <c r="E646" s="199"/>
      <c r="F646" s="199"/>
      <c r="G646" s="199"/>
      <c r="H646" s="199"/>
      <c r="I646" s="199"/>
      <c r="J646" s="199"/>
      <c r="K646" s="199"/>
      <c r="L646" s="90">
        <v>42823.199999999997</v>
      </c>
      <c r="M646" s="91"/>
      <c r="N646" s="92"/>
      <c r="AF646" s="31"/>
      <c r="AG646" s="32"/>
      <c r="AH646" s="32"/>
      <c r="AM646" s="32"/>
      <c r="AO646" s="32"/>
      <c r="AP646" s="3" t="s">
        <v>210</v>
      </c>
      <c r="AQ646" s="32"/>
    </row>
    <row r="647" spans="1:43" customFormat="1" ht="15" x14ac:dyDescent="0.25">
      <c r="A647" s="89"/>
      <c r="B647" s="42"/>
      <c r="C647" s="199" t="s">
        <v>211</v>
      </c>
      <c r="D647" s="199"/>
      <c r="E647" s="199"/>
      <c r="F647" s="199"/>
      <c r="G647" s="199"/>
      <c r="H647" s="199"/>
      <c r="I647" s="199"/>
      <c r="J647" s="199"/>
      <c r="K647" s="199"/>
      <c r="L647" s="90">
        <v>45526.53</v>
      </c>
      <c r="M647" s="91"/>
      <c r="N647" s="92"/>
      <c r="AF647" s="31"/>
      <c r="AG647" s="32"/>
      <c r="AH647" s="32"/>
      <c r="AM647" s="32"/>
      <c r="AO647" s="32"/>
      <c r="AP647" s="3" t="s">
        <v>211</v>
      </c>
      <c r="AQ647" s="32"/>
    </row>
    <row r="648" spans="1:43" customFormat="1" ht="15" x14ac:dyDescent="0.25">
      <c r="A648" s="89"/>
      <c r="B648" s="42"/>
      <c r="C648" s="199" t="s">
        <v>206</v>
      </c>
      <c r="D648" s="199"/>
      <c r="E648" s="199"/>
      <c r="F648" s="199"/>
      <c r="G648" s="199"/>
      <c r="H648" s="199"/>
      <c r="I648" s="199"/>
      <c r="J648" s="199"/>
      <c r="K648" s="199"/>
      <c r="L648" s="93"/>
      <c r="M648" s="91"/>
      <c r="N648" s="92"/>
      <c r="AF648" s="31"/>
      <c r="AG648" s="32"/>
      <c r="AH648" s="32"/>
      <c r="AM648" s="32"/>
      <c r="AO648" s="32"/>
      <c r="AP648" s="3" t="s">
        <v>206</v>
      </c>
      <c r="AQ648" s="32"/>
    </row>
    <row r="649" spans="1:43" customFormat="1" ht="15" x14ac:dyDescent="0.25">
      <c r="A649" s="89"/>
      <c r="B649" s="42"/>
      <c r="C649" s="199" t="s">
        <v>323</v>
      </c>
      <c r="D649" s="199"/>
      <c r="E649" s="199"/>
      <c r="F649" s="199"/>
      <c r="G649" s="199"/>
      <c r="H649" s="199"/>
      <c r="I649" s="199"/>
      <c r="J649" s="199"/>
      <c r="K649" s="199"/>
      <c r="L649" s="90">
        <v>1539.55</v>
      </c>
      <c r="M649" s="91"/>
      <c r="N649" s="92"/>
      <c r="AF649" s="31"/>
      <c r="AG649" s="32"/>
      <c r="AH649" s="32"/>
      <c r="AM649" s="32"/>
      <c r="AO649" s="32"/>
      <c r="AP649" s="3" t="s">
        <v>323</v>
      </c>
      <c r="AQ649" s="32"/>
    </row>
    <row r="650" spans="1:43" customFormat="1" ht="15" x14ac:dyDescent="0.25">
      <c r="A650" s="89"/>
      <c r="B650" s="42"/>
      <c r="C650" s="199" t="s">
        <v>324</v>
      </c>
      <c r="D650" s="199"/>
      <c r="E650" s="199"/>
      <c r="F650" s="199"/>
      <c r="G650" s="199"/>
      <c r="H650" s="199"/>
      <c r="I650" s="199"/>
      <c r="J650" s="199"/>
      <c r="K650" s="199"/>
      <c r="L650" s="94">
        <v>-966.88</v>
      </c>
      <c r="M650" s="91"/>
      <c r="N650" s="92"/>
      <c r="AF650" s="31"/>
      <c r="AG650" s="32"/>
      <c r="AH650" s="32"/>
      <c r="AM650" s="32"/>
      <c r="AO650" s="32"/>
      <c r="AP650" s="3" t="s">
        <v>324</v>
      </c>
      <c r="AQ650" s="32"/>
    </row>
    <row r="651" spans="1:43" customFormat="1" ht="15" x14ac:dyDescent="0.25">
      <c r="A651" s="89"/>
      <c r="B651" s="42"/>
      <c r="C651" s="199" t="s">
        <v>325</v>
      </c>
      <c r="D651" s="199"/>
      <c r="E651" s="199"/>
      <c r="F651" s="199"/>
      <c r="G651" s="199"/>
      <c r="H651" s="199"/>
      <c r="I651" s="199"/>
      <c r="J651" s="199"/>
      <c r="K651" s="199"/>
      <c r="L651" s="94">
        <v>-73</v>
      </c>
      <c r="M651" s="91"/>
      <c r="N651" s="92"/>
      <c r="AF651" s="31"/>
      <c r="AG651" s="32"/>
      <c r="AH651" s="32"/>
      <c r="AM651" s="32"/>
      <c r="AO651" s="32"/>
      <c r="AP651" s="3" t="s">
        <v>325</v>
      </c>
      <c r="AQ651" s="32"/>
    </row>
    <row r="652" spans="1:43" customFormat="1" ht="15" x14ac:dyDescent="0.25">
      <c r="A652" s="89"/>
      <c r="B652" s="42"/>
      <c r="C652" s="199" t="s">
        <v>326</v>
      </c>
      <c r="D652" s="199"/>
      <c r="E652" s="199"/>
      <c r="F652" s="199"/>
      <c r="G652" s="199"/>
      <c r="H652" s="199"/>
      <c r="I652" s="199"/>
      <c r="J652" s="199"/>
      <c r="K652" s="199"/>
      <c r="L652" s="90">
        <v>42823.199999999997</v>
      </c>
      <c r="M652" s="91"/>
      <c r="N652" s="92"/>
      <c r="AF652" s="31"/>
      <c r="AG652" s="32"/>
      <c r="AH652" s="32"/>
      <c r="AM652" s="32"/>
      <c r="AO652" s="32"/>
      <c r="AP652" s="3" t="s">
        <v>326</v>
      </c>
      <c r="AQ652" s="32"/>
    </row>
    <row r="653" spans="1:43" customFormat="1" ht="15" x14ac:dyDescent="0.25">
      <c r="A653" s="89"/>
      <c r="B653" s="42"/>
      <c r="C653" s="199" t="s">
        <v>327</v>
      </c>
      <c r="D653" s="199"/>
      <c r="E653" s="199"/>
      <c r="F653" s="199"/>
      <c r="G653" s="199"/>
      <c r="H653" s="199"/>
      <c r="I653" s="199"/>
      <c r="J653" s="199"/>
      <c r="K653" s="199"/>
      <c r="L653" s="90">
        <v>1365.5</v>
      </c>
      <c r="M653" s="91"/>
      <c r="N653" s="92"/>
      <c r="AF653" s="31"/>
      <c r="AG653" s="32"/>
      <c r="AH653" s="32"/>
      <c r="AM653" s="32"/>
      <c r="AO653" s="32"/>
      <c r="AP653" s="3" t="s">
        <v>327</v>
      </c>
      <c r="AQ653" s="32"/>
    </row>
    <row r="654" spans="1:43" customFormat="1" ht="15" x14ac:dyDescent="0.25">
      <c r="A654" s="89"/>
      <c r="B654" s="42"/>
      <c r="C654" s="199" t="s">
        <v>328</v>
      </c>
      <c r="D654" s="199"/>
      <c r="E654" s="199"/>
      <c r="F654" s="199"/>
      <c r="G654" s="199"/>
      <c r="H654" s="199"/>
      <c r="I654" s="199"/>
      <c r="J654" s="199"/>
      <c r="K654" s="199"/>
      <c r="L654" s="94">
        <v>765.16</v>
      </c>
      <c r="M654" s="91"/>
      <c r="N654" s="92"/>
      <c r="AF654" s="31"/>
      <c r="AG654" s="32"/>
      <c r="AH654" s="32"/>
      <c r="AM654" s="32"/>
      <c r="AO654" s="32"/>
      <c r="AP654" s="3" t="s">
        <v>328</v>
      </c>
      <c r="AQ654" s="32"/>
    </row>
    <row r="655" spans="1:43" customFormat="1" ht="15" x14ac:dyDescent="0.25">
      <c r="A655" s="89"/>
      <c r="B655" s="42"/>
      <c r="C655" s="199" t="s">
        <v>221</v>
      </c>
      <c r="D655" s="199"/>
      <c r="E655" s="199"/>
      <c r="F655" s="199"/>
      <c r="G655" s="199"/>
      <c r="H655" s="199"/>
      <c r="I655" s="199"/>
      <c r="J655" s="199"/>
      <c r="K655" s="199"/>
      <c r="L655" s="90">
        <v>1466.55</v>
      </c>
      <c r="M655" s="91"/>
      <c r="N655" s="92"/>
      <c r="AF655" s="31"/>
      <c r="AG655" s="32"/>
      <c r="AH655" s="32"/>
      <c r="AM655" s="32"/>
      <c r="AO655" s="32"/>
      <c r="AP655" s="3" t="s">
        <v>221</v>
      </c>
      <c r="AQ655" s="32"/>
    </row>
    <row r="656" spans="1:43" customFormat="1" ht="15" x14ac:dyDescent="0.25">
      <c r="A656" s="89"/>
      <c r="B656" s="42"/>
      <c r="C656" s="199" t="s">
        <v>222</v>
      </c>
      <c r="D656" s="199"/>
      <c r="E656" s="199"/>
      <c r="F656" s="199"/>
      <c r="G656" s="199"/>
      <c r="H656" s="199"/>
      <c r="I656" s="199"/>
      <c r="J656" s="199"/>
      <c r="K656" s="199"/>
      <c r="L656" s="90">
        <v>1365.5</v>
      </c>
      <c r="M656" s="91"/>
      <c r="N656" s="92"/>
      <c r="AF656" s="31"/>
      <c r="AG656" s="32"/>
      <c r="AH656" s="32"/>
      <c r="AM656" s="32"/>
      <c r="AO656" s="32"/>
      <c r="AP656" s="3" t="s">
        <v>222</v>
      </c>
      <c r="AQ656" s="32"/>
    </row>
    <row r="657" spans="1:43" customFormat="1" ht="15" x14ac:dyDescent="0.25">
      <c r="A657" s="89"/>
      <c r="B657" s="42"/>
      <c r="C657" s="199" t="s">
        <v>223</v>
      </c>
      <c r="D657" s="199"/>
      <c r="E657" s="199"/>
      <c r="F657" s="199"/>
      <c r="G657" s="199"/>
      <c r="H657" s="199"/>
      <c r="I657" s="199"/>
      <c r="J657" s="199"/>
      <c r="K657" s="199"/>
      <c r="L657" s="94">
        <v>765.16</v>
      </c>
      <c r="M657" s="91"/>
      <c r="N657" s="92"/>
      <c r="AF657" s="31"/>
      <c r="AG657" s="32"/>
      <c r="AH657" s="32"/>
      <c r="AM657" s="32"/>
      <c r="AO657" s="32"/>
      <c r="AP657" s="3" t="s">
        <v>223</v>
      </c>
      <c r="AQ657" s="32"/>
    </row>
    <row r="658" spans="1:43" customFormat="1" ht="15" x14ac:dyDescent="0.25">
      <c r="A658" s="89"/>
      <c r="B658" s="95"/>
      <c r="C658" s="202" t="s">
        <v>329</v>
      </c>
      <c r="D658" s="202"/>
      <c r="E658" s="202"/>
      <c r="F658" s="202"/>
      <c r="G658" s="202"/>
      <c r="H658" s="202"/>
      <c r="I658" s="202"/>
      <c r="J658" s="202"/>
      <c r="K658" s="202"/>
      <c r="L658" s="96">
        <v>45526.53</v>
      </c>
      <c r="M658" s="97"/>
      <c r="N658" s="98"/>
      <c r="AF658" s="31"/>
      <c r="AG658" s="32"/>
      <c r="AH658" s="32"/>
      <c r="AM658" s="32"/>
      <c r="AO658" s="32"/>
      <c r="AQ658" s="32" t="s">
        <v>329</v>
      </c>
    </row>
    <row r="659" spans="1:43" customFormat="1" ht="15" x14ac:dyDescent="0.25">
      <c r="A659" s="89"/>
      <c r="B659" s="42"/>
      <c r="C659" s="199" t="s">
        <v>225</v>
      </c>
      <c r="D659" s="199"/>
      <c r="E659" s="199"/>
      <c r="F659" s="199"/>
      <c r="G659" s="199"/>
      <c r="H659" s="199"/>
      <c r="I659" s="199"/>
      <c r="J659" s="199"/>
      <c r="K659" s="199"/>
      <c r="L659" s="93"/>
      <c r="M659" s="91"/>
      <c r="N659" s="92"/>
      <c r="AF659" s="31"/>
      <c r="AG659" s="32"/>
      <c r="AH659" s="32"/>
      <c r="AM659" s="32"/>
      <c r="AO659" s="32"/>
      <c r="AP659" s="3" t="s">
        <v>225</v>
      </c>
      <c r="AQ659" s="32"/>
    </row>
    <row r="660" spans="1:43" customFormat="1" ht="15" x14ac:dyDescent="0.25">
      <c r="A660" s="89"/>
      <c r="B660" s="42"/>
      <c r="C660" s="199" t="s">
        <v>212</v>
      </c>
      <c r="D660" s="199"/>
      <c r="E660" s="199"/>
      <c r="F660" s="199"/>
      <c r="G660" s="199"/>
      <c r="H660" s="199"/>
      <c r="I660" s="199"/>
      <c r="J660" s="199"/>
      <c r="K660" s="199"/>
      <c r="L660" s="93"/>
      <c r="M660" s="91"/>
      <c r="N660" s="92"/>
      <c r="AF660" s="31"/>
      <c r="AG660" s="32"/>
      <c r="AH660" s="32"/>
      <c r="AM660" s="32"/>
      <c r="AO660" s="32"/>
      <c r="AP660" s="3" t="s">
        <v>212</v>
      </c>
      <c r="AQ660" s="32"/>
    </row>
    <row r="661" spans="1:43" customFormat="1" ht="15" x14ac:dyDescent="0.25">
      <c r="A661" s="89"/>
      <c r="B661" s="42" t="s">
        <v>104</v>
      </c>
      <c r="C661" s="199" t="s">
        <v>330</v>
      </c>
      <c r="D661" s="199"/>
      <c r="E661" s="199"/>
      <c r="F661" s="199"/>
      <c r="G661" s="199"/>
      <c r="H661" s="199"/>
      <c r="I661" s="199"/>
      <c r="J661" s="199"/>
      <c r="K661" s="199"/>
      <c r="L661" s="94">
        <v>26.44</v>
      </c>
      <c r="M661" s="91"/>
      <c r="N661" s="92"/>
      <c r="AF661" s="31"/>
      <c r="AG661" s="32"/>
      <c r="AH661" s="32"/>
      <c r="AM661" s="32"/>
      <c r="AO661" s="32"/>
      <c r="AP661" s="3" t="s">
        <v>330</v>
      </c>
      <c r="AQ661" s="32"/>
    </row>
    <row r="662" spans="1:43" customFormat="1" ht="15" x14ac:dyDescent="0.25">
      <c r="A662" s="89"/>
      <c r="B662" s="42" t="s">
        <v>104</v>
      </c>
      <c r="C662" s="199" t="s">
        <v>331</v>
      </c>
      <c r="D662" s="199"/>
      <c r="E662" s="199"/>
      <c r="F662" s="199"/>
      <c r="G662" s="199"/>
      <c r="H662" s="199"/>
      <c r="I662" s="199"/>
      <c r="J662" s="199"/>
      <c r="K662" s="199"/>
      <c r="L662" s="94">
        <v>0.69</v>
      </c>
      <c r="M662" s="91"/>
      <c r="N662" s="92"/>
      <c r="AF662" s="31"/>
      <c r="AG662" s="32"/>
      <c r="AH662" s="32"/>
      <c r="AM662" s="32"/>
      <c r="AO662" s="32"/>
      <c r="AP662" s="3" t="s">
        <v>331</v>
      </c>
      <c r="AQ662" s="32"/>
    </row>
    <row r="663" spans="1:43" customFormat="1" ht="15" x14ac:dyDescent="0.25">
      <c r="A663" s="89"/>
      <c r="B663" s="42" t="s">
        <v>104</v>
      </c>
      <c r="C663" s="199" t="s">
        <v>332</v>
      </c>
      <c r="D663" s="199"/>
      <c r="E663" s="199"/>
      <c r="F663" s="199"/>
      <c r="G663" s="199"/>
      <c r="H663" s="199"/>
      <c r="I663" s="199"/>
      <c r="J663" s="199"/>
      <c r="K663" s="199"/>
      <c r="L663" s="94">
        <v>205.45</v>
      </c>
      <c r="M663" s="91"/>
      <c r="N663" s="92"/>
      <c r="AF663" s="31"/>
      <c r="AG663" s="32"/>
      <c r="AH663" s="32"/>
      <c r="AM663" s="32"/>
      <c r="AO663" s="32"/>
      <c r="AP663" s="3" t="s">
        <v>332</v>
      </c>
      <c r="AQ663" s="32"/>
    </row>
    <row r="664" spans="1:43" customFormat="1" ht="15" x14ac:dyDescent="0.25">
      <c r="A664" s="89"/>
      <c r="B664" s="42" t="s">
        <v>104</v>
      </c>
      <c r="C664" s="199" t="s">
        <v>333</v>
      </c>
      <c r="D664" s="199"/>
      <c r="E664" s="199"/>
      <c r="F664" s="199"/>
      <c r="G664" s="199"/>
      <c r="H664" s="199"/>
      <c r="I664" s="199"/>
      <c r="J664" s="199"/>
      <c r="K664" s="199"/>
      <c r="L664" s="94">
        <v>0.38</v>
      </c>
      <c r="M664" s="91"/>
      <c r="N664" s="92"/>
      <c r="AF664" s="31"/>
      <c r="AG664" s="32"/>
      <c r="AH664" s="32"/>
      <c r="AM664" s="32"/>
      <c r="AO664" s="32"/>
      <c r="AP664" s="3" t="s">
        <v>333</v>
      </c>
      <c r="AQ664" s="32"/>
    </row>
    <row r="665" spans="1:43" customFormat="1" ht="15" x14ac:dyDescent="0.25">
      <c r="A665" s="89"/>
      <c r="B665" s="42" t="s">
        <v>104</v>
      </c>
      <c r="C665" s="199" t="s">
        <v>334</v>
      </c>
      <c r="D665" s="199"/>
      <c r="E665" s="199"/>
      <c r="F665" s="199"/>
      <c r="G665" s="199"/>
      <c r="H665" s="199"/>
      <c r="I665" s="199"/>
      <c r="J665" s="199"/>
      <c r="K665" s="199"/>
      <c r="L665" s="94">
        <v>33.06</v>
      </c>
      <c r="M665" s="91"/>
      <c r="N665" s="92"/>
      <c r="AF665" s="31"/>
      <c r="AG665" s="32"/>
      <c r="AH665" s="32"/>
      <c r="AM665" s="32"/>
      <c r="AO665" s="32"/>
      <c r="AP665" s="3" t="s">
        <v>334</v>
      </c>
      <c r="AQ665" s="32"/>
    </row>
    <row r="666" spans="1:43" customFormat="1" ht="15" x14ac:dyDescent="0.25">
      <c r="A666" s="89"/>
      <c r="B666" s="42" t="s">
        <v>104</v>
      </c>
      <c r="C666" s="199" t="s">
        <v>335</v>
      </c>
      <c r="D666" s="199"/>
      <c r="E666" s="199"/>
      <c r="F666" s="199"/>
      <c r="G666" s="199"/>
      <c r="H666" s="199"/>
      <c r="I666" s="199"/>
      <c r="J666" s="199"/>
      <c r="K666" s="199"/>
      <c r="L666" s="94">
        <v>23.53</v>
      </c>
      <c r="M666" s="91"/>
      <c r="N666" s="92"/>
      <c r="AF666" s="31"/>
      <c r="AG666" s="32"/>
      <c r="AH666" s="32"/>
      <c r="AM666" s="32"/>
      <c r="AO666" s="32"/>
      <c r="AP666" s="3" t="s">
        <v>335</v>
      </c>
      <c r="AQ666" s="32"/>
    </row>
    <row r="667" spans="1:43" customFormat="1" ht="15" x14ac:dyDescent="0.25">
      <c r="A667" s="89"/>
      <c r="B667" s="42" t="s">
        <v>104</v>
      </c>
      <c r="C667" s="199" t="s">
        <v>336</v>
      </c>
      <c r="D667" s="199"/>
      <c r="E667" s="199"/>
      <c r="F667" s="199"/>
      <c r="G667" s="199"/>
      <c r="H667" s="199"/>
      <c r="I667" s="199"/>
      <c r="J667" s="199"/>
      <c r="K667" s="199"/>
      <c r="L667" s="94">
        <v>55.83</v>
      </c>
      <c r="M667" s="91"/>
      <c r="N667" s="92"/>
      <c r="AF667" s="31"/>
      <c r="AG667" s="32"/>
      <c r="AH667" s="32"/>
      <c r="AM667" s="32"/>
      <c r="AO667" s="32"/>
      <c r="AP667" s="3" t="s">
        <v>336</v>
      </c>
      <c r="AQ667" s="32"/>
    </row>
    <row r="668" spans="1:43" customFormat="1" ht="15" x14ac:dyDescent="0.25">
      <c r="A668" s="89"/>
      <c r="B668" s="42" t="s">
        <v>104</v>
      </c>
      <c r="C668" s="199" t="s">
        <v>337</v>
      </c>
      <c r="D668" s="199"/>
      <c r="E668" s="199"/>
      <c r="F668" s="199"/>
      <c r="G668" s="199"/>
      <c r="H668" s="199"/>
      <c r="I668" s="199"/>
      <c r="J668" s="199"/>
      <c r="K668" s="199"/>
      <c r="L668" s="94">
        <v>229.27</v>
      </c>
      <c r="M668" s="91"/>
      <c r="N668" s="92"/>
      <c r="AF668" s="31"/>
      <c r="AG668" s="32"/>
      <c r="AH668" s="32"/>
      <c r="AM668" s="32"/>
      <c r="AO668" s="32"/>
      <c r="AP668" s="3" t="s">
        <v>337</v>
      </c>
      <c r="AQ668" s="32"/>
    </row>
    <row r="669" spans="1:43" customFormat="1" ht="23.25" x14ac:dyDescent="0.25">
      <c r="A669" s="89"/>
      <c r="B669" s="42" t="s">
        <v>104</v>
      </c>
      <c r="C669" s="199" t="s">
        <v>338</v>
      </c>
      <c r="D669" s="199"/>
      <c r="E669" s="199"/>
      <c r="F669" s="199"/>
      <c r="G669" s="199"/>
      <c r="H669" s="199"/>
      <c r="I669" s="199"/>
      <c r="J669" s="199"/>
      <c r="K669" s="199"/>
      <c r="L669" s="90">
        <v>2047.24</v>
      </c>
      <c r="M669" s="91"/>
      <c r="N669" s="92"/>
      <c r="AF669" s="31"/>
      <c r="AG669" s="32"/>
      <c r="AH669" s="32"/>
      <c r="AM669" s="32"/>
      <c r="AO669" s="32"/>
      <c r="AP669" s="3" t="s">
        <v>338</v>
      </c>
      <c r="AQ669" s="32"/>
    </row>
    <row r="670" spans="1:43" customFormat="1" ht="23.25" x14ac:dyDescent="0.25">
      <c r="A670" s="89"/>
      <c r="B670" s="42" t="s">
        <v>104</v>
      </c>
      <c r="C670" s="199" t="s">
        <v>339</v>
      </c>
      <c r="D670" s="199"/>
      <c r="E670" s="199"/>
      <c r="F670" s="199"/>
      <c r="G670" s="199"/>
      <c r="H670" s="199"/>
      <c r="I670" s="199"/>
      <c r="J670" s="199"/>
      <c r="K670" s="199"/>
      <c r="L670" s="90">
        <v>17234.71</v>
      </c>
      <c r="M670" s="91"/>
      <c r="N670" s="92"/>
      <c r="AF670" s="31"/>
      <c r="AG670" s="32"/>
      <c r="AH670" s="32"/>
      <c r="AM670" s="32"/>
      <c r="AO670" s="32"/>
      <c r="AP670" s="3" t="s">
        <v>339</v>
      </c>
      <c r="AQ670" s="32"/>
    </row>
    <row r="671" spans="1:43" customFormat="1" ht="23.25" x14ac:dyDescent="0.25">
      <c r="A671" s="89"/>
      <c r="B671" s="42" t="s">
        <v>104</v>
      </c>
      <c r="C671" s="199" t="s">
        <v>340</v>
      </c>
      <c r="D671" s="199"/>
      <c r="E671" s="199"/>
      <c r="F671" s="199"/>
      <c r="G671" s="199"/>
      <c r="H671" s="199"/>
      <c r="I671" s="199"/>
      <c r="J671" s="199"/>
      <c r="K671" s="199"/>
      <c r="L671" s="90">
        <v>22497.29</v>
      </c>
      <c r="M671" s="91"/>
      <c r="N671" s="92"/>
      <c r="AF671" s="31"/>
      <c r="AG671" s="32"/>
      <c r="AH671" s="32"/>
      <c r="AM671" s="32"/>
      <c r="AO671" s="32"/>
      <c r="AP671" s="3" t="s">
        <v>340</v>
      </c>
      <c r="AQ671" s="32"/>
    </row>
    <row r="672" spans="1:43" customFormat="1" ht="15" x14ac:dyDescent="0.25">
      <c r="A672" s="89"/>
      <c r="B672" s="42" t="s">
        <v>104</v>
      </c>
      <c r="C672" s="199" t="s">
        <v>341</v>
      </c>
      <c r="D672" s="199"/>
      <c r="E672" s="199"/>
      <c r="F672" s="199"/>
      <c r="G672" s="199"/>
      <c r="H672" s="199"/>
      <c r="I672" s="199"/>
      <c r="J672" s="199"/>
      <c r="K672" s="199"/>
      <c r="L672" s="94">
        <v>324.62</v>
      </c>
      <c r="M672" s="91"/>
      <c r="N672" s="92"/>
      <c r="AF672" s="31"/>
      <c r="AG672" s="32"/>
      <c r="AH672" s="32"/>
      <c r="AM672" s="32"/>
      <c r="AO672" s="32"/>
      <c r="AP672" s="3" t="s">
        <v>341</v>
      </c>
      <c r="AQ672" s="32"/>
    </row>
    <row r="673" spans="1:43" customFormat="1" ht="15" x14ac:dyDescent="0.25">
      <c r="A673" s="89"/>
      <c r="B673" s="42"/>
      <c r="C673" s="199" t="s">
        <v>243</v>
      </c>
      <c r="D673" s="199"/>
      <c r="E673" s="199"/>
      <c r="F673" s="199"/>
      <c r="G673" s="199"/>
      <c r="H673" s="199"/>
      <c r="I673" s="199"/>
      <c r="J673" s="199"/>
      <c r="K673" s="199"/>
      <c r="L673" s="90">
        <v>42678.51</v>
      </c>
      <c r="M673" s="91"/>
      <c r="N673" s="92"/>
      <c r="AF673" s="31"/>
      <c r="AG673" s="32"/>
      <c r="AH673" s="32"/>
      <c r="AM673" s="32"/>
      <c r="AO673" s="32"/>
      <c r="AP673" s="3" t="s">
        <v>243</v>
      </c>
      <c r="AQ673" s="32"/>
    </row>
    <row r="674" spans="1:43" customFormat="1" ht="15" x14ac:dyDescent="0.25">
      <c r="A674" s="186" t="s">
        <v>342</v>
      </c>
      <c r="B674" s="187"/>
      <c r="C674" s="187"/>
      <c r="D674" s="187"/>
      <c r="E674" s="187"/>
      <c r="F674" s="187"/>
      <c r="G674" s="187"/>
      <c r="H674" s="187"/>
      <c r="I674" s="187"/>
      <c r="J674" s="187"/>
      <c r="K674" s="187"/>
      <c r="L674" s="187"/>
      <c r="M674" s="187"/>
      <c r="N674" s="188"/>
      <c r="AF674" s="31" t="s">
        <v>342</v>
      </c>
      <c r="AG674" s="32"/>
      <c r="AH674" s="32"/>
      <c r="AM674" s="32"/>
      <c r="AO674" s="32"/>
      <c r="AQ674" s="32"/>
    </row>
    <row r="675" spans="1:43" customFormat="1" ht="23.25" x14ac:dyDescent="0.25">
      <c r="A675" s="33" t="s">
        <v>343</v>
      </c>
      <c r="B675" s="34" t="s">
        <v>344</v>
      </c>
      <c r="C675" s="192" t="s">
        <v>345</v>
      </c>
      <c r="D675" s="192"/>
      <c r="E675" s="192"/>
      <c r="F675" s="35" t="s">
        <v>166</v>
      </c>
      <c r="G675" s="36">
        <v>6.4500000000000002E-2</v>
      </c>
      <c r="H675" s="37">
        <v>1</v>
      </c>
      <c r="I675" s="69">
        <v>6.4500000000000002E-2</v>
      </c>
      <c r="J675" s="39"/>
      <c r="K675" s="36"/>
      <c r="L675" s="39"/>
      <c r="M675" s="36"/>
      <c r="N675" s="40"/>
      <c r="AF675" s="31"/>
      <c r="AG675" s="32"/>
      <c r="AH675" s="32" t="s">
        <v>345</v>
      </c>
      <c r="AM675" s="32"/>
      <c r="AO675" s="32"/>
      <c r="AQ675" s="32"/>
    </row>
    <row r="676" spans="1:43" customFormat="1" ht="23.25" x14ac:dyDescent="0.25">
      <c r="A676" s="41"/>
      <c r="B676" s="42" t="s">
        <v>59</v>
      </c>
      <c r="C676" s="197" t="s">
        <v>60</v>
      </c>
      <c r="D676" s="197"/>
      <c r="E676" s="197"/>
      <c r="F676" s="197"/>
      <c r="G676" s="197"/>
      <c r="H676" s="197"/>
      <c r="I676" s="197"/>
      <c r="J676" s="197"/>
      <c r="K676" s="197"/>
      <c r="L676" s="197"/>
      <c r="M676" s="197"/>
      <c r="N676" s="198"/>
      <c r="AF676" s="31"/>
      <c r="AG676" s="32"/>
      <c r="AH676" s="32"/>
      <c r="AI676" s="3" t="s">
        <v>60</v>
      </c>
      <c r="AM676" s="32"/>
      <c r="AO676" s="32"/>
      <c r="AQ676" s="32"/>
    </row>
    <row r="677" spans="1:43" customFormat="1" ht="68.25" x14ac:dyDescent="0.25">
      <c r="A677" s="41"/>
      <c r="B677" s="42" t="s">
        <v>61</v>
      </c>
      <c r="C677" s="197" t="s">
        <v>62</v>
      </c>
      <c r="D677" s="197"/>
      <c r="E677" s="197"/>
      <c r="F677" s="197"/>
      <c r="G677" s="197"/>
      <c r="H677" s="197"/>
      <c r="I677" s="197"/>
      <c r="J677" s="197"/>
      <c r="K677" s="197"/>
      <c r="L677" s="197"/>
      <c r="M677" s="197"/>
      <c r="N677" s="198"/>
      <c r="AF677" s="31"/>
      <c r="AG677" s="32"/>
      <c r="AH677" s="32"/>
      <c r="AI677" s="3" t="s">
        <v>62</v>
      </c>
      <c r="AM677" s="32"/>
      <c r="AO677" s="32"/>
      <c r="AQ677" s="32"/>
    </row>
    <row r="678" spans="1:43" customFormat="1" ht="15" x14ac:dyDescent="0.25">
      <c r="A678" s="43"/>
      <c r="B678" s="42" t="s">
        <v>55</v>
      </c>
      <c r="C678" s="199" t="s">
        <v>63</v>
      </c>
      <c r="D678" s="199"/>
      <c r="E678" s="199"/>
      <c r="F678" s="45"/>
      <c r="G678" s="46"/>
      <c r="H678" s="46"/>
      <c r="I678" s="46"/>
      <c r="J678" s="49">
        <v>171.45</v>
      </c>
      <c r="K678" s="48">
        <v>1.3225</v>
      </c>
      <c r="L678" s="49">
        <v>14.62</v>
      </c>
      <c r="M678" s="50">
        <v>44.77</v>
      </c>
      <c r="N678" s="51">
        <v>654.54</v>
      </c>
      <c r="AF678" s="31"/>
      <c r="AG678" s="32"/>
      <c r="AH678" s="32"/>
      <c r="AJ678" s="3" t="s">
        <v>63</v>
      </c>
      <c r="AM678" s="32"/>
      <c r="AO678" s="32"/>
      <c r="AQ678" s="32"/>
    </row>
    <row r="679" spans="1:43" customFormat="1" ht="15" x14ac:dyDescent="0.25">
      <c r="A679" s="43"/>
      <c r="B679" s="42" t="s">
        <v>64</v>
      </c>
      <c r="C679" s="199" t="s">
        <v>65</v>
      </c>
      <c r="D679" s="199"/>
      <c r="E679" s="199"/>
      <c r="F679" s="45"/>
      <c r="G679" s="46"/>
      <c r="H679" s="46"/>
      <c r="I679" s="46"/>
      <c r="J679" s="49">
        <v>148.30000000000001</v>
      </c>
      <c r="K679" s="48">
        <v>1.4375</v>
      </c>
      <c r="L679" s="49">
        <v>13.75</v>
      </c>
      <c r="M679" s="50">
        <v>13.24</v>
      </c>
      <c r="N679" s="51">
        <v>182.05</v>
      </c>
      <c r="AF679" s="31"/>
      <c r="AG679" s="32"/>
      <c r="AH679" s="32"/>
      <c r="AJ679" s="3" t="s">
        <v>65</v>
      </c>
      <c r="AM679" s="32"/>
      <c r="AO679" s="32"/>
      <c r="AQ679" s="32"/>
    </row>
    <row r="680" spans="1:43" customFormat="1" ht="15" x14ac:dyDescent="0.25">
      <c r="A680" s="43"/>
      <c r="B680" s="42" t="s">
        <v>66</v>
      </c>
      <c r="C680" s="199" t="s">
        <v>67</v>
      </c>
      <c r="D680" s="199"/>
      <c r="E680" s="199"/>
      <c r="F680" s="45"/>
      <c r="G680" s="46"/>
      <c r="H680" s="46"/>
      <c r="I680" s="46"/>
      <c r="J680" s="49">
        <v>8.1199999999999992</v>
      </c>
      <c r="K680" s="48">
        <v>1.4375</v>
      </c>
      <c r="L680" s="49">
        <v>0.75</v>
      </c>
      <c r="M680" s="50">
        <v>44.77</v>
      </c>
      <c r="N680" s="51">
        <v>33.58</v>
      </c>
      <c r="AF680" s="31"/>
      <c r="AG680" s="32"/>
      <c r="AH680" s="32"/>
      <c r="AJ680" s="3" t="s">
        <v>67</v>
      </c>
      <c r="AM680" s="32"/>
      <c r="AO680" s="32"/>
      <c r="AQ680" s="32"/>
    </row>
    <row r="681" spans="1:43" customFormat="1" ht="15" x14ac:dyDescent="0.25">
      <c r="A681" s="43"/>
      <c r="B681" s="42" t="s">
        <v>68</v>
      </c>
      <c r="C681" s="199" t="s">
        <v>69</v>
      </c>
      <c r="D681" s="199"/>
      <c r="E681" s="199"/>
      <c r="F681" s="45"/>
      <c r="G681" s="46"/>
      <c r="H681" s="46"/>
      <c r="I681" s="46"/>
      <c r="J681" s="49">
        <v>62.57</v>
      </c>
      <c r="K681" s="46"/>
      <c r="L681" s="49">
        <v>4.04</v>
      </c>
      <c r="M681" s="50">
        <v>8.16</v>
      </c>
      <c r="N681" s="51">
        <v>32.97</v>
      </c>
      <c r="AF681" s="31"/>
      <c r="AG681" s="32"/>
      <c r="AH681" s="32"/>
      <c r="AJ681" s="3" t="s">
        <v>69</v>
      </c>
      <c r="AM681" s="32"/>
      <c r="AO681" s="32"/>
      <c r="AQ681" s="32"/>
    </row>
    <row r="682" spans="1:43" customFormat="1" ht="15" x14ac:dyDescent="0.25">
      <c r="A682" s="52"/>
      <c r="B682" s="42"/>
      <c r="C682" s="199" t="s">
        <v>70</v>
      </c>
      <c r="D682" s="199"/>
      <c r="E682" s="199"/>
      <c r="F682" s="45" t="s">
        <v>71</v>
      </c>
      <c r="G682" s="62">
        <v>20.100000000000001</v>
      </c>
      <c r="H682" s="48">
        <v>1.3225</v>
      </c>
      <c r="I682" s="71">
        <v>1.7145551000000001</v>
      </c>
      <c r="J682" s="55"/>
      <c r="K682" s="46"/>
      <c r="L682" s="55"/>
      <c r="M682" s="46"/>
      <c r="N682" s="56"/>
      <c r="AF682" s="31"/>
      <c r="AG682" s="32"/>
      <c r="AH682" s="32"/>
      <c r="AK682" s="3" t="s">
        <v>70</v>
      </c>
      <c r="AM682" s="32"/>
      <c r="AO682" s="32"/>
      <c r="AQ682" s="32"/>
    </row>
    <row r="683" spans="1:43" customFormat="1" ht="15" x14ac:dyDescent="0.25">
      <c r="A683" s="52"/>
      <c r="B683" s="42"/>
      <c r="C683" s="199" t="s">
        <v>72</v>
      </c>
      <c r="D683" s="199"/>
      <c r="E683" s="199"/>
      <c r="F683" s="45" t="s">
        <v>71</v>
      </c>
      <c r="G683" s="62">
        <v>0.7</v>
      </c>
      <c r="H683" s="48">
        <v>1.4375</v>
      </c>
      <c r="I683" s="71">
        <v>6.4903100000000005E-2</v>
      </c>
      <c r="J683" s="55"/>
      <c r="K683" s="46"/>
      <c r="L683" s="55"/>
      <c r="M683" s="46"/>
      <c r="N683" s="56"/>
      <c r="AF683" s="31"/>
      <c r="AG683" s="32"/>
      <c r="AH683" s="32"/>
      <c r="AK683" s="3" t="s">
        <v>72</v>
      </c>
      <c r="AM683" s="32"/>
      <c r="AO683" s="32"/>
      <c r="AQ683" s="32"/>
    </row>
    <row r="684" spans="1:43" customFormat="1" ht="15" x14ac:dyDescent="0.25">
      <c r="A684" s="43"/>
      <c r="B684" s="42"/>
      <c r="C684" s="200" t="s">
        <v>73</v>
      </c>
      <c r="D684" s="200"/>
      <c r="E684" s="200"/>
      <c r="F684" s="57"/>
      <c r="G684" s="58"/>
      <c r="H684" s="58"/>
      <c r="I684" s="58"/>
      <c r="J684" s="60">
        <v>382.32</v>
      </c>
      <c r="K684" s="58"/>
      <c r="L684" s="60">
        <v>32.409999999999997</v>
      </c>
      <c r="M684" s="58"/>
      <c r="N684" s="61">
        <v>869.56</v>
      </c>
      <c r="AF684" s="31"/>
      <c r="AG684" s="32"/>
      <c r="AH684" s="32"/>
      <c r="AL684" s="3" t="s">
        <v>73</v>
      </c>
      <c r="AM684" s="32"/>
      <c r="AO684" s="32"/>
      <c r="AQ684" s="32"/>
    </row>
    <row r="685" spans="1:43" customFormat="1" ht="15" x14ac:dyDescent="0.25">
      <c r="A685" s="52"/>
      <c r="B685" s="42"/>
      <c r="C685" s="199" t="s">
        <v>74</v>
      </c>
      <c r="D685" s="199"/>
      <c r="E685" s="199"/>
      <c r="F685" s="45"/>
      <c r="G685" s="46"/>
      <c r="H685" s="46"/>
      <c r="I685" s="46"/>
      <c r="J685" s="55"/>
      <c r="K685" s="46"/>
      <c r="L685" s="49">
        <v>15.37</v>
      </c>
      <c r="M685" s="46"/>
      <c r="N685" s="51">
        <v>688.12</v>
      </c>
      <c r="AF685" s="31"/>
      <c r="AG685" s="32"/>
      <c r="AH685" s="32"/>
      <c r="AK685" s="3" t="s">
        <v>74</v>
      </c>
      <c r="AM685" s="32"/>
      <c r="AO685" s="32"/>
      <c r="AQ685" s="32"/>
    </row>
    <row r="686" spans="1:43" customFormat="1" ht="22.5" x14ac:dyDescent="0.25">
      <c r="A686" s="52"/>
      <c r="B686" s="42" t="s">
        <v>168</v>
      </c>
      <c r="C686" s="199" t="s">
        <v>169</v>
      </c>
      <c r="D686" s="199"/>
      <c r="E686" s="199"/>
      <c r="F686" s="45" t="s">
        <v>77</v>
      </c>
      <c r="G686" s="53">
        <v>110</v>
      </c>
      <c r="H686" s="46"/>
      <c r="I686" s="53">
        <v>110</v>
      </c>
      <c r="J686" s="55"/>
      <c r="K686" s="46"/>
      <c r="L686" s="49">
        <v>16.91</v>
      </c>
      <c r="M686" s="46"/>
      <c r="N686" s="51">
        <v>756.93</v>
      </c>
      <c r="AF686" s="31"/>
      <c r="AG686" s="32"/>
      <c r="AH686" s="32"/>
      <c r="AK686" s="3" t="s">
        <v>169</v>
      </c>
      <c r="AM686" s="32"/>
      <c r="AO686" s="32"/>
      <c r="AQ686" s="32"/>
    </row>
    <row r="687" spans="1:43" customFormat="1" ht="45" x14ac:dyDescent="0.25">
      <c r="A687" s="52"/>
      <c r="B687" s="42" t="s">
        <v>170</v>
      </c>
      <c r="C687" s="199" t="s">
        <v>171</v>
      </c>
      <c r="D687" s="199"/>
      <c r="E687" s="199"/>
      <c r="F687" s="45" t="s">
        <v>77</v>
      </c>
      <c r="G687" s="53">
        <v>69</v>
      </c>
      <c r="H687" s="50">
        <v>0.85</v>
      </c>
      <c r="I687" s="50">
        <v>58.65</v>
      </c>
      <c r="J687" s="55"/>
      <c r="K687" s="46"/>
      <c r="L687" s="49">
        <v>9.01</v>
      </c>
      <c r="M687" s="46"/>
      <c r="N687" s="51">
        <v>403.58</v>
      </c>
      <c r="AF687" s="31"/>
      <c r="AG687" s="32"/>
      <c r="AH687" s="32"/>
      <c r="AK687" s="3" t="s">
        <v>171</v>
      </c>
      <c r="AM687" s="32"/>
      <c r="AO687" s="32"/>
      <c r="AQ687" s="32"/>
    </row>
    <row r="688" spans="1:43" customFormat="1" ht="15" x14ac:dyDescent="0.25">
      <c r="A688" s="63"/>
      <c r="B688" s="64"/>
      <c r="C688" s="192" t="s">
        <v>80</v>
      </c>
      <c r="D688" s="192"/>
      <c r="E688" s="192"/>
      <c r="F688" s="35"/>
      <c r="G688" s="36"/>
      <c r="H688" s="36"/>
      <c r="I688" s="36"/>
      <c r="J688" s="39"/>
      <c r="K688" s="36"/>
      <c r="L688" s="65">
        <v>58.33</v>
      </c>
      <c r="M688" s="58"/>
      <c r="N688" s="66">
        <v>2030.07</v>
      </c>
      <c r="AF688" s="31"/>
      <c r="AG688" s="32"/>
      <c r="AH688" s="32"/>
      <c r="AM688" s="32" t="s">
        <v>80</v>
      </c>
      <c r="AO688" s="32"/>
      <c r="AQ688" s="32"/>
    </row>
    <row r="689" spans="1:43" customFormat="1" ht="23.25" x14ac:dyDescent="0.25">
      <c r="A689" s="33" t="s">
        <v>346</v>
      </c>
      <c r="B689" s="34" t="s">
        <v>104</v>
      </c>
      <c r="C689" s="192" t="s">
        <v>347</v>
      </c>
      <c r="D689" s="192"/>
      <c r="E689" s="192"/>
      <c r="F689" s="35" t="s">
        <v>86</v>
      </c>
      <c r="G689" s="36">
        <v>0.16125</v>
      </c>
      <c r="H689" s="37">
        <v>1</v>
      </c>
      <c r="I689" s="75">
        <v>0.16125</v>
      </c>
      <c r="J689" s="65">
        <v>519.79999999999995</v>
      </c>
      <c r="K689" s="36"/>
      <c r="L689" s="65">
        <v>83.82</v>
      </c>
      <c r="M689" s="38">
        <v>8.16</v>
      </c>
      <c r="N689" s="68">
        <v>683.97</v>
      </c>
      <c r="AF689" s="31"/>
      <c r="AG689" s="32"/>
      <c r="AH689" s="32" t="s">
        <v>347</v>
      </c>
      <c r="AM689" s="32"/>
      <c r="AO689" s="32"/>
      <c r="AQ689" s="32"/>
    </row>
    <row r="690" spans="1:43" customFormat="1" ht="15" x14ac:dyDescent="0.25">
      <c r="A690" s="63"/>
      <c r="B690" s="64"/>
      <c r="C690" s="192" t="s">
        <v>80</v>
      </c>
      <c r="D690" s="192"/>
      <c r="E690" s="192"/>
      <c r="F690" s="35"/>
      <c r="G690" s="36"/>
      <c r="H690" s="36"/>
      <c r="I690" s="36"/>
      <c r="J690" s="39"/>
      <c r="K690" s="36"/>
      <c r="L690" s="65">
        <v>83.82</v>
      </c>
      <c r="M690" s="58"/>
      <c r="N690" s="68">
        <v>683.97</v>
      </c>
      <c r="AF690" s="31"/>
      <c r="AG690" s="32"/>
      <c r="AH690" s="32"/>
      <c r="AM690" s="32" t="s">
        <v>80</v>
      </c>
      <c r="AO690" s="32"/>
      <c r="AQ690" s="32"/>
    </row>
    <row r="691" spans="1:43" customFormat="1" ht="22.5" x14ac:dyDescent="0.25">
      <c r="A691" s="33" t="s">
        <v>348</v>
      </c>
      <c r="B691" s="34" t="s">
        <v>104</v>
      </c>
      <c r="C691" s="192" t="s">
        <v>349</v>
      </c>
      <c r="D691" s="192"/>
      <c r="E691" s="192"/>
      <c r="F691" s="35" t="s">
        <v>350</v>
      </c>
      <c r="G691" s="36">
        <v>1.419</v>
      </c>
      <c r="H691" s="37">
        <v>1</v>
      </c>
      <c r="I691" s="67">
        <v>1.419</v>
      </c>
      <c r="J691" s="65">
        <v>42</v>
      </c>
      <c r="K691" s="36"/>
      <c r="L691" s="65">
        <v>59.6</v>
      </c>
      <c r="M691" s="38">
        <v>8.16</v>
      </c>
      <c r="N691" s="68">
        <v>486.34</v>
      </c>
      <c r="AF691" s="31"/>
      <c r="AG691" s="32"/>
      <c r="AH691" s="32" t="s">
        <v>349</v>
      </c>
      <c r="AM691" s="32"/>
      <c r="AO691" s="32"/>
      <c r="AQ691" s="32"/>
    </row>
    <row r="692" spans="1:43" customFormat="1" ht="15" x14ac:dyDescent="0.25">
      <c r="A692" s="63"/>
      <c r="B692" s="64"/>
      <c r="C692" s="192" t="s">
        <v>80</v>
      </c>
      <c r="D692" s="192"/>
      <c r="E692" s="192"/>
      <c r="F692" s="35"/>
      <c r="G692" s="36"/>
      <c r="H692" s="36"/>
      <c r="I692" s="36"/>
      <c r="J692" s="39"/>
      <c r="K692" s="36"/>
      <c r="L692" s="65">
        <v>59.6</v>
      </c>
      <c r="M692" s="58"/>
      <c r="N692" s="68">
        <v>486.34</v>
      </c>
      <c r="AF692" s="31"/>
      <c r="AG692" s="32"/>
      <c r="AH692" s="32"/>
      <c r="AM692" s="32" t="s">
        <v>80</v>
      </c>
      <c r="AO692" s="32"/>
      <c r="AQ692" s="32"/>
    </row>
    <row r="693" spans="1:43" customFormat="1" ht="34.5" x14ac:dyDescent="0.25">
      <c r="A693" s="33" t="s">
        <v>351</v>
      </c>
      <c r="B693" s="34" t="s">
        <v>352</v>
      </c>
      <c r="C693" s="192" t="s">
        <v>353</v>
      </c>
      <c r="D693" s="192"/>
      <c r="E693" s="192"/>
      <c r="F693" s="35" t="s">
        <v>58</v>
      </c>
      <c r="G693" s="36">
        <v>1.89E-2</v>
      </c>
      <c r="H693" s="37">
        <v>1</v>
      </c>
      <c r="I693" s="69">
        <v>1.89E-2</v>
      </c>
      <c r="J693" s="39"/>
      <c r="K693" s="36"/>
      <c r="L693" s="39"/>
      <c r="M693" s="36"/>
      <c r="N693" s="40"/>
      <c r="AF693" s="31"/>
      <c r="AG693" s="32"/>
      <c r="AH693" s="32" t="s">
        <v>353</v>
      </c>
      <c r="AM693" s="32"/>
      <c r="AO693" s="32"/>
      <c r="AQ693" s="32"/>
    </row>
    <row r="694" spans="1:43" customFormat="1" ht="23.25" x14ac:dyDescent="0.25">
      <c r="A694" s="41"/>
      <c r="B694" s="42" t="s">
        <v>59</v>
      </c>
      <c r="C694" s="197" t="s">
        <v>60</v>
      </c>
      <c r="D694" s="197"/>
      <c r="E694" s="197"/>
      <c r="F694" s="197"/>
      <c r="G694" s="197"/>
      <c r="H694" s="197"/>
      <c r="I694" s="197"/>
      <c r="J694" s="197"/>
      <c r="K694" s="197"/>
      <c r="L694" s="197"/>
      <c r="M694" s="197"/>
      <c r="N694" s="198"/>
      <c r="AF694" s="31"/>
      <c r="AG694" s="32"/>
      <c r="AH694" s="32"/>
      <c r="AI694" s="3" t="s">
        <v>60</v>
      </c>
      <c r="AM694" s="32"/>
      <c r="AO694" s="32"/>
      <c r="AQ694" s="32"/>
    </row>
    <row r="695" spans="1:43" customFormat="1" ht="68.25" x14ac:dyDescent="0.25">
      <c r="A695" s="41"/>
      <c r="B695" s="42" t="s">
        <v>61</v>
      </c>
      <c r="C695" s="197" t="s">
        <v>62</v>
      </c>
      <c r="D695" s="197"/>
      <c r="E695" s="197"/>
      <c r="F695" s="197"/>
      <c r="G695" s="197"/>
      <c r="H695" s="197"/>
      <c r="I695" s="197"/>
      <c r="J695" s="197"/>
      <c r="K695" s="197"/>
      <c r="L695" s="197"/>
      <c r="M695" s="197"/>
      <c r="N695" s="198"/>
      <c r="AF695" s="31"/>
      <c r="AG695" s="32"/>
      <c r="AH695" s="32"/>
      <c r="AI695" s="3" t="s">
        <v>62</v>
      </c>
      <c r="AM695" s="32"/>
      <c r="AO695" s="32"/>
      <c r="AQ695" s="32"/>
    </row>
    <row r="696" spans="1:43" customFormat="1" ht="15" x14ac:dyDescent="0.25">
      <c r="A696" s="43"/>
      <c r="B696" s="42" t="s">
        <v>55</v>
      </c>
      <c r="C696" s="199" t="s">
        <v>63</v>
      </c>
      <c r="D696" s="199"/>
      <c r="E696" s="199"/>
      <c r="F696" s="45"/>
      <c r="G696" s="46"/>
      <c r="H696" s="46"/>
      <c r="I696" s="46"/>
      <c r="J696" s="47">
        <v>23335.8</v>
      </c>
      <c r="K696" s="48">
        <v>1.3225</v>
      </c>
      <c r="L696" s="49">
        <v>583.28</v>
      </c>
      <c r="M696" s="50">
        <v>44.77</v>
      </c>
      <c r="N696" s="70">
        <v>26113.45</v>
      </c>
      <c r="AF696" s="31"/>
      <c r="AG696" s="32"/>
      <c r="AH696" s="32"/>
      <c r="AJ696" s="3" t="s">
        <v>63</v>
      </c>
      <c r="AM696" s="32"/>
      <c r="AO696" s="32"/>
      <c r="AQ696" s="32"/>
    </row>
    <row r="697" spans="1:43" customFormat="1" ht="15" x14ac:dyDescent="0.25">
      <c r="A697" s="43"/>
      <c r="B697" s="42" t="s">
        <v>64</v>
      </c>
      <c r="C697" s="199" t="s">
        <v>65</v>
      </c>
      <c r="D697" s="199"/>
      <c r="E697" s="199"/>
      <c r="F697" s="45"/>
      <c r="G697" s="46"/>
      <c r="H697" s="46"/>
      <c r="I697" s="46"/>
      <c r="J697" s="47">
        <v>17342.580000000002</v>
      </c>
      <c r="K697" s="48">
        <v>1.4375</v>
      </c>
      <c r="L697" s="49">
        <v>471.18</v>
      </c>
      <c r="M697" s="50">
        <v>13.24</v>
      </c>
      <c r="N697" s="70">
        <v>6238.42</v>
      </c>
      <c r="AF697" s="31"/>
      <c r="AG697" s="32"/>
      <c r="AH697" s="32"/>
      <c r="AJ697" s="3" t="s">
        <v>65</v>
      </c>
      <c r="AM697" s="32"/>
      <c r="AO697" s="32"/>
      <c r="AQ697" s="32"/>
    </row>
    <row r="698" spans="1:43" customFormat="1" ht="15" x14ac:dyDescent="0.25">
      <c r="A698" s="43"/>
      <c r="B698" s="42" t="s">
        <v>66</v>
      </c>
      <c r="C698" s="199" t="s">
        <v>67</v>
      </c>
      <c r="D698" s="199"/>
      <c r="E698" s="199"/>
      <c r="F698" s="45"/>
      <c r="G698" s="46"/>
      <c r="H698" s="46"/>
      <c r="I698" s="46"/>
      <c r="J698" s="47">
        <v>2506.65</v>
      </c>
      <c r="K698" s="48">
        <v>1.4375</v>
      </c>
      <c r="L698" s="49">
        <v>68.099999999999994</v>
      </c>
      <c r="M698" s="50">
        <v>44.77</v>
      </c>
      <c r="N698" s="70">
        <v>3048.84</v>
      </c>
      <c r="AF698" s="31"/>
      <c r="AG698" s="32"/>
      <c r="AH698" s="32"/>
      <c r="AJ698" s="3" t="s">
        <v>67</v>
      </c>
      <c r="AM698" s="32"/>
      <c r="AO698" s="32"/>
      <c r="AQ698" s="32"/>
    </row>
    <row r="699" spans="1:43" customFormat="1" ht="15" x14ac:dyDescent="0.25">
      <c r="A699" s="43"/>
      <c r="B699" s="42" t="s">
        <v>68</v>
      </c>
      <c r="C699" s="199" t="s">
        <v>69</v>
      </c>
      <c r="D699" s="199"/>
      <c r="E699" s="199"/>
      <c r="F699" s="45"/>
      <c r="G699" s="46"/>
      <c r="H699" s="46"/>
      <c r="I699" s="46"/>
      <c r="J699" s="47">
        <v>33882.39</v>
      </c>
      <c r="K699" s="46"/>
      <c r="L699" s="49">
        <v>547.33000000000004</v>
      </c>
      <c r="M699" s="50">
        <v>8.16</v>
      </c>
      <c r="N699" s="70">
        <v>4466.21</v>
      </c>
      <c r="AF699" s="31"/>
      <c r="AG699" s="32"/>
      <c r="AH699" s="32"/>
      <c r="AJ699" s="3" t="s">
        <v>69</v>
      </c>
      <c r="AM699" s="32"/>
      <c r="AO699" s="32"/>
      <c r="AQ699" s="32"/>
    </row>
    <row r="700" spans="1:43" customFormat="1" ht="15" x14ac:dyDescent="0.25">
      <c r="A700" s="52"/>
      <c r="B700" s="42"/>
      <c r="C700" s="199" t="s">
        <v>70</v>
      </c>
      <c r="D700" s="199"/>
      <c r="E700" s="199"/>
      <c r="F700" s="45" t="s">
        <v>71</v>
      </c>
      <c r="G700" s="53">
        <v>2670</v>
      </c>
      <c r="H700" s="48">
        <v>1.3225</v>
      </c>
      <c r="I700" s="71">
        <v>66.737317500000003</v>
      </c>
      <c r="J700" s="55"/>
      <c r="K700" s="46"/>
      <c r="L700" s="55"/>
      <c r="M700" s="46"/>
      <c r="N700" s="56"/>
      <c r="AF700" s="31"/>
      <c r="AG700" s="32"/>
      <c r="AH700" s="32"/>
      <c r="AK700" s="3" t="s">
        <v>70</v>
      </c>
      <c r="AM700" s="32"/>
      <c r="AO700" s="32"/>
      <c r="AQ700" s="32"/>
    </row>
    <row r="701" spans="1:43" customFormat="1" ht="15" x14ac:dyDescent="0.25">
      <c r="A701" s="52"/>
      <c r="B701" s="42"/>
      <c r="C701" s="199" t="s">
        <v>72</v>
      </c>
      <c r="D701" s="199"/>
      <c r="E701" s="199"/>
      <c r="F701" s="45" t="s">
        <v>71</v>
      </c>
      <c r="G701" s="50">
        <v>185.99</v>
      </c>
      <c r="H701" s="48">
        <v>1.4375</v>
      </c>
      <c r="I701" s="71">
        <v>5.0531157999999996</v>
      </c>
      <c r="J701" s="55"/>
      <c r="K701" s="46"/>
      <c r="L701" s="55"/>
      <c r="M701" s="46"/>
      <c r="N701" s="56"/>
      <c r="AF701" s="31"/>
      <c r="AG701" s="32"/>
      <c r="AH701" s="32"/>
      <c r="AK701" s="3" t="s">
        <v>72</v>
      </c>
      <c r="AM701" s="32"/>
      <c r="AO701" s="32"/>
      <c r="AQ701" s="32"/>
    </row>
    <row r="702" spans="1:43" customFormat="1" ht="15" x14ac:dyDescent="0.25">
      <c r="A702" s="43"/>
      <c r="B702" s="42"/>
      <c r="C702" s="200" t="s">
        <v>73</v>
      </c>
      <c r="D702" s="200"/>
      <c r="E702" s="200"/>
      <c r="F702" s="57"/>
      <c r="G702" s="58"/>
      <c r="H702" s="58"/>
      <c r="I702" s="58"/>
      <c r="J702" s="59">
        <v>69637.7</v>
      </c>
      <c r="K702" s="58"/>
      <c r="L702" s="59">
        <v>1601.79</v>
      </c>
      <c r="M702" s="58"/>
      <c r="N702" s="72">
        <v>36818.080000000002</v>
      </c>
      <c r="AF702" s="31"/>
      <c r="AG702" s="32"/>
      <c r="AH702" s="32"/>
      <c r="AL702" s="3" t="s">
        <v>73</v>
      </c>
      <c r="AM702" s="32"/>
      <c r="AO702" s="32"/>
      <c r="AQ702" s="32"/>
    </row>
    <row r="703" spans="1:43" customFormat="1" ht="15" x14ac:dyDescent="0.25">
      <c r="A703" s="52"/>
      <c r="B703" s="42"/>
      <c r="C703" s="199" t="s">
        <v>74</v>
      </c>
      <c r="D703" s="199"/>
      <c r="E703" s="199"/>
      <c r="F703" s="45"/>
      <c r="G703" s="46"/>
      <c r="H703" s="46"/>
      <c r="I703" s="46"/>
      <c r="J703" s="55"/>
      <c r="K703" s="46"/>
      <c r="L703" s="49">
        <v>651.38</v>
      </c>
      <c r="M703" s="46"/>
      <c r="N703" s="70">
        <v>29162.29</v>
      </c>
      <c r="AF703" s="31"/>
      <c r="AG703" s="32"/>
      <c r="AH703" s="32"/>
      <c r="AK703" s="3" t="s">
        <v>74</v>
      </c>
      <c r="AM703" s="32"/>
      <c r="AO703" s="32"/>
      <c r="AQ703" s="32"/>
    </row>
    <row r="704" spans="1:43" customFormat="1" ht="23.25" x14ac:dyDescent="0.25">
      <c r="A704" s="52"/>
      <c r="B704" s="42" t="s">
        <v>75</v>
      </c>
      <c r="C704" s="199" t="s">
        <v>76</v>
      </c>
      <c r="D704" s="199"/>
      <c r="E704" s="199"/>
      <c r="F704" s="45" t="s">
        <v>77</v>
      </c>
      <c r="G704" s="53">
        <v>102</v>
      </c>
      <c r="H704" s="46"/>
      <c r="I704" s="53">
        <v>102</v>
      </c>
      <c r="J704" s="55"/>
      <c r="K704" s="46"/>
      <c r="L704" s="49">
        <v>664.41</v>
      </c>
      <c r="M704" s="46"/>
      <c r="N704" s="70">
        <v>29745.54</v>
      </c>
      <c r="AF704" s="31"/>
      <c r="AG704" s="32"/>
      <c r="AH704" s="32"/>
      <c r="AK704" s="3" t="s">
        <v>76</v>
      </c>
      <c r="AM704" s="32"/>
      <c r="AO704" s="32"/>
      <c r="AQ704" s="32"/>
    </row>
    <row r="705" spans="1:43" customFormat="1" ht="45" x14ac:dyDescent="0.25">
      <c r="A705" s="52"/>
      <c r="B705" s="42" t="s">
        <v>78</v>
      </c>
      <c r="C705" s="199" t="s">
        <v>79</v>
      </c>
      <c r="D705" s="199"/>
      <c r="E705" s="199"/>
      <c r="F705" s="45" t="s">
        <v>77</v>
      </c>
      <c r="G705" s="53">
        <v>58</v>
      </c>
      <c r="H705" s="50">
        <v>0.85</v>
      </c>
      <c r="I705" s="62">
        <v>49.3</v>
      </c>
      <c r="J705" s="55"/>
      <c r="K705" s="46"/>
      <c r="L705" s="49">
        <v>321.13</v>
      </c>
      <c r="M705" s="46"/>
      <c r="N705" s="70">
        <v>14377.01</v>
      </c>
      <c r="AF705" s="31"/>
      <c r="AG705" s="32"/>
      <c r="AH705" s="32"/>
      <c r="AK705" s="3" t="s">
        <v>79</v>
      </c>
      <c r="AM705" s="32"/>
      <c r="AO705" s="32"/>
      <c r="AQ705" s="32"/>
    </row>
    <row r="706" spans="1:43" customFormat="1" ht="15" x14ac:dyDescent="0.25">
      <c r="A706" s="63"/>
      <c r="B706" s="64"/>
      <c r="C706" s="192" t="s">
        <v>80</v>
      </c>
      <c r="D706" s="192"/>
      <c r="E706" s="192"/>
      <c r="F706" s="35"/>
      <c r="G706" s="36"/>
      <c r="H706" s="36"/>
      <c r="I706" s="36"/>
      <c r="J706" s="39"/>
      <c r="K706" s="36"/>
      <c r="L706" s="73">
        <v>2587.33</v>
      </c>
      <c r="M706" s="58"/>
      <c r="N706" s="66">
        <v>80940.63</v>
      </c>
      <c r="AF706" s="31"/>
      <c r="AG706" s="32"/>
      <c r="AH706" s="32"/>
      <c r="AM706" s="32" t="s">
        <v>80</v>
      </c>
      <c r="AO706" s="32"/>
      <c r="AQ706" s="32"/>
    </row>
    <row r="707" spans="1:43" customFormat="1" ht="15" x14ac:dyDescent="0.25">
      <c r="A707" s="33" t="s">
        <v>354</v>
      </c>
      <c r="B707" s="34" t="s">
        <v>81</v>
      </c>
      <c r="C707" s="192" t="s">
        <v>82</v>
      </c>
      <c r="D707" s="192"/>
      <c r="E707" s="192"/>
      <c r="F707" s="35" t="s">
        <v>83</v>
      </c>
      <c r="G707" s="36">
        <v>-4.9660000000000002</v>
      </c>
      <c r="H707" s="37">
        <v>1</v>
      </c>
      <c r="I707" s="67">
        <v>-4.9660000000000002</v>
      </c>
      <c r="J707" s="39"/>
      <c r="K707" s="36"/>
      <c r="L707" s="65">
        <v>-762.59</v>
      </c>
      <c r="M707" s="36"/>
      <c r="N707" s="66">
        <v>-14693.98</v>
      </c>
      <c r="AF707" s="31"/>
      <c r="AG707" s="32"/>
      <c r="AH707" s="32" t="s">
        <v>82</v>
      </c>
      <c r="AM707" s="32"/>
      <c r="AO707" s="32"/>
      <c r="AQ707" s="32"/>
    </row>
    <row r="708" spans="1:43" customFormat="1" ht="23.25" x14ac:dyDescent="0.25">
      <c r="A708" s="41"/>
      <c r="B708" s="42" t="s">
        <v>59</v>
      </c>
      <c r="C708" s="197" t="s">
        <v>60</v>
      </c>
      <c r="D708" s="197"/>
      <c r="E708" s="197"/>
      <c r="F708" s="197"/>
      <c r="G708" s="197"/>
      <c r="H708" s="197"/>
      <c r="I708" s="197"/>
      <c r="J708" s="197"/>
      <c r="K708" s="197"/>
      <c r="L708" s="197"/>
      <c r="M708" s="197"/>
      <c r="N708" s="198"/>
      <c r="AF708" s="31"/>
      <c r="AG708" s="32"/>
      <c r="AH708" s="32"/>
      <c r="AI708" s="3" t="s">
        <v>60</v>
      </c>
      <c r="AM708" s="32"/>
      <c r="AO708" s="32"/>
      <c r="AQ708" s="32"/>
    </row>
    <row r="709" spans="1:43" customFormat="1" ht="68.25" x14ac:dyDescent="0.25">
      <c r="A709" s="41"/>
      <c r="B709" s="42" t="s">
        <v>61</v>
      </c>
      <c r="C709" s="197" t="s">
        <v>62</v>
      </c>
      <c r="D709" s="197"/>
      <c r="E709" s="197"/>
      <c r="F709" s="197"/>
      <c r="G709" s="197"/>
      <c r="H709" s="197"/>
      <c r="I709" s="197"/>
      <c r="J709" s="197"/>
      <c r="K709" s="197"/>
      <c r="L709" s="197"/>
      <c r="M709" s="197"/>
      <c r="N709" s="198"/>
      <c r="AF709" s="31"/>
      <c r="AG709" s="32"/>
      <c r="AH709" s="32"/>
      <c r="AI709" s="3" t="s">
        <v>62</v>
      </c>
      <c r="AM709" s="32"/>
      <c r="AO709" s="32"/>
      <c r="AQ709" s="32"/>
    </row>
    <row r="710" spans="1:43" customFormat="1" ht="15" x14ac:dyDescent="0.25">
      <c r="A710" s="43"/>
      <c r="B710" s="42" t="s">
        <v>64</v>
      </c>
      <c r="C710" s="199" t="s">
        <v>65</v>
      </c>
      <c r="D710" s="199"/>
      <c r="E710" s="199"/>
      <c r="F710" s="45"/>
      <c r="G710" s="46"/>
      <c r="H710" s="46"/>
      <c r="I710" s="46"/>
      <c r="J710" s="49">
        <v>86.4</v>
      </c>
      <c r="K710" s="48">
        <v>1.4375</v>
      </c>
      <c r="L710" s="49">
        <v>-616.78</v>
      </c>
      <c r="M710" s="50">
        <v>13.24</v>
      </c>
      <c r="N710" s="70">
        <v>-8166.17</v>
      </c>
      <c r="AF710" s="31"/>
      <c r="AG710" s="32"/>
      <c r="AH710" s="32"/>
      <c r="AJ710" s="3" t="s">
        <v>65</v>
      </c>
      <c r="AM710" s="32"/>
      <c r="AO710" s="32"/>
      <c r="AQ710" s="32"/>
    </row>
    <row r="711" spans="1:43" customFormat="1" ht="15" x14ac:dyDescent="0.25">
      <c r="A711" s="43"/>
      <c r="B711" s="42" t="s">
        <v>66</v>
      </c>
      <c r="C711" s="199" t="s">
        <v>67</v>
      </c>
      <c r="D711" s="199"/>
      <c r="E711" s="199"/>
      <c r="F711" s="45"/>
      <c r="G711" s="46"/>
      <c r="H711" s="46"/>
      <c r="I711" s="46"/>
      <c r="J711" s="49">
        <v>13.5</v>
      </c>
      <c r="K711" s="48">
        <v>1.4375</v>
      </c>
      <c r="L711" s="49">
        <v>-96.37</v>
      </c>
      <c r="M711" s="50">
        <v>44.77</v>
      </c>
      <c r="N711" s="70">
        <v>-4314.4799999999996</v>
      </c>
      <c r="AF711" s="31"/>
      <c r="AG711" s="32"/>
      <c r="AH711" s="32"/>
      <c r="AJ711" s="3" t="s">
        <v>67</v>
      </c>
      <c r="AM711" s="32"/>
      <c r="AO711" s="32"/>
      <c r="AQ711" s="32"/>
    </row>
    <row r="712" spans="1:43" customFormat="1" ht="15" x14ac:dyDescent="0.25">
      <c r="A712" s="52"/>
      <c r="B712" s="42"/>
      <c r="C712" s="199" t="s">
        <v>74</v>
      </c>
      <c r="D712" s="199"/>
      <c r="E712" s="199"/>
      <c r="F712" s="45"/>
      <c r="G712" s="46"/>
      <c r="H712" s="46"/>
      <c r="I712" s="46"/>
      <c r="J712" s="55"/>
      <c r="K712" s="46"/>
      <c r="L712" s="49">
        <v>-96.37</v>
      </c>
      <c r="M712" s="46"/>
      <c r="N712" s="70">
        <v>-4314.4799999999996</v>
      </c>
      <c r="AF712" s="31"/>
      <c r="AG712" s="32"/>
      <c r="AH712" s="32"/>
      <c r="AK712" s="3" t="s">
        <v>74</v>
      </c>
      <c r="AM712" s="32"/>
      <c r="AO712" s="32"/>
      <c r="AQ712" s="32"/>
    </row>
    <row r="713" spans="1:43" customFormat="1" ht="23.25" x14ac:dyDescent="0.25">
      <c r="A713" s="52"/>
      <c r="B713" s="42" t="s">
        <v>75</v>
      </c>
      <c r="C713" s="199" t="s">
        <v>76</v>
      </c>
      <c r="D713" s="199"/>
      <c r="E713" s="199"/>
      <c r="F713" s="45" t="s">
        <v>77</v>
      </c>
      <c r="G713" s="53">
        <v>102</v>
      </c>
      <c r="H713" s="46"/>
      <c r="I713" s="53">
        <v>102</v>
      </c>
      <c r="J713" s="55"/>
      <c r="K713" s="46"/>
      <c r="L713" s="49">
        <v>-98.3</v>
      </c>
      <c r="M713" s="46"/>
      <c r="N713" s="70">
        <v>-4400.7700000000004</v>
      </c>
      <c r="AF713" s="31"/>
      <c r="AG713" s="32"/>
      <c r="AH713" s="32"/>
      <c r="AK713" s="3" t="s">
        <v>76</v>
      </c>
      <c r="AM713" s="32"/>
      <c r="AO713" s="32"/>
      <c r="AQ713" s="32"/>
    </row>
    <row r="714" spans="1:43" customFormat="1" ht="45" x14ac:dyDescent="0.25">
      <c r="A714" s="52"/>
      <c r="B714" s="42" t="s">
        <v>78</v>
      </c>
      <c r="C714" s="199" t="s">
        <v>79</v>
      </c>
      <c r="D714" s="199"/>
      <c r="E714" s="199"/>
      <c r="F714" s="45" t="s">
        <v>77</v>
      </c>
      <c r="G714" s="53">
        <v>58</v>
      </c>
      <c r="H714" s="50">
        <v>0.85</v>
      </c>
      <c r="I714" s="62">
        <v>49.3</v>
      </c>
      <c r="J714" s="55"/>
      <c r="K714" s="46"/>
      <c r="L714" s="49">
        <v>-47.51</v>
      </c>
      <c r="M714" s="46"/>
      <c r="N714" s="70">
        <v>-2127.04</v>
      </c>
      <c r="AF714" s="31"/>
      <c r="AG714" s="32"/>
      <c r="AH714" s="32"/>
      <c r="AK714" s="3" t="s">
        <v>79</v>
      </c>
      <c r="AM714" s="32"/>
      <c r="AO714" s="32"/>
      <c r="AQ714" s="32"/>
    </row>
    <row r="715" spans="1:43" customFormat="1" ht="15" x14ac:dyDescent="0.25">
      <c r="A715" s="63"/>
      <c r="B715" s="64"/>
      <c r="C715" s="192" t="s">
        <v>80</v>
      </c>
      <c r="D715" s="192"/>
      <c r="E715" s="192"/>
      <c r="F715" s="35"/>
      <c r="G715" s="36"/>
      <c r="H715" s="36"/>
      <c r="I715" s="36"/>
      <c r="J715" s="39"/>
      <c r="K715" s="36"/>
      <c r="L715" s="65">
        <v>-762.59</v>
      </c>
      <c r="M715" s="58"/>
      <c r="N715" s="66">
        <v>-14693.98</v>
      </c>
      <c r="AF715" s="31"/>
      <c r="AG715" s="32"/>
      <c r="AH715" s="32"/>
      <c r="AM715" s="32" t="s">
        <v>80</v>
      </c>
      <c r="AO715" s="32"/>
      <c r="AQ715" s="32"/>
    </row>
    <row r="716" spans="1:43" customFormat="1" ht="23.25" x14ac:dyDescent="0.25">
      <c r="A716" s="33" t="s">
        <v>355</v>
      </c>
      <c r="B716" s="34" t="s">
        <v>81</v>
      </c>
      <c r="C716" s="192" t="s">
        <v>91</v>
      </c>
      <c r="D716" s="192"/>
      <c r="E716" s="192"/>
      <c r="F716" s="35" t="s">
        <v>83</v>
      </c>
      <c r="G716" s="36">
        <v>-3.2000000000000001E-2</v>
      </c>
      <c r="H716" s="37">
        <v>1</v>
      </c>
      <c r="I716" s="67">
        <v>-3.2000000000000001E-2</v>
      </c>
      <c r="J716" s="39"/>
      <c r="K716" s="36"/>
      <c r="L716" s="65">
        <v>-6.25</v>
      </c>
      <c r="M716" s="36"/>
      <c r="N716" s="68">
        <v>-112.31</v>
      </c>
      <c r="AF716" s="31"/>
      <c r="AG716" s="32"/>
      <c r="AH716" s="32" t="s">
        <v>91</v>
      </c>
      <c r="AM716" s="32"/>
      <c r="AO716" s="32"/>
      <c r="AQ716" s="32"/>
    </row>
    <row r="717" spans="1:43" customFormat="1" ht="23.25" x14ac:dyDescent="0.25">
      <c r="A717" s="41"/>
      <c r="B717" s="42" t="s">
        <v>59</v>
      </c>
      <c r="C717" s="197" t="s">
        <v>60</v>
      </c>
      <c r="D717" s="197"/>
      <c r="E717" s="197"/>
      <c r="F717" s="197"/>
      <c r="G717" s="197"/>
      <c r="H717" s="197"/>
      <c r="I717" s="197"/>
      <c r="J717" s="197"/>
      <c r="K717" s="197"/>
      <c r="L717" s="197"/>
      <c r="M717" s="197"/>
      <c r="N717" s="198"/>
      <c r="AF717" s="31"/>
      <c r="AG717" s="32"/>
      <c r="AH717" s="32"/>
      <c r="AI717" s="3" t="s">
        <v>60</v>
      </c>
      <c r="AM717" s="32"/>
      <c r="AO717" s="32"/>
      <c r="AQ717" s="32"/>
    </row>
    <row r="718" spans="1:43" customFormat="1" ht="68.25" x14ac:dyDescent="0.25">
      <c r="A718" s="41"/>
      <c r="B718" s="42" t="s">
        <v>61</v>
      </c>
      <c r="C718" s="197" t="s">
        <v>62</v>
      </c>
      <c r="D718" s="197"/>
      <c r="E718" s="197"/>
      <c r="F718" s="197"/>
      <c r="G718" s="197"/>
      <c r="H718" s="197"/>
      <c r="I718" s="197"/>
      <c r="J718" s="197"/>
      <c r="K718" s="197"/>
      <c r="L718" s="197"/>
      <c r="M718" s="197"/>
      <c r="N718" s="198"/>
      <c r="AF718" s="31"/>
      <c r="AG718" s="32"/>
      <c r="AH718" s="32"/>
      <c r="AI718" s="3" t="s">
        <v>62</v>
      </c>
      <c r="AM718" s="32"/>
      <c r="AO718" s="32"/>
      <c r="AQ718" s="32"/>
    </row>
    <row r="719" spans="1:43" customFormat="1" ht="15" x14ac:dyDescent="0.25">
      <c r="A719" s="43"/>
      <c r="B719" s="42" t="s">
        <v>64</v>
      </c>
      <c r="C719" s="199" t="s">
        <v>65</v>
      </c>
      <c r="D719" s="199"/>
      <c r="E719" s="199"/>
      <c r="F719" s="45"/>
      <c r="G719" s="46"/>
      <c r="H719" s="46"/>
      <c r="I719" s="46"/>
      <c r="J719" s="49">
        <v>115.4</v>
      </c>
      <c r="K719" s="48">
        <v>1.4375</v>
      </c>
      <c r="L719" s="49">
        <v>-5.31</v>
      </c>
      <c r="M719" s="50">
        <v>13.24</v>
      </c>
      <c r="N719" s="51">
        <v>-70.3</v>
      </c>
      <c r="AF719" s="31"/>
      <c r="AG719" s="32"/>
      <c r="AH719" s="32"/>
      <c r="AJ719" s="3" t="s">
        <v>65</v>
      </c>
      <c r="AM719" s="32"/>
      <c r="AO719" s="32"/>
      <c r="AQ719" s="32"/>
    </row>
    <row r="720" spans="1:43" customFormat="1" ht="15" x14ac:dyDescent="0.25">
      <c r="A720" s="43"/>
      <c r="B720" s="42" t="s">
        <v>66</v>
      </c>
      <c r="C720" s="199" t="s">
        <v>67</v>
      </c>
      <c r="D720" s="199"/>
      <c r="E720" s="199"/>
      <c r="F720" s="45"/>
      <c r="G720" s="46"/>
      <c r="H720" s="46"/>
      <c r="I720" s="46"/>
      <c r="J720" s="49">
        <v>13.5</v>
      </c>
      <c r="K720" s="48">
        <v>1.4375</v>
      </c>
      <c r="L720" s="49">
        <v>-0.62</v>
      </c>
      <c r="M720" s="50">
        <v>44.77</v>
      </c>
      <c r="N720" s="51">
        <v>-27.76</v>
      </c>
      <c r="AF720" s="31"/>
      <c r="AG720" s="32"/>
      <c r="AH720" s="32"/>
      <c r="AJ720" s="3" t="s">
        <v>67</v>
      </c>
      <c r="AM720" s="32"/>
      <c r="AO720" s="32"/>
      <c r="AQ720" s="32"/>
    </row>
    <row r="721" spans="1:43" customFormat="1" ht="15" x14ac:dyDescent="0.25">
      <c r="A721" s="52"/>
      <c r="B721" s="42"/>
      <c r="C721" s="199" t="s">
        <v>74</v>
      </c>
      <c r="D721" s="199"/>
      <c r="E721" s="199"/>
      <c r="F721" s="45"/>
      <c r="G721" s="46"/>
      <c r="H721" s="46"/>
      <c r="I721" s="46"/>
      <c r="J721" s="55"/>
      <c r="K721" s="46"/>
      <c r="L721" s="49">
        <v>-0.62</v>
      </c>
      <c r="M721" s="46"/>
      <c r="N721" s="51">
        <v>-27.76</v>
      </c>
      <c r="AF721" s="31"/>
      <c r="AG721" s="32"/>
      <c r="AH721" s="32"/>
      <c r="AK721" s="3" t="s">
        <v>74</v>
      </c>
      <c r="AM721" s="32"/>
      <c r="AO721" s="32"/>
      <c r="AQ721" s="32"/>
    </row>
    <row r="722" spans="1:43" customFormat="1" ht="23.25" x14ac:dyDescent="0.25">
      <c r="A722" s="52"/>
      <c r="B722" s="42" t="s">
        <v>75</v>
      </c>
      <c r="C722" s="199" t="s">
        <v>76</v>
      </c>
      <c r="D722" s="199"/>
      <c r="E722" s="199"/>
      <c r="F722" s="45" t="s">
        <v>77</v>
      </c>
      <c r="G722" s="53">
        <v>102</v>
      </c>
      <c r="H722" s="46"/>
      <c r="I722" s="53">
        <v>102</v>
      </c>
      <c r="J722" s="55"/>
      <c r="K722" s="46"/>
      <c r="L722" s="49">
        <v>-0.63</v>
      </c>
      <c r="M722" s="46"/>
      <c r="N722" s="51">
        <v>-28.32</v>
      </c>
      <c r="AF722" s="31"/>
      <c r="AG722" s="32"/>
      <c r="AH722" s="32"/>
      <c r="AK722" s="3" t="s">
        <v>76</v>
      </c>
      <c r="AM722" s="32"/>
      <c r="AO722" s="32"/>
      <c r="AQ722" s="32"/>
    </row>
    <row r="723" spans="1:43" customFormat="1" ht="45" x14ac:dyDescent="0.25">
      <c r="A723" s="52"/>
      <c r="B723" s="42" t="s">
        <v>78</v>
      </c>
      <c r="C723" s="199" t="s">
        <v>79</v>
      </c>
      <c r="D723" s="199"/>
      <c r="E723" s="199"/>
      <c r="F723" s="45" t="s">
        <v>77</v>
      </c>
      <c r="G723" s="53">
        <v>58</v>
      </c>
      <c r="H723" s="50">
        <v>0.85</v>
      </c>
      <c r="I723" s="62">
        <v>49.3</v>
      </c>
      <c r="J723" s="55"/>
      <c r="K723" s="46"/>
      <c r="L723" s="49">
        <v>-0.31</v>
      </c>
      <c r="M723" s="46"/>
      <c r="N723" s="51">
        <v>-13.69</v>
      </c>
      <c r="AF723" s="31"/>
      <c r="AG723" s="32"/>
      <c r="AH723" s="32"/>
      <c r="AK723" s="3" t="s">
        <v>79</v>
      </c>
      <c r="AM723" s="32"/>
      <c r="AO723" s="32"/>
      <c r="AQ723" s="32"/>
    </row>
    <row r="724" spans="1:43" customFormat="1" ht="15" x14ac:dyDescent="0.25">
      <c r="A724" s="63"/>
      <c r="B724" s="64"/>
      <c r="C724" s="192" t="s">
        <v>80</v>
      </c>
      <c r="D724" s="192"/>
      <c r="E724" s="192"/>
      <c r="F724" s="35"/>
      <c r="G724" s="36"/>
      <c r="H724" s="36"/>
      <c r="I724" s="36"/>
      <c r="J724" s="39"/>
      <c r="K724" s="36"/>
      <c r="L724" s="65">
        <v>-6.25</v>
      </c>
      <c r="M724" s="58"/>
      <c r="N724" s="68">
        <v>-112.31</v>
      </c>
      <c r="AF724" s="31"/>
      <c r="AG724" s="32"/>
      <c r="AH724" s="32"/>
      <c r="AM724" s="32" t="s">
        <v>80</v>
      </c>
      <c r="AO724" s="32"/>
      <c r="AQ724" s="32"/>
    </row>
    <row r="725" spans="1:43" customFormat="1" ht="22.5" x14ac:dyDescent="0.25">
      <c r="A725" s="33" t="s">
        <v>356</v>
      </c>
      <c r="B725" s="34" t="s">
        <v>104</v>
      </c>
      <c r="C725" s="192" t="s">
        <v>115</v>
      </c>
      <c r="D725" s="192"/>
      <c r="E725" s="192"/>
      <c r="F725" s="35" t="s">
        <v>106</v>
      </c>
      <c r="G725" s="36">
        <v>3.4020000000000001E-3</v>
      </c>
      <c r="H725" s="37">
        <v>1</v>
      </c>
      <c r="I725" s="74">
        <v>3.4020000000000001E-3</v>
      </c>
      <c r="J725" s="73">
        <v>10315.01</v>
      </c>
      <c r="K725" s="36"/>
      <c r="L725" s="65">
        <v>35.090000000000003</v>
      </c>
      <c r="M725" s="38">
        <v>8.16</v>
      </c>
      <c r="N725" s="68">
        <v>286.33</v>
      </c>
      <c r="AF725" s="31"/>
      <c r="AG725" s="32"/>
      <c r="AH725" s="32" t="s">
        <v>115</v>
      </c>
      <c r="AM725" s="32"/>
      <c r="AO725" s="32"/>
      <c r="AQ725" s="32"/>
    </row>
    <row r="726" spans="1:43" customFormat="1" ht="15" x14ac:dyDescent="0.25">
      <c r="A726" s="63"/>
      <c r="B726" s="64"/>
      <c r="C726" s="192" t="s">
        <v>80</v>
      </c>
      <c r="D726" s="192"/>
      <c r="E726" s="192"/>
      <c r="F726" s="35"/>
      <c r="G726" s="36"/>
      <c r="H726" s="36"/>
      <c r="I726" s="36"/>
      <c r="J726" s="39"/>
      <c r="K726" s="36"/>
      <c r="L726" s="65">
        <v>35.090000000000003</v>
      </c>
      <c r="M726" s="58"/>
      <c r="N726" s="68">
        <v>286.33</v>
      </c>
      <c r="AF726" s="31"/>
      <c r="AG726" s="32"/>
      <c r="AH726" s="32"/>
      <c r="AM726" s="32" t="s">
        <v>80</v>
      </c>
      <c r="AO726" s="32"/>
      <c r="AQ726" s="32"/>
    </row>
    <row r="727" spans="1:43" customFormat="1" ht="22.5" x14ac:dyDescent="0.25">
      <c r="A727" s="33" t="s">
        <v>357</v>
      </c>
      <c r="B727" s="34" t="s">
        <v>104</v>
      </c>
      <c r="C727" s="192" t="s">
        <v>139</v>
      </c>
      <c r="D727" s="192"/>
      <c r="E727" s="192"/>
      <c r="F727" s="35" t="s">
        <v>106</v>
      </c>
      <c r="G727" s="36">
        <v>4.8383999999999996E-3</v>
      </c>
      <c r="H727" s="37">
        <v>1</v>
      </c>
      <c r="I727" s="76">
        <v>4.8383999999999996E-3</v>
      </c>
      <c r="J727" s="73">
        <v>11978</v>
      </c>
      <c r="K727" s="36"/>
      <c r="L727" s="65">
        <v>57.95</v>
      </c>
      <c r="M727" s="38">
        <v>8.16</v>
      </c>
      <c r="N727" s="68">
        <v>472.87</v>
      </c>
      <c r="AF727" s="31"/>
      <c r="AG727" s="32"/>
      <c r="AH727" s="32" t="s">
        <v>139</v>
      </c>
      <c r="AM727" s="32"/>
      <c r="AO727" s="32"/>
      <c r="AQ727" s="32"/>
    </row>
    <row r="728" spans="1:43" customFormat="1" ht="15" x14ac:dyDescent="0.25">
      <c r="A728" s="63"/>
      <c r="B728" s="64"/>
      <c r="C728" s="192" t="s">
        <v>80</v>
      </c>
      <c r="D728" s="192"/>
      <c r="E728" s="192"/>
      <c r="F728" s="35"/>
      <c r="G728" s="36"/>
      <c r="H728" s="36"/>
      <c r="I728" s="36"/>
      <c r="J728" s="39"/>
      <c r="K728" s="36"/>
      <c r="L728" s="65">
        <v>57.95</v>
      </c>
      <c r="M728" s="58"/>
      <c r="N728" s="68">
        <v>472.87</v>
      </c>
      <c r="AF728" s="31"/>
      <c r="AG728" s="32"/>
      <c r="AH728" s="32"/>
      <c r="AM728" s="32" t="s">
        <v>80</v>
      </c>
      <c r="AO728" s="32"/>
      <c r="AQ728" s="32"/>
    </row>
    <row r="729" spans="1:43" customFormat="1" ht="23.25" x14ac:dyDescent="0.25">
      <c r="A729" s="33" t="s">
        <v>358</v>
      </c>
      <c r="B729" s="34" t="s">
        <v>104</v>
      </c>
      <c r="C729" s="192" t="s">
        <v>98</v>
      </c>
      <c r="D729" s="192"/>
      <c r="E729" s="192"/>
      <c r="F729" s="35" t="s">
        <v>86</v>
      </c>
      <c r="G729" s="36">
        <v>1.9278</v>
      </c>
      <c r="H729" s="37">
        <v>1</v>
      </c>
      <c r="I729" s="69">
        <v>1.9278</v>
      </c>
      <c r="J729" s="65">
        <v>725.69</v>
      </c>
      <c r="K729" s="36"/>
      <c r="L729" s="73">
        <v>1398.99</v>
      </c>
      <c r="M729" s="38">
        <v>8.16</v>
      </c>
      <c r="N729" s="66">
        <v>11415.76</v>
      </c>
      <c r="AF729" s="31"/>
      <c r="AG729" s="32"/>
      <c r="AH729" s="32" t="s">
        <v>98</v>
      </c>
      <c r="AM729" s="32"/>
      <c r="AO729" s="32"/>
      <c r="AQ729" s="32"/>
    </row>
    <row r="730" spans="1:43" customFormat="1" ht="15" x14ac:dyDescent="0.25">
      <c r="A730" s="63"/>
      <c r="B730" s="64"/>
      <c r="C730" s="192" t="s">
        <v>80</v>
      </c>
      <c r="D730" s="192"/>
      <c r="E730" s="192"/>
      <c r="F730" s="35"/>
      <c r="G730" s="36"/>
      <c r="H730" s="36"/>
      <c r="I730" s="36"/>
      <c r="J730" s="39"/>
      <c r="K730" s="36"/>
      <c r="L730" s="73">
        <v>1398.99</v>
      </c>
      <c r="M730" s="58"/>
      <c r="N730" s="66">
        <v>11415.76</v>
      </c>
      <c r="AF730" s="31"/>
      <c r="AG730" s="32"/>
      <c r="AH730" s="32"/>
      <c r="AM730" s="32" t="s">
        <v>80</v>
      </c>
      <c r="AO730" s="32"/>
      <c r="AQ730" s="32"/>
    </row>
    <row r="731" spans="1:43" customFormat="1" ht="23.25" x14ac:dyDescent="0.25">
      <c r="A731" s="33" t="s">
        <v>359</v>
      </c>
      <c r="B731" s="34" t="s">
        <v>104</v>
      </c>
      <c r="C731" s="192" t="s">
        <v>98</v>
      </c>
      <c r="D731" s="192"/>
      <c r="E731" s="192"/>
      <c r="F731" s="35" t="s">
        <v>86</v>
      </c>
      <c r="G731" s="36">
        <v>1.9278</v>
      </c>
      <c r="H731" s="37">
        <v>1</v>
      </c>
      <c r="I731" s="69">
        <v>1.9278</v>
      </c>
      <c r="J731" s="65">
        <v>725.69</v>
      </c>
      <c r="K731" s="74">
        <v>1.3346999999999999E-2</v>
      </c>
      <c r="L731" s="65">
        <v>18.670000000000002</v>
      </c>
      <c r="M731" s="38">
        <v>8.16</v>
      </c>
      <c r="N731" s="68">
        <v>152.35</v>
      </c>
      <c r="AF731" s="31"/>
      <c r="AG731" s="32"/>
      <c r="AH731" s="32" t="s">
        <v>98</v>
      </c>
      <c r="AM731" s="32"/>
      <c r="AO731" s="32"/>
      <c r="AQ731" s="32"/>
    </row>
    <row r="732" spans="1:43" customFormat="1" ht="15" x14ac:dyDescent="0.25">
      <c r="A732" s="41"/>
      <c r="B732" s="42"/>
      <c r="C732" s="197" t="s">
        <v>100</v>
      </c>
      <c r="D732" s="197"/>
      <c r="E732" s="197"/>
      <c r="F732" s="197"/>
      <c r="G732" s="197"/>
      <c r="H732" s="197"/>
      <c r="I732" s="197"/>
      <c r="J732" s="197"/>
      <c r="K732" s="197"/>
      <c r="L732" s="197"/>
      <c r="M732" s="197"/>
      <c r="N732" s="198"/>
      <c r="AF732" s="31"/>
      <c r="AG732" s="32"/>
      <c r="AH732" s="32"/>
      <c r="AI732" s="3" t="s">
        <v>100</v>
      </c>
      <c r="AM732" s="32"/>
      <c r="AO732" s="32"/>
      <c r="AQ732" s="32"/>
    </row>
    <row r="733" spans="1:43" customFormat="1" ht="15" x14ac:dyDescent="0.25">
      <c r="A733" s="41"/>
      <c r="B733" s="42" t="s">
        <v>101</v>
      </c>
      <c r="C733" s="197" t="s">
        <v>102</v>
      </c>
      <c r="D733" s="197"/>
      <c r="E733" s="197"/>
      <c r="F733" s="197"/>
      <c r="G733" s="197"/>
      <c r="H733" s="197"/>
      <c r="I733" s="197"/>
      <c r="J733" s="197"/>
      <c r="K733" s="197"/>
      <c r="L733" s="197"/>
      <c r="M733" s="197"/>
      <c r="N733" s="198"/>
      <c r="AF733" s="31"/>
      <c r="AG733" s="32"/>
      <c r="AH733" s="32"/>
      <c r="AI733" s="3" t="s">
        <v>102</v>
      </c>
      <c r="AM733" s="32"/>
      <c r="AO733" s="32"/>
      <c r="AQ733" s="32"/>
    </row>
    <row r="734" spans="1:43" customFormat="1" ht="15" x14ac:dyDescent="0.25">
      <c r="A734" s="63"/>
      <c r="B734" s="64"/>
      <c r="C734" s="192" t="s">
        <v>80</v>
      </c>
      <c r="D734" s="192"/>
      <c r="E734" s="192"/>
      <c r="F734" s="35"/>
      <c r="G734" s="36"/>
      <c r="H734" s="36"/>
      <c r="I734" s="36"/>
      <c r="J734" s="39"/>
      <c r="K734" s="36"/>
      <c r="L734" s="65">
        <v>18.670000000000002</v>
      </c>
      <c r="M734" s="58"/>
      <c r="N734" s="68">
        <v>152.35</v>
      </c>
      <c r="AF734" s="31"/>
      <c r="AG734" s="32"/>
      <c r="AH734" s="32"/>
      <c r="AM734" s="32" t="s">
        <v>80</v>
      </c>
      <c r="AO734" s="32"/>
      <c r="AQ734" s="32"/>
    </row>
    <row r="735" spans="1:43" customFormat="1" ht="23.25" x14ac:dyDescent="0.25">
      <c r="A735" s="33" t="s">
        <v>360</v>
      </c>
      <c r="B735" s="34" t="s">
        <v>104</v>
      </c>
      <c r="C735" s="192" t="s">
        <v>361</v>
      </c>
      <c r="D735" s="192"/>
      <c r="E735" s="192"/>
      <c r="F735" s="35" t="s">
        <v>106</v>
      </c>
      <c r="G735" s="36">
        <v>0.1</v>
      </c>
      <c r="H735" s="37">
        <v>1</v>
      </c>
      <c r="I735" s="79">
        <v>0.1</v>
      </c>
      <c r="J735" s="73">
        <v>6213.48</v>
      </c>
      <c r="K735" s="36"/>
      <c r="L735" s="65">
        <v>621.35</v>
      </c>
      <c r="M735" s="38">
        <v>8.16</v>
      </c>
      <c r="N735" s="66">
        <v>5070.22</v>
      </c>
      <c r="AF735" s="31"/>
      <c r="AG735" s="32"/>
      <c r="AH735" s="32" t="s">
        <v>361</v>
      </c>
      <c r="AM735" s="32"/>
      <c r="AO735" s="32"/>
      <c r="AQ735" s="32"/>
    </row>
    <row r="736" spans="1:43" customFormat="1" ht="15" x14ac:dyDescent="0.25">
      <c r="A736" s="63"/>
      <c r="B736" s="64"/>
      <c r="C736" s="192" t="s">
        <v>80</v>
      </c>
      <c r="D736" s="192"/>
      <c r="E736" s="192"/>
      <c r="F736" s="35"/>
      <c r="G736" s="36"/>
      <c r="H736" s="36"/>
      <c r="I736" s="36"/>
      <c r="J736" s="39"/>
      <c r="K736" s="36"/>
      <c r="L736" s="65">
        <v>621.35</v>
      </c>
      <c r="M736" s="58"/>
      <c r="N736" s="66">
        <v>5070.22</v>
      </c>
      <c r="AF736" s="31"/>
      <c r="AG736" s="32"/>
      <c r="AH736" s="32"/>
      <c r="AM736" s="32" t="s">
        <v>80</v>
      </c>
      <c r="AO736" s="32"/>
      <c r="AQ736" s="32"/>
    </row>
    <row r="737" spans="1:43" customFormat="1" ht="23.25" x14ac:dyDescent="0.25">
      <c r="A737" s="33" t="s">
        <v>362</v>
      </c>
      <c r="B737" s="34" t="s">
        <v>363</v>
      </c>
      <c r="C737" s="192" t="s">
        <v>364</v>
      </c>
      <c r="D737" s="192"/>
      <c r="E737" s="192"/>
      <c r="F737" s="35" t="s">
        <v>365</v>
      </c>
      <c r="G737" s="36">
        <v>0.192</v>
      </c>
      <c r="H737" s="37">
        <v>1</v>
      </c>
      <c r="I737" s="67">
        <v>0.192</v>
      </c>
      <c r="J737" s="39"/>
      <c r="K737" s="36"/>
      <c r="L737" s="39"/>
      <c r="M737" s="36"/>
      <c r="N737" s="40"/>
      <c r="AF737" s="31"/>
      <c r="AG737" s="32"/>
      <c r="AH737" s="32" t="s">
        <v>364</v>
      </c>
      <c r="AM737" s="32"/>
      <c r="AO737" s="32"/>
      <c r="AQ737" s="32"/>
    </row>
    <row r="738" spans="1:43" customFormat="1" ht="23.25" x14ac:dyDescent="0.25">
      <c r="A738" s="41"/>
      <c r="B738" s="42" t="s">
        <v>59</v>
      </c>
      <c r="C738" s="197" t="s">
        <v>60</v>
      </c>
      <c r="D738" s="197"/>
      <c r="E738" s="197"/>
      <c r="F738" s="197"/>
      <c r="G738" s="197"/>
      <c r="H738" s="197"/>
      <c r="I738" s="197"/>
      <c r="J738" s="197"/>
      <c r="K738" s="197"/>
      <c r="L738" s="197"/>
      <c r="M738" s="197"/>
      <c r="N738" s="198"/>
      <c r="AF738" s="31"/>
      <c r="AG738" s="32"/>
      <c r="AH738" s="32"/>
      <c r="AI738" s="3" t="s">
        <v>60</v>
      </c>
      <c r="AM738" s="32"/>
      <c r="AO738" s="32"/>
      <c r="AQ738" s="32"/>
    </row>
    <row r="739" spans="1:43" customFormat="1" ht="68.25" x14ac:dyDescent="0.25">
      <c r="A739" s="41"/>
      <c r="B739" s="42" t="s">
        <v>61</v>
      </c>
      <c r="C739" s="197" t="s">
        <v>62</v>
      </c>
      <c r="D739" s="197"/>
      <c r="E739" s="197"/>
      <c r="F739" s="197"/>
      <c r="G739" s="197"/>
      <c r="H739" s="197"/>
      <c r="I739" s="197"/>
      <c r="J739" s="197"/>
      <c r="K739" s="197"/>
      <c r="L739" s="197"/>
      <c r="M739" s="197"/>
      <c r="N739" s="198"/>
      <c r="AF739" s="31"/>
      <c r="AG739" s="32"/>
      <c r="AH739" s="32"/>
      <c r="AI739" s="3" t="s">
        <v>62</v>
      </c>
      <c r="AM739" s="32"/>
      <c r="AO739" s="32"/>
      <c r="AQ739" s="32"/>
    </row>
    <row r="740" spans="1:43" customFormat="1" ht="15" x14ac:dyDescent="0.25">
      <c r="A740" s="43"/>
      <c r="B740" s="42" t="s">
        <v>55</v>
      </c>
      <c r="C740" s="199" t="s">
        <v>63</v>
      </c>
      <c r="D740" s="199"/>
      <c r="E740" s="199"/>
      <c r="F740" s="45"/>
      <c r="G740" s="46"/>
      <c r="H740" s="46"/>
      <c r="I740" s="46"/>
      <c r="J740" s="49">
        <v>117.24</v>
      </c>
      <c r="K740" s="48">
        <v>1.3225</v>
      </c>
      <c r="L740" s="49">
        <v>29.77</v>
      </c>
      <c r="M740" s="50">
        <v>44.77</v>
      </c>
      <c r="N740" s="70">
        <v>1332.8</v>
      </c>
      <c r="AF740" s="31"/>
      <c r="AG740" s="32"/>
      <c r="AH740" s="32"/>
      <c r="AJ740" s="3" t="s">
        <v>63</v>
      </c>
      <c r="AM740" s="32"/>
      <c r="AO740" s="32"/>
      <c r="AQ740" s="32"/>
    </row>
    <row r="741" spans="1:43" customFormat="1" ht="15" x14ac:dyDescent="0.25">
      <c r="A741" s="43"/>
      <c r="B741" s="42" t="s">
        <v>64</v>
      </c>
      <c r="C741" s="199" t="s">
        <v>65</v>
      </c>
      <c r="D741" s="199"/>
      <c r="E741" s="199"/>
      <c r="F741" s="45"/>
      <c r="G741" s="46"/>
      <c r="H741" s="46"/>
      <c r="I741" s="46"/>
      <c r="J741" s="49">
        <v>3.29</v>
      </c>
      <c r="K741" s="48">
        <v>1.4375</v>
      </c>
      <c r="L741" s="49">
        <v>0.91</v>
      </c>
      <c r="M741" s="50">
        <v>13.24</v>
      </c>
      <c r="N741" s="51">
        <v>12.05</v>
      </c>
      <c r="AF741" s="31"/>
      <c r="AG741" s="32"/>
      <c r="AH741" s="32"/>
      <c r="AJ741" s="3" t="s">
        <v>65</v>
      </c>
      <c r="AM741" s="32"/>
      <c r="AO741" s="32"/>
      <c r="AQ741" s="32"/>
    </row>
    <row r="742" spans="1:43" customFormat="1" ht="15" x14ac:dyDescent="0.25">
      <c r="A742" s="43"/>
      <c r="B742" s="42" t="s">
        <v>66</v>
      </c>
      <c r="C742" s="199" t="s">
        <v>67</v>
      </c>
      <c r="D742" s="199"/>
      <c r="E742" s="199"/>
      <c r="F742" s="45"/>
      <c r="G742" s="46"/>
      <c r="H742" s="46"/>
      <c r="I742" s="46"/>
      <c r="J742" s="49">
        <v>0.57999999999999996</v>
      </c>
      <c r="K742" s="48">
        <v>1.4375</v>
      </c>
      <c r="L742" s="49">
        <v>0.16</v>
      </c>
      <c r="M742" s="50">
        <v>44.77</v>
      </c>
      <c r="N742" s="51">
        <v>7.16</v>
      </c>
      <c r="AF742" s="31"/>
      <c r="AG742" s="32"/>
      <c r="AH742" s="32"/>
      <c r="AJ742" s="3" t="s">
        <v>67</v>
      </c>
      <c r="AM742" s="32"/>
      <c r="AO742" s="32"/>
      <c r="AQ742" s="32"/>
    </row>
    <row r="743" spans="1:43" customFormat="1" ht="15" x14ac:dyDescent="0.25">
      <c r="A743" s="43"/>
      <c r="B743" s="42" t="s">
        <v>68</v>
      </c>
      <c r="C743" s="199" t="s">
        <v>69</v>
      </c>
      <c r="D743" s="199"/>
      <c r="E743" s="199"/>
      <c r="F743" s="45"/>
      <c r="G743" s="46"/>
      <c r="H743" s="46"/>
      <c r="I743" s="46"/>
      <c r="J743" s="49">
        <v>9.32</v>
      </c>
      <c r="K743" s="46"/>
      <c r="L743" s="49">
        <v>1.79</v>
      </c>
      <c r="M743" s="50">
        <v>8.16</v>
      </c>
      <c r="N743" s="51">
        <v>14.61</v>
      </c>
      <c r="AF743" s="31"/>
      <c r="AG743" s="32"/>
      <c r="AH743" s="32"/>
      <c r="AJ743" s="3" t="s">
        <v>69</v>
      </c>
      <c r="AM743" s="32"/>
      <c r="AO743" s="32"/>
      <c r="AQ743" s="32"/>
    </row>
    <row r="744" spans="1:43" customFormat="1" ht="15" x14ac:dyDescent="0.25">
      <c r="A744" s="52"/>
      <c r="B744" s="42"/>
      <c r="C744" s="199" t="s">
        <v>70</v>
      </c>
      <c r="D744" s="199"/>
      <c r="E744" s="199"/>
      <c r="F744" s="45" t="s">
        <v>71</v>
      </c>
      <c r="G744" s="50">
        <v>12.62</v>
      </c>
      <c r="H744" s="48">
        <v>1.3225</v>
      </c>
      <c r="I744" s="71">
        <v>3.2044703999999999</v>
      </c>
      <c r="J744" s="55"/>
      <c r="K744" s="46"/>
      <c r="L744" s="55"/>
      <c r="M744" s="46"/>
      <c r="N744" s="56"/>
      <c r="AF744" s="31"/>
      <c r="AG744" s="32"/>
      <c r="AH744" s="32"/>
      <c r="AK744" s="3" t="s">
        <v>70</v>
      </c>
      <c r="AM744" s="32"/>
      <c r="AO744" s="32"/>
      <c r="AQ744" s="32"/>
    </row>
    <row r="745" spans="1:43" customFormat="1" ht="15" x14ac:dyDescent="0.25">
      <c r="A745" s="52"/>
      <c r="B745" s="42"/>
      <c r="C745" s="199" t="s">
        <v>72</v>
      </c>
      <c r="D745" s="199"/>
      <c r="E745" s="199"/>
      <c r="F745" s="45" t="s">
        <v>71</v>
      </c>
      <c r="G745" s="50">
        <v>0.05</v>
      </c>
      <c r="H745" s="48">
        <v>1.4375</v>
      </c>
      <c r="I745" s="48">
        <v>1.38E-2</v>
      </c>
      <c r="J745" s="55"/>
      <c r="K745" s="46"/>
      <c r="L745" s="55"/>
      <c r="M745" s="46"/>
      <c r="N745" s="56"/>
      <c r="AF745" s="31"/>
      <c r="AG745" s="32"/>
      <c r="AH745" s="32"/>
      <c r="AK745" s="3" t="s">
        <v>72</v>
      </c>
      <c r="AM745" s="32"/>
      <c r="AO745" s="32"/>
      <c r="AQ745" s="32"/>
    </row>
    <row r="746" spans="1:43" customFormat="1" ht="15" x14ac:dyDescent="0.25">
      <c r="A746" s="43"/>
      <c r="B746" s="42"/>
      <c r="C746" s="200" t="s">
        <v>73</v>
      </c>
      <c r="D746" s="200"/>
      <c r="E746" s="200"/>
      <c r="F746" s="57"/>
      <c r="G746" s="58"/>
      <c r="H746" s="58"/>
      <c r="I746" s="58"/>
      <c r="J746" s="60">
        <v>129.85</v>
      </c>
      <c r="K746" s="58"/>
      <c r="L746" s="60">
        <v>32.47</v>
      </c>
      <c r="M746" s="58"/>
      <c r="N746" s="72">
        <v>1359.46</v>
      </c>
      <c r="AF746" s="31"/>
      <c r="AG746" s="32"/>
      <c r="AH746" s="32"/>
      <c r="AL746" s="3" t="s">
        <v>73</v>
      </c>
      <c r="AM746" s="32"/>
      <c r="AO746" s="32"/>
      <c r="AQ746" s="32"/>
    </row>
    <row r="747" spans="1:43" customFormat="1" ht="15" x14ac:dyDescent="0.25">
      <c r="A747" s="52"/>
      <c r="B747" s="42"/>
      <c r="C747" s="199" t="s">
        <v>74</v>
      </c>
      <c r="D747" s="199"/>
      <c r="E747" s="199"/>
      <c r="F747" s="45"/>
      <c r="G747" s="46"/>
      <c r="H747" s="46"/>
      <c r="I747" s="46"/>
      <c r="J747" s="55"/>
      <c r="K747" s="46"/>
      <c r="L747" s="49">
        <v>29.93</v>
      </c>
      <c r="M747" s="46"/>
      <c r="N747" s="70">
        <v>1339.96</v>
      </c>
      <c r="AF747" s="31"/>
      <c r="AG747" s="32"/>
      <c r="AH747" s="32"/>
      <c r="AK747" s="3" t="s">
        <v>74</v>
      </c>
      <c r="AM747" s="32"/>
      <c r="AO747" s="32"/>
      <c r="AQ747" s="32"/>
    </row>
    <row r="748" spans="1:43" customFormat="1" ht="22.5" x14ac:dyDescent="0.25">
      <c r="A748" s="52"/>
      <c r="B748" s="42" t="s">
        <v>253</v>
      </c>
      <c r="C748" s="199" t="s">
        <v>254</v>
      </c>
      <c r="D748" s="199"/>
      <c r="E748" s="199"/>
      <c r="F748" s="45" t="s">
        <v>77</v>
      </c>
      <c r="G748" s="53">
        <v>93</v>
      </c>
      <c r="H748" s="46"/>
      <c r="I748" s="53">
        <v>93</v>
      </c>
      <c r="J748" s="55"/>
      <c r="K748" s="46"/>
      <c r="L748" s="49">
        <v>27.83</v>
      </c>
      <c r="M748" s="46"/>
      <c r="N748" s="70">
        <v>1246.1600000000001</v>
      </c>
      <c r="AF748" s="31"/>
      <c r="AG748" s="32"/>
      <c r="AH748" s="32"/>
      <c r="AK748" s="3" t="s">
        <v>254</v>
      </c>
      <c r="AM748" s="32"/>
      <c r="AO748" s="32"/>
      <c r="AQ748" s="32"/>
    </row>
    <row r="749" spans="1:43" customFormat="1" ht="45" x14ac:dyDescent="0.25">
      <c r="A749" s="52"/>
      <c r="B749" s="42" t="s">
        <v>255</v>
      </c>
      <c r="C749" s="199" t="s">
        <v>256</v>
      </c>
      <c r="D749" s="199"/>
      <c r="E749" s="199"/>
      <c r="F749" s="45" t="s">
        <v>77</v>
      </c>
      <c r="G749" s="53">
        <v>62</v>
      </c>
      <c r="H749" s="50">
        <v>0.85</v>
      </c>
      <c r="I749" s="62">
        <v>52.7</v>
      </c>
      <c r="J749" s="55"/>
      <c r="K749" s="46"/>
      <c r="L749" s="49">
        <v>15.77</v>
      </c>
      <c r="M749" s="46"/>
      <c r="N749" s="51">
        <v>706.16</v>
      </c>
      <c r="AF749" s="31"/>
      <c r="AG749" s="32"/>
      <c r="AH749" s="32"/>
      <c r="AK749" s="3" t="s">
        <v>256</v>
      </c>
      <c r="AM749" s="32"/>
      <c r="AO749" s="32"/>
      <c r="AQ749" s="32"/>
    </row>
    <row r="750" spans="1:43" customFormat="1" ht="15" x14ac:dyDescent="0.25">
      <c r="A750" s="63"/>
      <c r="B750" s="64"/>
      <c r="C750" s="192" t="s">
        <v>80</v>
      </c>
      <c r="D750" s="192"/>
      <c r="E750" s="192"/>
      <c r="F750" s="35"/>
      <c r="G750" s="36"/>
      <c r="H750" s="36"/>
      <c r="I750" s="36"/>
      <c r="J750" s="39"/>
      <c r="K750" s="36"/>
      <c r="L750" s="65">
        <v>76.069999999999993</v>
      </c>
      <c r="M750" s="58"/>
      <c r="N750" s="66">
        <v>3311.78</v>
      </c>
      <c r="AF750" s="31"/>
      <c r="AG750" s="32"/>
      <c r="AH750" s="32"/>
      <c r="AM750" s="32" t="s">
        <v>80</v>
      </c>
      <c r="AO750" s="32"/>
      <c r="AQ750" s="32"/>
    </row>
    <row r="751" spans="1:43" customFormat="1" ht="15" x14ac:dyDescent="0.25">
      <c r="A751" s="33" t="s">
        <v>366</v>
      </c>
      <c r="B751" s="34" t="s">
        <v>367</v>
      </c>
      <c r="C751" s="192" t="s">
        <v>368</v>
      </c>
      <c r="D751" s="192"/>
      <c r="E751" s="192"/>
      <c r="F751" s="35" t="s">
        <v>106</v>
      </c>
      <c r="G751" s="36">
        <v>-1.44E-4</v>
      </c>
      <c r="H751" s="37">
        <v>1</v>
      </c>
      <c r="I751" s="74">
        <v>-1.44E-4</v>
      </c>
      <c r="J751" s="73">
        <v>12430</v>
      </c>
      <c r="K751" s="36"/>
      <c r="L751" s="65">
        <v>-1.79</v>
      </c>
      <c r="M751" s="38">
        <v>8.16</v>
      </c>
      <c r="N751" s="68">
        <v>-14.61</v>
      </c>
      <c r="AF751" s="31"/>
      <c r="AG751" s="32"/>
      <c r="AH751" s="32" t="s">
        <v>368</v>
      </c>
      <c r="AM751" s="32"/>
      <c r="AO751" s="32"/>
      <c r="AQ751" s="32"/>
    </row>
    <row r="752" spans="1:43" customFormat="1" ht="15" x14ac:dyDescent="0.25">
      <c r="A752" s="63"/>
      <c r="B752" s="64"/>
      <c r="C752" s="192" t="s">
        <v>80</v>
      </c>
      <c r="D752" s="192"/>
      <c r="E752" s="192"/>
      <c r="F752" s="35"/>
      <c r="G752" s="36"/>
      <c r="H752" s="36"/>
      <c r="I752" s="36"/>
      <c r="J752" s="39"/>
      <c r="K752" s="36"/>
      <c r="L752" s="65">
        <v>-1.79</v>
      </c>
      <c r="M752" s="58"/>
      <c r="N752" s="68">
        <v>-14.61</v>
      </c>
      <c r="AF752" s="31"/>
      <c r="AG752" s="32"/>
      <c r="AH752" s="32"/>
      <c r="AM752" s="32" t="s">
        <v>80</v>
      </c>
      <c r="AO752" s="32"/>
      <c r="AQ752" s="32"/>
    </row>
    <row r="753" spans="1:44" customFormat="1" ht="23.25" x14ac:dyDescent="0.25">
      <c r="A753" s="33" t="s">
        <v>369</v>
      </c>
      <c r="B753" s="34" t="s">
        <v>104</v>
      </c>
      <c r="C753" s="192" t="s">
        <v>370</v>
      </c>
      <c r="D753" s="192"/>
      <c r="E753" s="192"/>
      <c r="F753" s="35" t="s">
        <v>106</v>
      </c>
      <c r="G753" s="36">
        <v>0.111</v>
      </c>
      <c r="H753" s="37">
        <v>1</v>
      </c>
      <c r="I753" s="67">
        <v>0.111</v>
      </c>
      <c r="J753" s="73">
        <v>4840.6499999999996</v>
      </c>
      <c r="K753" s="36"/>
      <c r="L753" s="65">
        <v>537.30999999999995</v>
      </c>
      <c r="M753" s="38">
        <v>8.16</v>
      </c>
      <c r="N753" s="66">
        <v>4384.45</v>
      </c>
      <c r="AF753" s="31"/>
      <c r="AG753" s="32"/>
      <c r="AH753" s="32" t="s">
        <v>370</v>
      </c>
      <c r="AM753" s="32"/>
      <c r="AO753" s="32"/>
      <c r="AQ753" s="32"/>
    </row>
    <row r="754" spans="1:44" customFormat="1" ht="15" x14ac:dyDescent="0.25">
      <c r="A754" s="63"/>
      <c r="B754" s="64"/>
      <c r="C754" s="192" t="s">
        <v>80</v>
      </c>
      <c r="D754" s="192"/>
      <c r="E754" s="192"/>
      <c r="F754" s="35"/>
      <c r="G754" s="36"/>
      <c r="H754" s="36"/>
      <c r="I754" s="36"/>
      <c r="J754" s="39"/>
      <c r="K754" s="36"/>
      <c r="L754" s="65">
        <v>537.30999999999995</v>
      </c>
      <c r="M754" s="58"/>
      <c r="N754" s="66">
        <v>4384.45</v>
      </c>
      <c r="AF754" s="31"/>
      <c r="AG754" s="32"/>
      <c r="AH754" s="32"/>
      <c r="AM754" s="32" t="s">
        <v>80</v>
      </c>
      <c r="AO754" s="32"/>
      <c r="AQ754" s="32"/>
    </row>
    <row r="755" spans="1:44" customFormat="1" ht="23.25" x14ac:dyDescent="0.25">
      <c r="A755" s="33" t="s">
        <v>371</v>
      </c>
      <c r="B755" s="34" t="s">
        <v>104</v>
      </c>
      <c r="C755" s="192" t="s">
        <v>372</v>
      </c>
      <c r="D755" s="192"/>
      <c r="E755" s="192"/>
      <c r="F755" s="35" t="s">
        <v>183</v>
      </c>
      <c r="G755" s="36">
        <v>80</v>
      </c>
      <c r="H755" s="37">
        <v>1</v>
      </c>
      <c r="I755" s="37">
        <v>80</v>
      </c>
      <c r="J755" s="65">
        <v>9.73</v>
      </c>
      <c r="K755" s="75">
        <v>1.04236</v>
      </c>
      <c r="L755" s="65">
        <v>811.37</v>
      </c>
      <c r="M755" s="38">
        <v>8.16</v>
      </c>
      <c r="N755" s="66">
        <v>6620.78</v>
      </c>
      <c r="AF755" s="31"/>
      <c r="AG755" s="32"/>
      <c r="AH755" s="32" t="s">
        <v>372</v>
      </c>
      <c r="AM755" s="32"/>
      <c r="AO755" s="32"/>
      <c r="AQ755" s="32"/>
    </row>
    <row r="756" spans="1:44" customFormat="1" ht="15" x14ac:dyDescent="0.25">
      <c r="A756" s="78"/>
      <c r="B756" s="44"/>
      <c r="C756" s="199" t="s">
        <v>373</v>
      </c>
      <c r="D756" s="199"/>
      <c r="E756" s="199"/>
      <c r="F756" s="199"/>
      <c r="G756" s="199"/>
      <c r="H756" s="199"/>
      <c r="I756" s="199"/>
      <c r="J756" s="199"/>
      <c r="K756" s="199"/>
      <c r="L756" s="199"/>
      <c r="M756" s="199"/>
      <c r="N756" s="201"/>
      <c r="AF756" s="31"/>
      <c r="AG756" s="32"/>
      <c r="AH756" s="32"/>
      <c r="AM756" s="32"/>
      <c r="AO756" s="32"/>
      <c r="AQ756" s="32"/>
      <c r="AR756" s="3" t="s">
        <v>373</v>
      </c>
    </row>
    <row r="757" spans="1:44" customFormat="1" ht="15" x14ac:dyDescent="0.25">
      <c r="A757" s="41"/>
      <c r="B757" s="42"/>
      <c r="C757" s="197" t="s">
        <v>374</v>
      </c>
      <c r="D757" s="197"/>
      <c r="E757" s="197"/>
      <c r="F757" s="197"/>
      <c r="G757" s="197"/>
      <c r="H757" s="197"/>
      <c r="I757" s="197"/>
      <c r="J757" s="197"/>
      <c r="K757" s="197"/>
      <c r="L757" s="197"/>
      <c r="M757" s="197"/>
      <c r="N757" s="198"/>
      <c r="AF757" s="31"/>
      <c r="AG757" s="32"/>
      <c r="AH757" s="32"/>
      <c r="AI757" s="3" t="s">
        <v>374</v>
      </c>
      <c r="AM757" s="32"/>
      <c r="AO757" s="32"/>
      <c r="AQ757" s="32"/>
    </row>
    <row r="758" spans="1:44" customFormat="1" ht="15" x14ac:dyDescent="0.25">
      <c r="A758" s="41"/>
      <c r="B758" s="42"/>
      <c r="C758" s="197" t="s">
        <v>375</v>
      </c>
      <c r="D758" s="197"/>
      <c r="E758" s="197"/>
      <c r="F758" s="197"/>
      <c r="G758" s="197"/>
      <c r="H758" s="197"/>
      <c r="I758" s="197"/>
      <c r="J758" s="197"/>
      <c r="K758" s="197"/>
      <c r="L758" s="197"/>
      <c r="M758" s="197"/>
      <c r="N758" s="198"/>
      <c r="AF758" s="31"/>
      <c r="AG758" s="32"/>
      <c r="AH758" s="32"/>
      <c r="AI758" s="3" t="s">
        <v>375</v>
      </c>
      <c r="AM758" s="32"/>
      <c r="AO758" s="32"/>
      <c r="AQ758" s="32"/>
    </row>
    <row r="759" spans="1:44" customFormat="1" ht="15" x14ac:dyDescent="0.25">
      <c r="A759" s="63"/>
      <c r="B759" s="64"/>
      <c r="C759" s="192" t="s">
        <v>80</v>
      </c>
      <c r="D759" s="192"/>
      <c r="E759" s="192"/>
      <c r="F759" s="35"/>
      <c r="G759" s="36"/>
      <c r="H759" s="36"/>
      <c r="I759" s="36"/>
      <c r="J759" s="39"/>
      <c r="K759" s="36"/>
      <c r="L759" s="65">
        <v>811.37</v>
      </c>
      <c r="M759" s="58"/>
      <c r="N759" s="66">
        <v>6620.78</v>
      </c>
      <c r="AF759" s="31"/>
      <c r="AG759" s="32"/>
      <c r="AH759" s="32"/>
      <c r="AM759" s="32" t="s">
        <v>80</v>
      </c>
      <c r="AO759" s="32"/>
      <c r="AQ759" s="32"/>
    </row>
    <row r="760" spans="1:44" customFormat="1" ht="15" x14ac:dyDescent="0.25">
      <c r="A760" s="189" t="s">
        <v>376</v>
      </c>
      <c r="B760" s="190"/>
      <c r="C760" s="190"/>
      <c r="D760" s="190"/>
      <c r="E760" s="190"/>
      <c r="F760" s="190"/>
      <c r="G760" s="190"/>
      <c r="H760" s="190"/>
      <c r="I760" s="190"/>
      <c r="J760" s="190"/>
      <c r="K760" s="190"/>
      <c r="L760" s="190"/>
      <c r="M760" s="190"/>
      <c r="N760" s="191"/>
      <c r="AF760" s="31"/>
      <c r="AG760" s="32" t="s">
        <v>376</v>
      </c>
      <c r="AH760" s="32"/>
      <c r="AM760" s="32"/>
      <c r="AO760" s="32"/>
      <c r="AQ760" s="32"/>
    </row>
    <row r="761" spans="1:44" customFormat="1" ht="45.75" x14ac:dyDescent="0.25">
      <c r="A761" s="33" t="s">
        <v>377</v>
      </c>
      <c r="B761" s="34" t="s">
        <v>378</v>
      </c>
      <c r="C761" s="192" t="s">
        <v>379</v>
      </c>
      <c r="D761" s="192"/>
      <c r="E761" s="192"/>
      <c r="F761" s="35" t="s">
        <v>166</v>
      </c>
      <c r="G761" s="36">
        <v>9.01E-2</v>
      </c>
      <c r="H761" s="37">
        <v>1</v>
      </c>
      <c r="I761" s="69">
        <v>9.01E-2</v>
      </c>
      <c r="J761" s="39"/>
      <c r="K761" s="36"/>
      <c r="L761" s="39"/>
      <c r="M761" s="36"/>
      <c r="N761" s="40"/>
      <c r="AF761" s="31"/>
      <c r="AG761" s="32"/>
      <c r="AH761" s="32" t="s">
        <v>379</v>
      </c>
      <c r="AM761" s="32"/>
      <c r="AO761" s="32"/>
      <c r="AQ761" s="32"/>
    </row>
    <row r="762" spans="1:44" customFormat="1" ht="23.25" x14ac:dyDescent="0.25">
      <c r="A762" s="41"/>
      <c r="B762" s="42" t="s">
        <v>59</v>
      </c>
      <c r="C762" s="197" t="s">
        <v>60</v>
      </c>
      <c r="D762" s="197"/>
      <c r="E762" s="197"/>
      <c r="F762" s="197"/>
      <c r="G762" s="197"/>
      <c r="H762" s="197"/>
      <c r="I762" s="197"/>
      <c r="J762" s="197"/>
      <c r="K762" s="197"/>
      <c r="L762" s="197"/>
      <c r="M762" s="197"/>
      <c r="N762" s="198"/>
      <c r="AF762" s="31"/>
      <c r="AG762" s="32"/>
      <c r="AH762" s="32"/>
      <c r="AI762" s="3" t="s">
        <v>60</v>
      </c>
      <c r="AM762" s="32"/>
      <c r="AO762" s="32"/>
      <c r="AQ762" s="32"/>
    </row>
    <row r="763" spans="1:44" customFormat="1" ht="68.25" x14ac:dyDescent="0.25">
      <c r="A763" s="41"/>
      <c r="B763" s="42" t="s">
        <v>61</v>
      </c>
      <c r="C763" s="197" t="s">
        <v>62</v>
      </c>
      <c r="D763" s="197"/>
      <c r="E763" s="197"/>
      <c r="F763" s="197"/>
      <c r="G763" s="197"/>
      <c r="H763" s="197"/>
      <c r="I763" s="197"/>
      <c r="J763" s="197"/>
      <c r="K763" s="197"/>
      <c r="L763" s="197"/>
      <c r="M763" s="197"/>
      <c r="N763" s="198"/>
      <c r="AF763" s="31"/>
      <c r="AG763" s="32"/>
      <c r="AH763" s="32"/>
      <c r="AI763" s="3" t="s">
        <v>62</v>
      </c>
      <c r="AM763" s="32"/>
      <c r="AO763" s="32"/>
      <c r="AQ763" s="32"/>
    </row>
    <row r="764" spans="1:44" customFormat="1" ht="15" x14ac:dyDescent="0.25">
      <c r="A764" s="43"/>
      <c r="B764" s="42" t="s">
        <v>55</v>
      </c>
      <c r="C764" s="199" t="s">
        <v>63</v>
      </c>
      <c r="D764" s="199"/>
      <c r="E764" s="199"/>
      <c r="F764" s="45"/>
      <c r="G764" s="46"/>
      <c r="H764" s="46"/>
      <c r="I764" s="46"/>
      <c r="J764" s="49">
        <v>829.12</v>
      </c>
      <c r="K764" s="48">
        <v>1.3225</v>
      </c>
      <c r="L764" s="49">
        <v>98.8</v>
      </c>
      <c r="M764" s="50">
        <v>44.77</v>
      </c>
      <c r="N764" s="70">
        <v>4423.28</v>
      </c>
      <c r="AF764" s="31"/>
      <c r="AG764" s="32"/>
      <c r="AH764" s="32"/>
      <c r="AJ764" s="3" t="s">
        <v>63</v>
      </c>
      <c r="AM764" s="32"/>
      <c r="AO764" s="32"/>
      <c r="AQ764" s="32"/>
    </row>
    <row r="765" spans="1:44" customFormat="1" ht="15" x14ac:dyDescent="0.25">
      <c r="A765" s="43"/>
      <c r="B765" s="42" t="s">
        <v>64</v>
      </c>
      <c r="C765" s="199" t="s">
        <v>65</v>
      </c>
      <c r="D765" s="199"/>
      <c r="E765" s="199"/>
      <c r="F765" s="45"/>
      <c r="G765" s="46"/>
      <c r="H765" s="46"/>
      <c r="I765" s="46"/>
      <c r="J765" s="49">
        <v>21.88</v>
      </c>
      <c r="K765" s="48">
        <v>1.4375</v>
      </c>
      <c r="L765" s="49">
        <v>2.83</v>
      </c>
      <c r="M765" s="50">
        <v>13.24</v>
      </c>
      <c r="N765" s="51">
        <v>37.47</v>
      </c>
      <c r="AF765" s="31"/>
      <c r="AG765" s="32"/>
      <c r="AH765" s="32"/>
      <c r="AJ765" s="3" t="s">
        <v>65</v>
      </c>
      <c r="AM765" s="32"/>
      <c r="AO765" s="32"/>
      <c r="AQ765" s="32"/>
    </row>
    <row r="766" spans="1:44" customFormat="1" ht="15" x14ac:dyDescent="0.25">
      <c r="A766" s="43"/>
      <c r="B766" s="42" t="s">
        <v>66</v>
      </c>
      <c r="C766" s="199" t="s">
        <v>67</v>
      </c>
      <c r="D766" s="199"/>
      <c r="E766" s="199"/>
      <c r="F766" s="45"/>
      <c r="G766" s="46"/>
      <c r="H766" s="46"/>
      <c r="I766" s="46"/>
      <c r="J766" s="49">
        <v>3.51</v>
      </c>
      <c r="K766" s="48">
        <v>1.4375</v>
      </c>
      <c r="L766" s="49">
        <v>0.45</v>
      </c>
      <c r="M766" s="50">
        <v>44.77</v>
      </c>
      <c r="N766" s="51">
        <v>20.149999999999999</v>
      </c>
      <c r="AF766" s="31"/>
      <c r="AG766" s="32"/>
      <c r="AH766" s="32"/>
      <c r="AJ766" s="3" t="s">
        <v>67</v>
      </c>
      <c r="AM766" s="32"/>
      <c r="AO766" s="32"/>
      <c r="AQ766" s="32"/>
    </row>
    <row r="767" spans="1:44" customFormat="1" ht="15" x14ac:dyDescent="0.25">
      <c r="A767" s="43"/>
      <c r="B767" s="42" t="s">
        <v>68</v>
      </c>
      <c r="C767" s="199" t="s">
        <v>69</v>
      </c>
      <c r="D767" s="199"/>
      <c r="E767" s="199"/>
      <c r="F767" s="45"/>
      <c r="G767" s="46"/>
      <c r="H767" s="46"/>
      <c r="I767" s="46"/>
      <c r="J767" s="47">
        <v>6516.18</v>
      </c>
      <c r="K767" s="46"/>
      <c r="L767" s="49">
        <v>11.91</v>
      </c>
      <c r="M767" s="50">
        <v>8.16</v>
      </c>
      <c r="N767" s="51">
        <v>97.19</v>
      </c>
      <c r="AF767" s="31"/>
      <c r="AG767" s="32"/>
      <c r="AH767" s="32"/>
      <c r="AJ767" s="3" t="s">
        <v>69</v>
      </c>
      <c r="AM767" s="32"/>
      <c r="AO767" s="32"/>
      <c r="AQ767" s="32"/>
    </row>
    <row r="768" spans="1:44" customFormat="1" ht="15" x14ac:dyDescent="0.25">
      <c r="A768" s="52"/>
      <c r="B768" s="42"/>
      <c r="C768" s="199" t="s">
        <v>70</v>
      </c>
      <c r="D768" s="199"/>
      <c r="E768" s="199"/>
      <c r="F768" s="45" t="s">
        <v>71</v>
      </c>
      <c r="G768" s="62">
        <v>97.2</v>
      </c>
      <c r="H768" s="48">
        <v>1.3225</v>
      </c>
      <c r="I768" s="71">
        <v>11.582084699999999</v>
      </c>
      <c r="J768" s="55"/>
      <c r="K768" s="46"/>
      <c r="L768" s="55"/>
      <c r="M768" s="46"/>
      <c r="N768" s="56"/>
      <c r="AF768" s="31"/>
      <c r="AG768" s="32"/>
      <c r="AH768" s="32"/>
      <c r="AK768" s="3" t="s">
        <v>70</v>
      </c>
      <c r="AM768" s="32"/>
      <c r="AO768" s="32"/>
      <c r="AQ768" s="32"/>
    </row>
    <row r="769" spans="1:44" customFormat="1" ht="15" x14ac:dyDescent="0.25">
      <c r="A769" s="52"/>
      <c r="B769" s="42"/>
      <c r="C769" s="199" t="s">
        <v>72</v>
      </c>
      <c r="D769" s="199"/>
      <c r="E769" s="199"/>
      <c r="F769" s="45" t="s">
        <v>71</v>
      </c>
      <c r="G769" s="50">
        <v>0.27</v>
      </c>
      <c r="H769" s="48">
        <v>1.4375</v>
      </c>
      <c r="I769" s="71">
        <v>3.4970099999999997E-2</v>
      </c>
      <c r="J769" s="55"/>
      <c r="K769" s="46"/>
      <c r="L769" s="55"/>
      <c r="M769" s="46"/>
      <c r="N769" s="56"/>
      <c r="AF769" s="31"/>
      <c r="AG769" s="32"/>
      <c r="AH769" s="32"/>
      <c r="AK769" s="3" t="s">
        <v>72</v>
      </c>
      <c r="AM769" s="32"/>
      <c r="AO769" s="32"/>
      <c r="AQ769" s="32"/>
    </row>
    <row r="770" spans="1:44" customFormat="1" ht="15" x14ac:dyDescent="0.25">
      <c r="A770" s="43"/>
      <c r="B770" s="42"/>
      <c r="C770" s="200" t="s">
        <v>73</v>
      </c>
      <c r="D770" s="200"/>
      <c r="E770" s="200"/>
      <c r="F770" s="57"/>
      <c r="G770" s="58"/>
      <c r="H770" s="58"/>
      <c r="I770" s="58"/>
      <c r="J770" s="60">
        <v>983.18</v>
      </c>
      <c r="K770" s="58"/>
      <c r="L770" s="60">
        <v>113.54</v>
      </c>
      <c r="M770" s="58"/>
      <c r="N770" s="72">
        <v>4557.9399999999996</v>
      </c>
      <c r="AF770" s="31"/>
      <c r="AG770" s="32"/>
      <c r="AH770" s="32"/>
      <c r="AL770" s="3" t="s">
        <v>73</v>
      </c>
      <c r="AM770" s="32"/>
      <c r="AO770" s="32"/>
      <c r="AQ770" s="32"/>
    </row>
    <row r="771" spans="1:44" customFormat="1" ht="15" x14ac:dyDescent="0.25">
      <c r="A771" s="52"/>
      <c r="B771" s="42"/>
      <c r="C771" s="199" t="s">
        <v>74</v>
      </c>
      <c r="D771" s="199"/>
      <c r="E771" s="199"/>
      <c r="F771" s="45"/>
      <c r="G771" s="46"/>
      <c r="H771" s="46"/>
      <c r="I771" s="46"/>
      <c r="J771" s="55"/>
      <c r="K771" s="46"/>
      <c r="L771" s="49">
        <v>99.25</v>
      </c>
      <c r="M771" s="46"/>
      <c r="N771" s="70">
        <v>4443.43</v>
      </c>
      <c r="AF771" s="31"/>
      <c r="AG771" s="32"/>
      <c r="AH771" s="32"/>
      <c r="AK771" s="3" t="s">
        <v>74</v>
      </c>
      <c r="AM771" s="32"/>
      <c r="AO771" s="32"/>
      <c r="AQ771" s="32"/>
    </row>
    <row r="772" spans="1:44" customFormat="1" ht="22.5" x14ac:dyDescent="0.25">
      <c r="A772" s="52"/>
      <c r="B772" s="42" t="s">
        <v>380</v>
      </c>
      <c r="C772" s="199" t="s">
        <v>381</v>
      </c>
      <c r="D772" s="199"/>
      <c r="E772" s="199"/>
      <c r="F772" s="45" t="s">
        <v>77</v>
      </c>
      <c r="G772" s="53">
        <v>109</v>
      </c>
      <c r="H772" s="46"/>
      <c r="I772" s="53">
        <v>109</v>
      </c>
      <c r="J772" s="55"/>
      <c r="K772" s="46"/>
      <c r="L772" s="49">
        <v>108.18</v>
      </c>
      <c r="M772" s="46"/>
      <c r="N772" s="70">
        <v>4843.34</v>
      </c>
      <c r="AF772" s="31"/>
      <c r="AG772" s="32"/>
      <c r="AH772" s="32"/>
      <c r="AK772" s="3" t="s">
        <v>381</v>
      </c>
      <c r="AM772" s="32"/>
      <c r="AO772" s="32"/>
      <c r="AQ772" s="32"/>
    </row>
    <row r="773" spans="1:44" customFormat="1" ht="45" x14ac:dyDescent="0.25">
      <c r="A773" s="52"/>
      <c r="B773" s="42" t="s">
        <v>382</v>
      </c>
      <c r="C773" s="199" t="s">
        <v>383</v>
      </c>
      <c r="D773" s="199"/>
      <c r="E773" s="199"/>
      <c r="F773" s="45" t="s">
        <v>77</v>
      </c>
      <c r="G773" s="53">
        <v>57</v>
      </c>
      <c r="H773" s="50">
        <v>0.85</v>
      </c>
      <c r="I773" s="50">
        <v>48.45</v>
      </c>
      <c r="J773" s="55"/>
      <c r="K773" s="46"/>
      <c r="L773" s="49">
        <v>48.09</v>
      </c>
      <c r="M773" s="46"/>
      <c r="N773" s="70">
        <v>2152.84</v>
      </c>
      <c r="AF773" s="31"/>
      <c r="AG773" s="32"/>
      <c r="AH773" s="32"/>
      <c r="AK773" s="3" t="s">
        <v>383</v>
      </c>
      <c r="AM773" s="32"/>
      <c r="AO773" s="32"/>
      <c r="AQ773" s="32"/>
    </row>
    <row r="774" spans="1:44" customFormat="1" ht="15" x14ac:dyDescent="0.25">
      <c r="A774" s="63"/>
      <c r="B774" s="64"/>
      <c r="C774" s="192" t="s">
        <v>80</v>
      </c>
      <c r="D774" s="192"/>
      <c r="E774" s="192"/>
      <c r="F774" s="35"/>
      <c r="G774" s="36"/>
      <c r="H774" s="36"/>
      <c r="I774" s="36"/>
      <c r="J774" s="39"/>
      <c r="K774" s="36"/>
      <c r="L774" s="65">
        <v>269.81</v>
      </c>
      <c r="M774" s="58"/>
      <c r="N774" s="66">
        <v>11554.12</v>
      </c>
      <c r="AF774" s="31"/>
      <c r="AG774" s="32"/>
      <c r="AH774" s="32"/>
      <c r="AM774" s="32" t="s">
        <v>80</v>
      </c>
      <c r="AO774" s="32"/>
      <c r="AQ774" s="32"/>
    </row>
    <row r="775" spans="1:44" customFormat="1" ht="15" x14ac:dyDescent="0.25">
      <c r="A775" s="33" t="s">
        <v>384</v>
      </c>
      <c r="B775" s="34" t="s">
        <v>385</v>
      </c>
      <c r="C775" s="192" t="s">
        <v>386</v>
      </c>
      <c r="D775" s="192"/>
      <c r="E775" s="192"/>
      <c r="F775" s="35" t="s">
        <v>106</v>
      </c>
      <c r="G775" s="36">
        <v>-3.6039999999999998E-4</v>
      </c>
      <c r="H775" s="37">
        <v>1</v>
      </c>
      <c r="I775" s="76">
        <v>-3.6039999999999998E-4</v>
      </c>
      <c r="J775" s="73">
        <v>8475</v>
      </c>
      <c r="K775" s="36"/>
      <c r="L775" s="65">
        <v>-3.05</v>
      </c>
      <c r="M775" s="38">
        <v>8.16</v>
      </c>
      <c r="N775" s="68">
        <v>-24.89</v>
      </c>
      <c r="AF775" s="31"/>
      <c r="AG775" s="32"/>
      <c r="AH775" s="32" t="s">
        <v>386</v>
      </c>
      <c r="AM775" s="32"/>
      <c r="AO775" s="32"/>
      <c r="AQ775" s="32"/>
    </row>
    <row r="776" spans="1:44" customFormat="1" ht="15" x14ac:dyDescent="0.25">
      <c r="A776" s="63"/>
      <c r="B776" s="64"/>
      <c r="C776" s="192" t="s">
        <v>80</v>
      </c>
      <c r="D776" s="192"/>
      <c r="E776" s="192"/>
      <c r="F776" s="35"/>
      <c r="G776" s="36"/>
      <c r="H776" s="36"/>
      <c r="I776" s="36"/>
      <c r="J776" s="39"/>
      <c r="K776" s="36"/>
      <c r="L776" s="65">
        <v>-3.05</v>
      </c>
      <c r="M776" s="58"/>
      <c r="N776" s="68">
        <v>-24.89</v>
      </c>
      <c r="AF776" s="31"/>
      <c r="AG776" s="32"/>
      <c r="AH776" s="32"/>
      <c r="AM776" s="32" t="s">
        <v>80</v>
      </c>
      <c r="AO776" s="32"/>
      <c r="AQ776" s="32"/>
    </row>
    <row r="777" spans="1:44" customFormat="1" ht="22.5" x14ac:dyDescent="0.25">
      <c r="A777" s="33" t="s">
        <v>387</v>
      </c>
      <c r="B777" s="34" t="s">
        <v>104</v>
      </c>
      <c r="C777" s="192" t="s">
        <v>388</v>
      </c>
      <c r="D777" s="192"/>
      <c r="E777" s="192"/>
      <c r="F777" s="35" t="s">
        <v>106</v>
      </c>
      <c r="G777" s="36">
        <v>5.1357E-2</v>
      </c>
      <c r="H777" s="37">
        <v>1</v>
      </c>
      <c r="I777" s="74">
        <v>5.1357E-2</v>
      </c>
      <c r="J777" s="73">
        <v>11200</v>
      </c>
      <c r="K777" s="36"/>
      <c r="L777" s="65">
        <v>575.20000000000005</v>
      </c>
      <c r="M777" s="38">
        <v>8.16</v>
      </c>
      <c r="N777" s="66">
        <v>4693.63</v>
      </c>
      <c r="AF777" s="31"/>
      <c r="AG777" s="32"/>
      <c r="AH777" s="32" t="s">
        <v>388</v>
      </c>
      <c r="AM777" s="32"/>
      <c r="AO777" s="32"/>
      <c r="AQ777" s="32"/>
    </row>
    <row r="778" spans="1:44" customFormat="1" ht="15" x14ac:dyDescent="0.25">
      <c r="A778" s="63"/>
      <c r="B778" s="64"/>
      <c r="C778" s="192" t="s">
        <v>80</v>
      </c>
      <c r="D778" s="192"/>
      <c r="E778" s="192"/>
      <c r="F778" s="35"/>
      <c r="G778" s="36"/>
      <c r="H778" s="36"/>
      <c r="I778" s="36"/>
      <c r="J778" s="39"/>
      <c r="K778" s="36"/>
      <c r="L778" s="65">
        <v>575.20000000000005</v>
      </c>
      <c r="M778" s="58"/>
      <c r="N778" s="66">
        <v>4693.63</v>
      </c>
      <c r="AF778" s="31"/>
      <c r="AG778" s="32"/>
      <c r="AH778" s="32"/>
      <c r="AM778" s="32" t="s">
        <v>80</v>
      </c>
      <c r="AO778" s="32"/>
      <c r="AQ778" s="32"/>
    </row>
    <row r="779" spans="1:44" customFormat="1" ht="45.75" x14ac:dyDescent="0.25">
      <c r="A779" s="33" t="s">
        <v>389</v>
      </c>
      <c r="B779" s="34" t="s">
        <v>104</v>
      </c>
      <c r="C779" s="192" t="s">
        <v>390</v>
      </c>
      <c r="D779" s="192"/>
      <c r="E779" s="192"/>
      <c r="F779" s="35" t="s">
        <v>183</v>
      </c>
      <c r="G779" s="36">
        <v>150</v>
      </c>
      <c r="H779" s="37">
        <v>1</v>
      </c>
      <c r="I779" s="37">
        <v>150</v>
      </c>
      <c r="J779" s="65">
        <v>2.33</v>
      </c>
      <c r="K779" s="75">
        <v>1.04236</v>
      </c>
      <c r="L779" s="65">
        <v>364.3</v>
      </c>
      <c r="M779" s="38">
        <v>8.16</v>
      </c>
      <c r="N779" s="66">
        <v>2972.69</v>
      </c>
      <c r="AF779" s="31"/>
      <c r="AG779" s="32"/>
      <c r="AH779" s="32" t="s">
        <v>390</v>
      </c>
      <c r="AM779" s="32"/>
      <c r="AO779" s="32"/>
      <c r="AQ779" s="32"/>
    </row>
    <row r="780" spans="1:44" customFormat="1" ht="15" x14ac:dyDescent="0.25">
      <c r="A780" s="78"/>
      <c r="B780" s="44"/>
      <c r="C780" s="199" t="s">
        <v>391</v>
      </c>
      <c r="D780" s="199"/>
      <c r="E780" s="199"/>
      <c r="F780" s="199"/>
      <c r="G780" s="199"/>
      <c r="H780" s="199"/>
      <c r="I780" s="199"/>
      <c r="J780" s="199"/>
      <c r="K780" s="199"/>
      <c r="L780" s="199"/>
      <c r="M780" s="199"/>
      <c r="N780" s="201"/>
      <c r="AF780" s="31"/>
      <c r="AG780" s="32"/>
      <c r="AH780" s="32"/>
      <c r="AM780" s="32"/>
      <c r="AO780" s="32"/>
      <c r="AQ780" s="32"/>
      <c r="AR780" s="3" t="s">
        <v>391</v>
      </c>
    </row>
    <row r="781" spans="1:44" customFormat="1" ht="15" x14ac:dyDescent="0.25">
      <c r="A781" s="41"/>
      <c r="B781" s="42"/>
      <c r="C781" s="197" t="s">
        <v>374</v>
      </c>
      <c r="D781" s="197"/>
      <c r="E781" s="197"/>
      <c r="F781" s="197"/>
      <c r="G781" s="197"/>
      <c r="H781" s="197"/>
      <c r="I781" s="197"/>
      <c r="J781" s="197"/>
      <c r="K781" s="197"/>
      <c r="L781" s="197"/>
      <c r="M781" s="197"/>
      <c r="N781" s="198"/>
      <c r="AF781" s="31"/>
      <c r="AG781" s="32"/>
      <c r="AH781" s="32"/>
      <c r="AI781" s="3" t="s">
        <v>374</v>
      </c>
      <c r="AM781" s="32"/>
      <c r="AO781" s="32"/>
      <c r="AQ781" s="32"/>
    </row>
    <row r="782" spans="1:44" customFormat="1" ht="15" x14ac:dyDescent="0.25">
      <c r="A782" s="41"/>
      <c r="B782" s="42"/>
      <c r="C782" s="197" t="s">
        <v>375</v>
      </c>
      <c r="D782" s="197"/>
      <c r="E782" s="197"/>
      <c r="F782" s="197"/>
      <c r="G782" s="197"/>
      <c r="H782" s="197"/>
      <c r="I782" s="197"/>
      <c r="J782" s="197"/>
      <c r="K782" s="197"/>
      <c r="L782" s="197"/>
      <c r="M782" s="197"/>
      <c r="N782" s="198"/>
      <c r="AF782" s="31"/>
      <c r="AG782" s="32"/>
      <c r="AH782" s="32"/>
      <c r="AI782" s="3" t="s">
        <v>375</v>
      </c>
      <c r="AM782" s="32"/>
      <c r="AO782" s="32"/>
      <c r="AQ782" s="32"/>
    </row>
    <row r="783" spans="1:44" customFormat="1" ht="15" x14ac:dyDescent="0.25">
      <c r="A783" s="63"/>
      <c r="B783" s="64"/>
      <c r="C783" s="192" t="s">
        <v>80</v>
      </c>
      <c r="D783" s="192"/>
      <c r="E783" s="192"/>
      <c r="F783" s="35"/>
      <c r="G783" s="36"/>
      <c r="H783" s="36"/>
      <c r="I783" s="36"/>
      <c r="J783" s="39"/>
      <c r="K783" s="36"/>
      <c r="L783" s="65">
        <v>364.3</v>
      </c>
      <c r="M783" s="58"/>
      <c r="N783" s="66">
        <v>2972.69</v>
      </c>
      <c r="AF783" s="31"/>
      <c r="AG783" s="32"/>
      <c r="AH783" s="32"/>
      <c r="AM783" s="32" t="s">
        <v>80</v>
      </c>
      <c r="AO783" s="32"/>
      <c r="AQ783" s="32"/>
    </row>
    <row r="784" spans="1:44" customFormat="1" ht="15" x14ac:dyDescent="0.25">
      <c r="A784" s="80"/>
      <c r="B784" s="81"/>
      <c r="C784" s="81"/>
      <c r="D784" s="81"/>
      <c r="E784" s="81"/>
      <c r="F784" s="82"/>
      <c r="G784" s="82"/>
      <c r="H784" s="82"/>
      <c r="I784" s="82"/>
      <c r="J784" s="83"/>
      <c r="K784" s="82"/>
      <c r="L784" s="83"/>
      <c r="M784" s="46"/>
      <c r="N784" s="83"/>
      <c r="AF784" s="31"/>
      <c r="AG784" s="32"/>
      <c r="AH784" s="32"/>
      <c r="AM784" s="32"/>
      <c r="AO784" s="32"/>
      <c r="AQ784" s="32"/>
    </row>
    <row r="785" spans="1:43" customFormat="1" ht="15" x14ac:dyDescent="0.25">
      <c r="A785" s="84"/>
      <c r="B785" s="85"/>
      <c r="C785" s="192" t="s">
        <v>392</v>
      </c>
      <c r="D785" s="192"/>
      <c r="E785" s="192"/>
      <c r="F785" s="192"/>
      <c r="G785" s="192"/>
      <c r="H785" s="192"/>
      <c r="I785" s="192"/>
      <c r="J785" s="192"/>
      <c r="K785" s="192"/>
      <c r="L785" s="86"/>
      <c r="M785" s="87"/>
      <c r="N785" s="88"/>
      <c r="AF785" s="31"/>
      <c r="AG785" s="32"/>
      <c r="AH785" s="32"/>
      <c r="AM785" s="32"/>
      <c r="AO785" s="32" t="s">
        <v>392</v>
      </c>
      <c r="AQ785" s="32"/>
    </row>
    <row r="786" spans="1:43" customFormat="1" ht="15" x14ac:dyDescent="0.25">
      <c r="A786" s="89"/>
      <c r="B786" s="42"/>
      <c r="C786" s="199" t="s">
        <v>205</v>
      </c>
      <c r="D786" s="199"/>
      <c r="E786" s="199"/>
      <c r="F786" s="199"/>
      <c r="G786" s="199"/>
      <c r="H786" s="199"/>
      <c r="I786" s="199"/>
      <c r="J786" s="199"/>
      <c r="K786" s="199"/>
      <c r="L786" s="90">
        <v>5716.93</v>
      </c>
      <c r="M786" s="91"/>
      <c r="N786" s="92"/>
      <c r="AF786" s="31"/>
      <c r="AG786" s="32"/>
      <c r="AH786" s="32"/>
      <c r="AM786" s="32"/>
      <c r="AO786" s="32"/>
      <c r="AP786" s="3" t="s">
        <v>205</v>
      </c>
      <c r="AQ786" s="32"/>
    </row>
    <row r="787" spans="1:43" customFormat="1" ht="15" x14ac:dyDescent="0.25">
      <c r="A787" s="89"/>
      <c r="B787" s="42"/>
      <c r="C787" s="199" t="s">
        <v>206</v>
      </c>
      <c r="D787" s="199"/>
      <c r="E787" s="199"/>
      <c r="F787" s="199"/>
      <c r="G787" s="199"/>
      <c r="H787" s="199"/>
      <c r="I787" s="199"/>
      <c r="J787" s="199"/>
      <c r="K787" s="199"/>
      <c r="L787" s="93"/>
      <c r="M787" s="91"/>
      <c r="N787" s="92"/>
      <c r="AF787" s="31"/>
      <c r="AG787" s="32"/>
      <c r="AH787" s="32"/>
      <c r="AM787" s="32"/>
      <c r="AO787" s="32"/>
      <c r="AP787" s="3" t="s">
        <v>206</v>
      </c>
      <c r="AQ787" s="32"/>
    </row>
    <row r="788" spans="1:43" customFormat="1" ht="15" x14ac:dyDescent="0.25">
      <c r="A788" s="89"/>
      <c r="B788" s="42"/>
      <c r="C788" s="199" t="s">
        <v>207</v>
      </c>
      <c r="D788" s="199"/>
      <c r="E788" s="199"/>
      <c r="F788" s="199"/>
      <c r="G788" s="199"/>
      <c r="H788" s="199"/>
      <c r="I788" s="199"/>
      <c r="J788" s="199"/>
      <c r="K788" s="199"/>
      <c r="L788" s="94">
        <v>726.47</v>
      </c>
      <c r="M788" s="91"/>
      <c r="N788" s="92"/>
      <c r="AF788" s="31"/>
      <c r="AG788" s="32"/>
      <c r="AH788" s="32"/>
      <c r="AM788" s="32"/>
      <c r="AO788" s="32"/>
      <c r="AP788" s="3" t="s">
        <v>207</v>
      </c>
      <c r="AQ788" s="32"/>
    </row>
    <row r="789" spans="1:43" customFormat="1" ht="15" x14ac:dyDescent="0.25">
      <c r="A789" s="89"/>
      <c r="B789" s="42"/>
      <c r="C789" s="199" t="s">
        <v>208</v>
      </c>
      <c r="D789" s="199"/>
      <c r="E789" s="199"/>
      <c r="F789" s="199"/>
      <c r="G789" s="199"/>
      <c r="H789" s="199"/>
      <c r="I789" s="199"/>
      <c r="J789" s="199"/>
      <c r="K789" s="199"/>
      <c r="L789" s="94">
        <v>-133.41999999999999</v>
      </c>
      <c r="M789" s="91"/>
      <c r="N789" s="92"/>
      <c r="AF789" s="31"/>
      <c r="AG789" s="32"/>
      <c r="AH789" s="32"/>
      <c r="AM789" s="32"/>
      <c r="AO789" s="32"/>
      <c r="AP789" s="3" t="s">
        <v>208</v>
      </c>
      <c r="AQ789" s="32"/>
    </row>
    <row r="790" spans="1:43" customFormat="1" ht="15" x14ac:dyDescent="0.25">
      <c r="A790" s="89"/>
      <c r="B790" s="42"/>
      <c r="C790" s="199" t="s">
        <v>209</v>
      </c>
      <c r="D790" s="199"/>
      <c r="E790" s="199"/>
      <c r="F790" s="199"/>
      <c r="G790" s="199"/>
      <c r="H790" s="199"/>
      <c r="I790" s="199"/>
      <c r="J790" s="199"/>
      <c r="K790" s="199"/>
      <c r="L790" s="94">
        <v>-27.53</v>
      </c>
      <c r="M790" s="91"/>
      <c r="N790" s="92"/>
      <c r="AF790" s="31"/>
      <c r="AG790" s="32"/>
      <c r="AH790" s="32"/>
      <c r="AM790" s="32"/>
      <c r="AO790" s="32"/>
      <c r="AP790" s="3" t="s">
        <v>209</v>
      </c>
      <c r="AQ790" s="32"/>
    </row>
    <row r="791" spans="1:43" customFormat="1" ht="15" x14ac:dyDescent="0.25">
      <c r="A791" s="89"/>
      <c r="B791" s="42"/>
      <c r="C791" s="199" t="s">
        <v>210</v>
      </c>
      <c r="D791" s="199"/>
      <c r="E791" s="199"/>
      <c r="F791" s="199"/>
      <c r="G791" s="199"/>
      <c r="H791" s="199"/>
      <c r="I791" s="199"/>
      <c r="J791" s="199"/>
      <c r="K791" s="199"/>
      <c r="L791" s="90">
        <v>5123.88</v>
      </c>
      <c r="M791" s="91"/>
      <c r="N791" s="92"/>
      <c r="AF791" s="31"/>
      <c r="AG791" s="32"/>
      <c r="AH791" s="32"/>
      <c r="AM791" s="32"/>
      <c r="AO791" s="32"/>
      <c r="AP791" s="3" t="s">
        <v>210</v>
      </c>
      <c r="AQ791" s="32"/>
    </row>
    <row r="792" spans="1:43" customFormat="1" ht="15" x14ac:dyDescent="0.25">
      <c r="A792" s="89"/>
      <c r="B792" s="42"/>
      <c r="C792" s="199" t="s">
        <v>211</v>
      </c>
      <c r="D792" s="199"/>
      <c r="E792" s="199"/>
      <c r="F792" s="199"/>
      <c r="G792" s="199"/>
      <c r="H792" s="199"/>
      <c r="I792" s="199"/>
      <c r="J792" s="199"/>
      <c r="K792" s="199"/>
      <c r="L792" s="90">
        <v>6781.51</v>
      </c>
      <c r="M792" s="91"/>
      <c r="N792" s="92"/>
      <c r="AF792" s="31"/>
      <c r="AG792" s="32"/>
      <c r="AH792" s="32"/>
      <c r="AM792" s="32"/>
      <c r="AO792" s="32"/>
      <c r="AP792" s="3" t="s">
        <v>211</v>
      </c>
      <c r="AQ792" s="32"/>
    </row>
    <row r="793" spans="1:43" customFormat="1" ht="15" x14ac:dyDescent="0.25">
      <c r="A793" s="89"/>
      <c r="B793" s="42"/>
      <c r="C793" s="199" t="s">
        <v>206</v>
      </c>
      <c r="D793" s="199"/>
      <c r="E793" s="199"/>
      <c r="F793" s="199"/>
      <c r="G793" s="199"/>
      <c r="H793" s="199"/>
      <c r="I793" s="199"/>
      <c r="J793" s="199"/>
      <c r="K793" s="199"/>
      <c r="L793" s="93"/>
      <c r="M793" s="91"/>
      <c r="N793" s="92"/>
      <c r="AF793" s="31"/>
      <c r="AG793" s="32"/>
      <c r="AH793" s="32"/>
      <c r="AM793" s="32"/>
      <c r="AO793" s="32"/>
      <c r="AP793" s="3" t="s">
        <v>206</v>
      </c>
      <c r="AQ793" s="32"/>
    </row>
    <row r="794" spans="1:43" customFormat="1" ht="15" x14ac:dyDescent="0.25">
      <c r="A794" s="89"/>
      <c r="B794" s="42"/>
      <c r="C794" s="199" t="s">
        <v>323</v>
      </c>
      <c r="D794" s="199"/>
      <c r="E794" s="199"/>
      <c r="F794" s="199"/>
      <c r="G794" s="199"/>
      <c r="H794" s="199"/>
      <c r="I794" s="199"/>
      <c r="J794" s="199"/>
      <c r="K794" s="199"/>
      <c r="L794" s="94">
        <v>726.47</v>
      </c>
      <c r="M794" s="91"/>
      <c r="N794" s="92"/>
      <c r="AF794" s="31"/>
      <c r="AG794" s="32"/>
      <c r="AH794" s="32"/>
      <c r="AM794" s="32"/>
      <c r="AO794" s="32"/>
      <c r="AP794" s="3" t="s">
        <v>323</v>
      </c>
      <c r="AQ794" s="32"/>
    </row>
    <row r="795" spans="1:43" customFormat="1" ht="15" x14ac:dyDescent="0.25">
      <c r="A795" s="89"/>
      <c r="B795" s="42"/>
      <c r="C795" s="199" t="s">
        <v>324</v>
      </c>
      <c r="D795" s="199"/>
      <c r="E795" s="199"/>
      <c r="F795" s="199"/>
      <c r="G795" s="199"/>
      <c r="H795" s="199"/>
      <c r="I795" s="199"/>
      <c r="J795" s="199"/>
      <c r="K795" s="199"/>
      <c r="L795" s="94">
        <v>-133.41999999999999</v>
      </c>
      <c r="M795" s="91"/>
      <c r="N795" s="92"/>
      <c r="AF795" s="31"/>
      <c r="AG795" s="32"/>
      <c r="AH795" s="32"/>
      <c r="AM795" s="32"/>
      <c r="AO795" s="32"/>
      <c r="AP795" s="3" t="s">
        <v>324</v>
      </c>
      <c r="AQ795" s="32"/>
    </row>
    <row r="796" spans="1:43" customFormat="1" ht="15" x14ac:dyDescent="0.25">
      <c r="A796" s="89"/>
      <c r="B796" s="42"/>
      <c r="C796" s="199" t="s">
        <v>325</v>
      </c>
      <c r="D796" s="199"/>
      <c r="E796" s="199"/>
      <c r="F796" s="199"/>
      <c r="G796" s="199"/>
      <c r="H796" s="199"/>
      <c r="I796" s="199"/>
      <c r="J796" s="199"/>
      <c r="K796" s="199"/>
      <c r="L796" s="94">
        <v>-27.53</v>
      </c>
      <c r="M796" s="91"/>
      <c r="N796" s="92"/>
      <c r="AF796" s="31"/>
      <c r="AG796" s="32"/>
      <c r="AH796" s="32"/>
      <c r="AM796" s="32"/>
      <c r="AO796" s="32"/>
      <c r="AP796" s="3" t="s">
        <v>325</v>
      </c>
      <c r="AQ796" s="32"/>
    </row>
    <row r="797" spans="1:43" customFormat="1" ht="15" x14ac:dyDescent="0.25">
      <c r="A797" s="89"/>
      <c r="B797" s="42"/>
      <c r="C797" s="199" t="s">
        <v>326</v>
      </c>
      <c r="D797" s="199"/>
      <c r="E797" s="199"/>
      <c r="F797" s="199"/>
      <c r="G797" s="199"/>
      <c r="H797" s="199"/>
      <c r="I797" s="199"/>
      <c r="J797" s="199"/>
      <c r="K797" s="199"/>
      <c r="L797" s="90">
        <v>5123.88</v>
      </c>
      <c r="M797" s="91"/>
      <c r="N797" s="92"/>
      <c r="AF797" s="31"/>
      <c r="AG797" s="32"/>
      <c r="AH797" s="32"/>
      <c r="AM797" s="32"/>
      <c r="AO797" s="32"/>
      <c r="AP797" s="3" t="s">
        <v>326</v>
      </c>
      <c r="AQ797" s="32"/>
    </row>
    <row r="798" spans="1:43" customFormat="1" ht="15" x14ac:dyDescent="0.25">
      <c r="A798" s="89"/>
      <c r="B798" s="42"/>
      <c r="C798" s="199" t="s">
        <v>327</v>
      </c>
      <c r="D798" s="199"/>
      <c r="E798" s="199"/>
      <c r="F798" s="199"/>
      <c r="G798" s="199"/>
      <c r="H798" s="199"/>
      <c r="I798" s="199"/>
      <c r="J798" s="199"/>
      <c r="K798" s="199"/>
      <c r="L798" s="94">
        <v>718.4</v>
      </c>
      <c r="M798" s="91"/>
      <c r="N798" s="92"/>
      <c r="AF798" s="31"/>
      <c r="AG798" s="32"/>
      <c r="AH798" s="32"/>
      <c r="AM798" s="32"/>
      <c r="AO798" s="32"/>
      <c r="AP798" s="3" t="s">
        <v>327</v>
      </c>
      <c r="AQ798" s="32"/>
    </row>
    <row r="799" spans="1:43" customFormat="1" ht="15" x14ac:dyDescent="0.25">
      <c r="A799" s="89"/>
      <c r="B799" s="42"/>
      <c r="C799" s="199" t="s">
        <v>328</v>
      </c>
      <c r="D799" s="199"/>
      <c r="E799" s="199"/>
      <c r="F799" s="199"/>
      <c r="G799" s="199"/>
      <c r="H799" s="199"/>
      <c r="I799" s="199"/>
      <c r="J799" s="199"/>
      <c r="K799" s="199"/>
      <c r="L799" s="94">
        <v>346.18</v>
      </c>
      <c r="M799" s="91"/>
      <c r="N799" s="92"/>
      <c r="AF799" s="31"/>
      <c r="AG799" s="32"/>
      <c r="AH799" s="32"/>
      <c r="AM799" s="32"/>
      <c r="AO799" s="32"/>
      <c r="AP799" s="3" t="s">
        <v>328</v>
      </c>
      <c r="AQ799" s="32"/>
    </row>
    <row r="800" spans="1:43" customFormat="1" ht="15" x14ac:dyDescent="0.25">
      <c r="A800" s="89"/>
      <c r="B800" s="42"/>
      <c r="C800" s="199" t="s">
        <v>221</v>
      </c>
      <c r="D800" s="199"/>
      <c r="E800" s="199"/>
      <c r="F800" s="199"/>
      <c r="G800" s="199"/>
      <c r="H800" s="199"/>
      <c r="I800" s="199"/>
      <c r="J800" s="199"/>
      <c r="K800" s="199"/>
      <c r="L800" s="94">
        <v>698.94</v>
      </c>
      <c r="M800" s="91"/>
      <c r="N800" s="92"/>
      <c r="AF800" s="31"/>
      <c r="AG800" s="32"/>
      <c r="AH800" s="32"/>
      <c r="AM800" s="32"/>
      <c r="AO800" s="32"/>
      <c r="AP800" s="3" t="s">
        <v>221</v>
      </c>
      <c r="AQ800" s="32"/>
    </row>
    <row r="801" spans="1:43" customFormat="1" ht="15" x14ac:dyDescent="0.25">
      <c r="A801" s="89"/>
      <c r="B801" s="42"/>
      <c r="C801" s="199" t="s">
        <v>222</v>
      </c>
      <c r="D801" s="199"/>
      <c r="E801" s="199"/>
      <c r="F801" s="199"/>
      <c r="G801" s="199"/>
      <c r="H801" s="199"/>
      <c r="I801" s="199"/>
      <c r="J801" s="199"/>
      <c r="K801" s="199"/>
      <c r="L801" s="94">
        <v>718.4</v>
      </c>
      <c r="M801" s="91"/>
      <c r="N801" s="92"/>
      <c r="AF801" s="31"/>
      <c r="AG801" s="32"/>
      <c r="AH801" s="32"/>
      <c r="AM801" s="32"/>
      <c r="AO801" s="32"/>
      <c r="AP801" s="3" t="s">
        <v>222</v>
      </c>
      <c r="AQ801" s="32"/>
    </row>
    <row r="802" spans="1:43" customFormat="1" ht="15" x14ac:dyDescent="0.25">
      <c r="A802" s="89"/>
      <c r="B802" s="42"/>
      <c r="C802" s="199" t="s">
        <v>223</v>
      </c>
      <c r="D802" s="199"/>
      <c r="E802" s="199"/>
      <c r="F802" s="199"/>
      <c r="G802" s="199"/>
      <c r="H802" s="199"/>
      <c r="I802" s="199"/>
      <c r="J802" s="199"/>
      <c r="K802" s="199"/>
      <c r="L802" s="94">
        <v>346.18</v>
      </c>
      <c r="M802" s="91"/>
      <c r="N802" s="92"/>
      <c r="AF802" s="31"/>
      <c r="AG802" s="32"/>
      <c r="AH802" s="32"/>
      <c r="AM802" s="32"/>
      <c r="AO802" s="32"/>
      <c r="AP802" s="3" t="s">
        <v>223</v>
      </c>
      <c r="AQ802" s="32"/>
    </row>
    <row r="803" spans="1:43" customFormat="1" ht="15" x14ac:dyDescent="0.25">
      <c r="A803" s="89"/>
      <c r="B803" s="95"/>
      <c r="C803" s="202" t="s">
        <v>393</v>
      </c>
      <c r="D803" s="202"/>
      <c r="E803" s="202"/>
      <c r="F803" s="202"/>
      <c r="G803" s="202"/>
      <c r="H803" s="202"/>
      <c r="I803" s="202"/>
      <c r="J803" s="202"/>
      <c r="K803" s="202"/>
      <c r="L803" s="96">
        <v>6781.51</v>
      </c>
      <c r="M803" s="97"/>
      <c r="N803" s="98"/>
      <c r="AF803" s="31"/>
      <c r="AG803" s="32"/>
      <c r="AH803" s="32"/>
      <c r="AM803" s="32"/>
      <c r="AO803" s="32"/>
      <c r="AQ803" s="32" t="s">
        <v>393</v>
      </c>
    </row>
    <row r="804" spans="1:43" customFormat="1" ht="15" x14ac:dyDescent="0.25">
      <c r="A804" s="89"/>
      <c r="B804" s="42"/>
      <c r="C804" s="199" t="s">
        <v>225</v>
      </c>
      <c r="D804" s="199"/>
      <c r="E804" s="199"/>
      <c r="F804" s="199"/>
      <c r="G804" s="199"/>
      <c r="H804" s="199"/>
      <c r="I804" s="199"/>
      <c r="J804" s="199"/>
      <c r="K804" s="199"/>
      <c r="L804" s="93"/>
      <c r="M804" s="91"/>
      <c r="N804" s="92"/>
      <c r="AF804" s="31"/>
      <c r="AG804" s="32"/>
      <c r="AH804" s="32"/>
      <c r="AM804" s="32"/>
      <c r="AO804" s="32"/>
      <c r="AP804" s="3" t="s">
        <v>225</v>
      </c>
      <c r="AQ804" s="32"/>
    </row>
    <row r="805" spans="1:43" customFormat="1" ht="15" x14ac:dyDescent="0.25">
      <c r="A805" s="89"/>
      <c r="B805" s="42"/>
      <c r="C805" s="199" t="s">
        <v>212</v>
      </c>
      <c r="D805" s="199"/>
      <c r="E805" s="199"/>
      <c r="F805" s="199"/>
      <c r="G805" s="199"/>
      <c r="H805" s="199"/>
      <c r="I805" s="199"/>
      <c r="J805" s="199"/>
      <c r="K805" s="199"/>
      <c r="L805" s="93"/>
      <c r="M805" s="91"/>
      <c r="N805" s="92"/>
      <c r="AF805" s="31"/>
      <c r="AG805" s="32"/>
      <c r="AH805" s="32"/>
      <c r="AM805" s="32"/>
      <c r="AO805" s="32"/>
      <c r="AP805" s="3" t="s">
        <v>212</v>
      </c>
      <c r="AQ805" s="32"/>
    </row>
    <row r="806" spans="1:43" customFormat="1" ht="23.25" x14ac:dyDescent="0.25">
      <c r="A806" s="89"/>
      <c r="B806" s="42" t="s">
        <v>104</v>
      </c>
      <c r="C806" s="199" t="s">
        <v>394</v>
      </c>
      <c r="D806" s="199"/>
      <c r="E806" s="199"/>
      <c r="F806" s="199"/>
      <c r="G806" s="199"/>
      <c r="H806" s="199"/>
      <c r="I806" s="199"/>
      <c r="J806" s="199"/>
      <c r="K806" s="199"/>
      <c r="L806" s="94">
        <v>811.37</v>
      </c>
      <c r="M806" s="91"/>
      <c r="N806" s="92"/>
      <c r="AF806" s="31"/>
      <c r="AG806" s="32"/>
      <c r="AH806" s="32"/>
      <c r="AM806" s="32"/>
      <c r="AO806" s="32"/>
      <c r="AP806" s="3" t="s">
        <v>394</v>
      </c>
      <c r="AQ806" s="32"/>
    </row>
    <row r="807" spans="1:43" customFormat="1" ht="34.5" x14ac:dyDescent="0.25">
      <c r="A807" s="89"/>
      <c r="B807" s="42" t="s">
        <v>104</v>
      </c>
      <c r="C807" s="199" t="s">
        <v>395</v>
      </c>
      <c r="D807" s="199"/>
      <c r="E807" s="199"/>
      <c r="F807" s="199"/>
      <c r="G807" s="199"/>
      <c r="H807" s="199"/>
      <c r="I807" s="199"/>
      <c r="J807" s="199"/>
      <c r="K807" s="199"/>
      <c r="L807" s="94">
        <v>364.3</v>
      </c>
      <c r="M807" s="91"/>
      <c r="N807" s="92"/>
      <c r="AF807" s="31"/>
      <c r="AG807" s="32"/>
      <c r="AH807" s="32"/>
      <c r="AM807" s="32"/>
      <c r="AO807" s="32"/>
      <c r="AP807" s="3" t="s">
        <v>395</v>
      </c>
      <c r="AQ807" s="32"/>
    </row>
    <row r="808" spans="1:43" customFormat="1" ht="15" x14ac:dyDescent="0.25">
      <c r="A808" s="89"/>
      <c r="B808" s="42" t="s">
        <v>104</v>
      </c>
      <c r="C808" s="199" t="s">
        <v>396</v>
      </c>
      <c r="D808" s="199"/>
      <c r="E808" s="199"/>
      <c r="F808" s="199"/>
      <c r="G808" s="199"/>
      <c r="H808" s="199"/>
      <c r="I808" s="199"/>
      <c r="J808" s="199"/>
      <c r="K808" s="199"/>
      <c r="L808" s="94">
        <v>57.95</v>
      </c>
      <c r="M808" s="91"/>
      <c r="N808" s="92"/>
      <c r="AF808" s="31"/>
      <c r="AG808" s="32"/>
      <c r="AH808" s="32"/>
      <c r="AM808" s="32"/>
      <c r="AO808" s="32"/>
      <c r="AP808" s="3" t="s">
        <v>396</v>
      </c>
      <c r="AQ808" s="32"/>
    </row>
    <row r="809" spans="1:43" customFormat="1" ht="15" x14ac:dyDescent="0.25">
      <c r="A809" s="89"/>
      <c r="B809" s="42" t="s">
        <v>104</v>
      </c>
      <c r="C809" s="199" t="s">
        <v>397</v>
      </c>
      <c r="D809" s="199"/>
      <c r="E809" s="199"/>
      <c r="F809" s="199"/>
      <c r="G809" s="199"/>
      <c r="H809" s="199"/>
      <c r="I809" s="199"/>
      <c r="J809" s="199"/>
      <c r="K809" s="199"/>
      <c r="L809" s="94">
        <v>59.6</v>
      </c>
      <c r="M809" s="91"/>
      <c r="N809" s="92"/>
      <c r="AF809" s="31"/>
      <c r="AG809" s="32"/>
      <c r="AH809" s="32"/>
      <c r="AM809" s="32"/>
      <c r="AO809" s="32"/>
      <c r="AP809" s="3" t="s">
        <v>397</v>
      </c>
      <c r="AQ809" s="32"/>
    </row>
    <row r="810" spans="1:43" customFormat="1" ht="15" x14ac:dyDescent="0.25">
      <c r="A810" s="89"/>
      <c r="B810" s="42" t="s">
        <v>104</v>
      </c>
      <c r="C810" s="199" t="s">
        <v>398</v>
      </c>
      <c r="D810" s="199"/>
      <c r="E810" s="199"/>
      <c r="F810" s="199"/>
      <c r="G810" s="199"/>
      <c r="H810" s="199"/>
      <c r="I810" s="199"/>
      <c r="J810" s="199"/>
      <c r="K810" s="199"/>
      <c r="L810" s="94">
        <v>83.82</v>
      </c>
      <c r="M810" s="91"/>
      <c r="N810" s="92"/>
      <c r="AF810" s="31"/>
      <c r="AG810" s="32"/>
      <c r="AH810" s="32"/>
      <c r="AM810" s="32"/>
      <c r="AO810" s="32"/>
      <c r="AP810" s="3" t="s">
        <v>398</v>
      </c>
      <c r="AQ810" s="32"/>
    </row>
    <row r="811" spans="1:43" customFormat="1" ht="15" x14ac:dyDescent="0.25">
      <c r="A811" s="89"/>
      <c r="B811" s="42" t="s">
        <v>104</v>
      </c>
      <c r="C811" s="199" t="s">
        <v>399</v>
      </c>
      <c r="D811" s="199"/>
      <c r="E811" s="199"/>
      <c r="F811" s="199"/>
      <c r="G811" s="199"/>
      <c r="H811" s="199"/>
      <c r="I811" s="199"/>
      <c r="J811" s="199"/>
      <c r="K811" s="199"/>
      <c r="L811" s="90">
        <v>1417.66</v>
      </c>
      <c r="M811" s="91"/>
      <c r="N811" s="92"/>
      <c r="AF811" s="31"/>
      <c r="AG811" s="32"/>
      <c r="AH811" s="32"/>
      <c r="AM811" s="32"/>
      <c r="AO811" s="32"/>
      <c r="AP811" s="3" t="s">
        <v>399</v>
      </c>
      <c r="AQ811" s="32"/>
    </row>
    <row r="812" spans="1:43" customFormat="1" ht="15" x14ac:dyDescent="0.25">
      <c r="A812" s="89"/>
      <c r="B812" s="42" t="s">
        <v>104</v>
      </c>
      <c r="C812" s="199" t="s">
        <v>400</v>
      </c>
      <c r="D812" s="199"/>
      <c r="E812" s="199"/>
      <c r="F812" s="199"/>
      <c r="G812" s="199"/>
      <c r="H812" s="199"/>
      <c r="I812" s="199"/>
      <c r="J812" s="199"/>
      <c r="K812" s="199"/>
      <c r="L812" s="94">
        <v>621.35</v>
      </c>
      <c r="M812" s="91"/>
      <c r="N812" s="92"/>
      <c r="AF812" s="31"/>
      <c r="AG812" s="32"/>
      <c r="AH812" s="32"/>
      <c r="AM812" s="32"/>
      <c r="AO812" s="32"/>
      <c r="AP812" s="3" t="s">
        <v>400</v>
      </c>
      <c r="AQ812" s="32"/>
    </row>
    <row r="813" spans="1:43" customFormat="1" ht="15" x14ac:dyDescent="0.25">
      <c r="A813" s="89"/>
      <c r="B813" s="42" t="s">
        <v>104</v>
      </c>
      <c r="C813" s="199" t="s">
        <v>401</v>
      </c>
      <c r="D813" s="199"/>
      <c r="E813" s="199"/>
      <c r="F813" s="199"/>
      <c r="G813" s="199"/>
      <c r="H813" s="199"/>
      <c r="I813" s="199"/>
      <c r="J813" s="199"/>
      <c r="K813" s="199"/>
      <c r="L813" s="94">
        <v>575.20000000000005</v>
      </c>
      <c r="M813" s="91"/>
      <c r="N813" s="92"/>
      <c r="AF813" s="31"/>
      <c r="AG813" s="32"/>
      <c r="AH813" s="32"/>
      <c r="AM813" s="32"/>
      <c r="AO813" s="32"/>
      <c r="AP813" s="3" t="s">
        <v>401</v>
      </c>
      <c r="AQ813" s="32"/>
    </row>
    <row r="814" spans="1:43" customFormat="1" ht="15" x14ac:dyDescent="0.25">
      <c r="A814" s="89"/>
      <c r="B814" s="42" t="s">
        <v>104</v>
      </c>
      <c r="C814" s="199" t="s">
        <v>402</v>
      </c>
      <c r="D814" s="199"/>
      <c r="E814" s="199"/>
      <c r="F814" s="199"/>
      <c r="G814" s="199"/>
      <c r="H814" s="199"/>
      <c r="I814" s="199"/>
      <c r="J814" s="199"/>
      <c r="K814" s="199"/>
      <c r="L814" s="94">
        <v>537.30999999999995</v>
      </c>
      <c r="M814" s="91"/>
      <c r="N814" s="92"/>
      <c r="AF814" s="31"/>
      <c r="AG814" s="32"/>
      <c r="AH814" s="32"/>
      <c r="AM814" s="32"/>
      <c r="AO814" s="32"/>
      <c r="AP814" s="3" t="s">
        <v>402</v>
      </c>
      <c r="AQ814" s="32"/>
    </row>
    <row r="815" spans="1:43" customFormat="1" ht="15" x14ac:dyDescent="0.25">
      <c r="A815" s="89"/>
      <c r="B815" s="42" t="s">
        <v>104</v>
      </c>
      <c r="C815" s="199" t="s">
        <v>403</v>
      </c>
      <c r="D815" s="199"/>
      <c r="E815" s="199"/>
      <c r="F815" s="199"/>
      <c r="G815" s="199"/>
      <c r="H815" s="199"/>
      <c r="I815" s="199"/>
      <c r="J815" s="199"/>
      <c r="K815" s="199"/>
      <c r="L815" s="94">
        <v>35.090000000000003</v>
      </c>
      <c r="M815" s="91"/>
      <c r="N815" s="92"/>
      <c r="AF815" s="31"/>
      <c r="AG815" s="32"/>
      <c r="AH815" s="32"/>
      <c r="AM815" s="32"/>
      <c r="AO815" s="32"/>
      <c r="AP815" s="3" t="s">
        <v>403</v>
      </c>
      <c r="AQ815" s="32"/>
    </row>
    <row r="816" spans="1:43" customFormat="1" ht="15" x14ac:dyDescent="0.25">
      <c r="A816" s="89"/>
      <c r="B816" s="42"/>
      <c r="C816" s="199" t="s">
        <v>243</v>
      </c>
      <c r="D816" s="199"/>
      <c r="E816" s="199"/>
      <c r="F816" s="199"/>
      <c r="G816" s="199"/>
      <c r="H816" s="199"/>
      <c r="I816" s="199"/>
      <c r="J816" s="199"/>
      <c r="K816" s="199"/>
      <c r="L816" s="90">
        <v>4563.6499999999996</v>
      </c>
      <c r="M816" s="91"/>
      <c r="N816" s="92"/>
      <c r="AF816" s="31"/>
      <c r="AG816" s="32"/>
      <c r="AH816" s="32"/>
      <c r="AM816" s="32"/>
      <c r="AO816" s="32"/>
      <c r="AP816" s="3" t="s">
        <v>243</v>
      </c>
      <c r="AQ816" s="32"/>
    </row>
    <row r="817" spans="1:43" customFormat="1" ht="15" x14ac:dyDescent="0.25">
      <c r="A817" s="186" t="s">
        <v>404</v>
      </c>
      <c r="B817" s="187"/>
      <c r="C817" s="187"/>
      <c r="D817" s="187"/>
      <c r="E817" s="187"/>
      <c r="F817" s="187"/>
      <c r="G817" s="187"/>
      <c r="H817" s="187"/>
      <c r="I817" s="187"/>
      <c r="J817" s="187"/>
      <c r="K817" s="187"/>
      <c r="L817" s="187"/>
      <c r="M817" s="187"/>
      <c r="N817" s="188"/>
      <c r="AF817" s="31" t="s">
        <v>404</v>
      </c>
      <c r="AG817" s="32"/>
      <c r="AH817" s="32"/>
      <c r="AM817" s="32"/>
      <c r="AO817" s="32"/>
      <c r="AQ817" s="32"/>
    </row>
    <row r="818" spans="1:43" customFormat="1" ht="15" x14ac:dyDescent="0.25">
      <c r="A818" s="33" t="s">
        <v>405</v>
      </c>
      <c r="B818" s="34" t="s">
        <v>406</v>
      </c>
      <c r="C818" s="192" t="s">
        <v>407</v>
      </c>
      <c r="D818" s="192"/>
      <c r="E818" s="192"/>
      <c r="F818" s="35" t="s">
        <v>166</v>
      </c>
      <c r="G818" s="36">
        <v>0.52700000000000002</v>
      </c>
      <c r="H818" s="37">
        <v>1</v>
      </c>
      <c r="I818" s="67">
        <v>0.52700000000000002</v>
      </c>
      <c r="J818" s="39"/>
      <c r="K818" s="36"/>
      <c r="L818" s="39"/>
      <c r="M818" s="36"/>
      <c r="N818" s="40"/>
      <c r="AF818" s="31"/>
      <c r="AG818" s="32"/>
      <c r="AH818" s="32" t="s">
        <v>407</v>
      </c>
      <c r="AM818" s="32"/>
      <c r="AO818" s="32"/>
      <c r="AQ818" s="32"/>
    </row>
    <row r="819" spans="1:43" customFormat="1" ht="23.25" x14ac:dyDescent="0.25">
      <c r="A819" s="41"/>
      <c r="B819" s="42" t="s">
        <v>59</v>
      </c>
      <c r="C819" s="197" t="s">
        <v>60</v>
      </c>
      <c r="D819" s="197"/>
      <c r="E819" s="197"/>
      <c r="F819" s="197"/>
      <c r="G819" s="197"/>
      <c r="H819" s="197"/>
      <c r="I819" s="197"/>
      <c r="J819" s="197"/>
      <c r="K819" s="197"/>
      <c r="L819" s="197"/>
      <c r="M819" s="197"/>
      <c r="N819" s="198"/>
      <c r="AF819" s="31"/>
      <c r="AG819" s="32"/>
      <c r="AH819" s="32"/>
      <c r="AI819" s="3" t="s">
        <v>60</v>
      </c>
      <c r="AM819" s="32"/>
      <c r="AO819" s="32"/>
      <c r="AQ819" s="32"/>
    </row>
    <row r="820" spans="1:43" customFormat="1" ht="68.25" x14ac:dyDescent="0.25">
      <c r="A820" s="41"/>
      <c r="B820" s="42" t="s">
        <v>61</v>
      </c>
      <c r="C820" s="197" t="s">
        <v>62</v>
      </c>
      <c r="D820" s="197"/>
      <c r="E820" s="197"/>
      <c r="F820" s="197"/>
      <c r="G820" s="197"/>
      <c r="H820" s="197"/>
      <c r="I820" s="197"/>
      <c r="J820" s="197"/>
      <c r="K820" s="197"/>
      <c r="L820" s="197"/>
      <c r="M820" s="197"/>
      <c r="N820" s="198"/>
      <c r="AF820" s="31"/>
      <c r="AG820" s="32"/>
      <c r="AH820" s="32"/>
      <c r="AI820" s="3" t="s">
        <v>62</v>
      </c>
      <c r="AM820" s="32"/>
      <c r="AO820" s="32"/>
      <c r="AQ820" s="32"/>
    </row>
    <row r="821" spans="1:43" customFormat="1" ht="15" x14ac:dyDescent="0.25">
      <c r="A821" s="43"/>
      <c r="B821" s="42" t="s">
        <v>55</v>
      </c>
      <c r="C821" s="199" t="s">
        <v>63</v>
      </c>
      <c r="D821" s="199"/>
      <c r="E821" s="199"/>
      <c r="F821" s="45"/>
      <c r="G821" s="46"/>
      <c r="H821" s="46"/>
      <c r="I821" s="46"/>
      <c r="J821" s="49">
        <v>57.07</v>
      </c>
      <c r="K821" s="48">
        <v>1.3225</v>
      </c>
      <c r="L821" s="49">
        <v>39.78</v>
      </c>
      <c r="M821" s="50">
        <v>44.77</v>
      </c>
      <c r="N821" s="70">
        <v>1780.95</v>
      </c>
      <c r="AF821" s="31"/>
      <c r="AG821" s="32"/>
      <c r="AH821" s="32"/>
      <c r="AJ821" s="3" t="s">
        <v>63</v>
      </c>
      <c r="AM821" s="32"/>
      <c r="AO821" s="32"/>
      <c r="AQ821" s="32"/>
    </row>
    <row r="822" spans="1:43" customFormat="1" ht="15" x14ac:dyDescent="0.25">
      <c r="A822" s="43"/>
      <c r="B822" s="42" t="s">
        <v>64</v>
      </c>
      <c r="C822" s="199" t="s">
        <v>65</v>
      </c>
      <c r="D822" s="199"/>
      <c r="E822" s="199"/>
      <c r="F822" s="45"/>
      <c r="G822" s="46"/>
      <c r="H822" s="46"/>
      <c r="I822" s="46"/>
      <c r="J822" s="49">
        <v>87.45</v>
      </c>
      <c r="K822" s="48">
        <v>1.4375</v>
      </c>
      <c r="L822" s="49">
        <v>66.25</v>
      </c>
      <c r="M822" s="50">
        <v>13.24</v>
      </c>
      <c r="N822" s="51">
        <v>877.15</v>
      </c>
      <c r="AF822" s="31"/>
      <c r="AG822" s="32"/>
      <c r="AH822" s="32"/>
      <c r="AJ822" s="3" t="s">
        <v>65</v>
      </c>
      <c r="AM822" s="32"/>
      <c r="AO822" s="32"/>
      <c r="AQ822" s="32"/>
    </row>
    <row r="823" spans="1:43" customFormat="1" ht="15" x14ac:dyDescent="0.25">
      <c r="A823" s="43"/>
      <c r="B823" s="42" t="s">
        <v>66</v>
      </c>
      <c r="C823" s="199" t="s">
        <v>67</v>
      </c>
      <c r="D823" s="199"/>
      <c r="E823" s="199"/>
      <c r="F823" s="45"/>
      <c r="G823" s="46"/>
      <c r="H823" s="46"/>
      <c r="I823" s="46"/>
      <c r="J823" s="49">
        <v>8.86</v>
      </c>
      <c r="K823" s="48">
        <v>1.4375</v>
      </c>
      <c r="L823" s="49">
        <v>6.71</v>
      </c>
      <c r="M823" s="50">
        <v>44.77</v>
      </c>
      <c r="N823" s="51">
        <v>300.41000000000003</v>
      </c>
      <c r="AF823" s="31"/>
      <c r="AG823" s="32"/>
      <c r="AH823" s="32"/>
      <c r="AJ823" s="3" t="s">
        <v>67</v>
      </c>
      <c r="AM823" s="32"/>
      <c r="AO823" s="32"/>
      <c r="AQ823" s="32"/>
    </row>
    <row r="824" spans="1:43" customFormat="1" ht="15" x14ac:dyDescent="0.25">
      <c r="A824" s="43"/>
      <c r="B824" s="42" t="s">
        <v>68</v>
      </c>
      <c r="C824" s="199" t="s">
        <v>69</v>
      </c>
      <c r="D824" s="199"/>
      <c r="E824" s="199"/>
      <c r="F824" s="45"/>
      <c r="G824" s="46"/>
      <c r="H824" s="46"/>
      <c r="I824" s="46"/>
      <c r="J824" s="49">
        <v>0.54</v>
      </c>
      <c r="K824" s="46"/>
      <c r="L824" s="49">
        <v>0.28000000000000003</v>
      </c>
      <c r="M824" s="50">
        <v>8.16</v>
      </c>
      <c r="N824" s="51">
        <v>2.2799999999999998</v>
      </c>
      <c r="AF824" s="31"/>
      <c r="AG824" s="32"/>
      <c r="AH824" s="32"/>
      <c r="AJ824" s="3" t="s">
        <v>69</v>
      </c>
      <c r="AM824" s="32"/>
      <c r="AO824" s="32"/>
      <c r="AQ824" s="32"/>
    </row>
    <row r="825" spans="1:43" customFormat="1" ht="15" x14ac:dyDescent="0.25">
      <c r="A825" s="52"/>
      <c r="B825" s="42"/>
      <c r="C825" s="199" t="s">
        <v>70</v>
      </c>
      <c r="D825" s="199"/>
      <c r="E825" s="199"/>
      <c r="F825" s="45" t="s">
        <v>71</v>
      </c>
      <c r="G825" s="50">
        <v>6.81</v>
      </c>
      <c r="H825" s="48">
        <v>1.3225</v>
      </c>
      <c r="I825" s="71">
        <v>4.7462806000000004</v>
      </c>
      <c r="J825" s="55"/>
      <c r="K825" s="46"/>
      <c r="L825" s="55"/>
      <c r="M825" s="46"/>
      <c r="N825" s="56"/>
      <c r="AF825" s="31"/>
      <c r="AG825" s="32"/>
      <c r="AH825" s="32"/>
      <c r="AK825" s="3" t="s">
        <v>70</v>
      </c>
      <c r="AM825" s="32"/>
      <c r="AO825" s="32"/>
      <c r="AQ825" s="32"/>
    </row>
    <row r="826" spans="1:43" customFormat="1" ht="15" x14ac:dyDescent="0.25">
      <c r="A826" s="52"/>
      <c r="B826" s="42"/>
      <c r="C826" s="199" t="s">
        <v>72</v>
      </c>
      <c r="D826" s="199"/>
      <c r="E826" s="199"/>
      <c r="F826" s="45" t="s">
        <v>71</v>
      </c>
      <c r="G826" s="50">
        <v>0.88</v>
      </c>
      <c r="H826" s="48">
        <v>1.4375</v>
      </c>
      <c r="I826" s="54">
        <v>0.666655</v>
      </c>
      <c r="J826" s="55"/>
      <c r="K826" s="46"/>
      <c r="L826" s="55"/>
      <c r="M826" s="46"/>
      <c r="N826" s="56"/>
      <c r="AF826" s="31"/>
      <c r="AG826" s="32"/>
      <c r="AH826" s="32"/>
      <c r="AK826" s="3" t="s">
        <v>72</v>
      </c>
      <c r="AM826" s="32"/>
      <c r="AO826" s="32"/>
      <c r="AQ826" s="32"/>
    </row>
    <row r="827" spans="1:43" customFormat="1" ht="15" x14ac:dyDescent="0.25">
      <c r="A827" s="43"/>
      <c r="B827" s="42"/>
      <c r="C827" s="200" t="s">
        <v>73</v>
      </c>
      <c r="D827" s="200"/>
      <c r="E827" s="200"/>
      <c r="F827" s="57"/>
      <c r="G827" s="58"/>
      <c r="H827" s="58"/>
      <c r="I827" s="58"/>
      <c r="J827" s="60">
        <v>145.06</v>
      </c>
      <c r="K827" s="58"/>
      <c r="L827" s="60">
        <v>106.31</v>
      </c>
      <c r="M827" s="58"/>
      <c r="N827" s="72">
        <v>2660.38</v>
      </c>
      <c r="AF827" s="31"/>
      <c r="AG827" s="32"/>
      <c r="AH827" s="32"/>
      <c r="AL827" s="3" t="s">
        <v>73</v>
      </c>
      <c r="AM827" s="32"/>
      <c r="AO827" s="32"/>
      <c r="AQ827" s="32"/>
    </row>
    <row r="828" spans="1:43" customFormat="1" ht="15" x14ac:dyDescent="0.25">
      <c r="A828" s="52"/>
      <c r="B828" s="42"/>
      <c r="C828" s="199" t="s">
        <v>74</v>
      </c>
      <c r="D828" s="199"/>
      <c r="E828" s="199"/>
      <c r="F828" s="45"/>
      <c r="G828" s="46"/>
      <c r="H828" s="46"/>
      <c r="I828" s="46"/>
      <c r="J828" s="55"/>
      <c r="K828" s="46"/>
      <c r="L828" s="49">
        <v>46.49</v>
      </c>
      <c r="M828" s="46"/>
      <c r="N828" s="70">
        <v>2081.36</v>
      </c>
      <c r="AF828" s="31"/>
      <c r="AG828" s="32"/>
      <c r="AH828" s="32"/>
      <c r="AK828" s="3" t="s">
        <v>74</v>
      </c>
      <c r="AM828" s="32"/>
      <c r="AO828" s="32"/>
      <c r="AQ828" s="32"/>
    </row>
    <row r="829" spans="1:43" customFormat="1" ht="22.5" x14ac:dyDescent="0.25">
      <c r="A829" s="52"/>
      <c r="B829" s="42" t="s">
        <v>408</v>
      </c>
      <c r="C829" s="199" t="s">
        <v>409</v>
      </c>
      <c r="D829" s="199"/>
      <c r="E829" s="199"/>
      <c r="F829" s="45" t="s">
        <v>77</v>
      </c>
      <c r="G829" s="53">
        <v>112</v>
      </c>
      <c r="H829" s="46"/>
      <c r="I829" s="53">
        <v>112</v>
      </c>
      <c r="J829" s="55"/>
      <c r="K829" s="46"/>
      <c r="L829" s="49">
        <v>52.07</v>
      </c>
      <c r="M829" s="46"/>
      <c r="N829" s="70">
        <v>2331.12</v>
      </c>
      <c r="AF829" s="31"/>
      <c r="AG829" s="32"/>
      <c r="AH829" s="32"/>
      <c r="AK829" s="3" t="s">
        <v>409</v>
      </c>
      <c r="AM829" s="32"/>
      <c r="AO829" s="32"/>
      <c r="AQ829" s="32"/>
    </row>
    <row r="830" spans="1:43" customFormat="1" ht="45" x14ac:dyDescent="0.25">
      <c r="A830" s="52"/>
      <c r="B830" s="42" t="s">
        <v>410</v>
      </c>
      <c r="C830" s="199" t="s">
        <v>411</v>
      </c>
      <c r="D830" s="199"/>
      <c r="E830" s="199"/>
      <c r="F830" s="45" t="s">
        <v>77</v>
      </c>
      <c r="G830" s="53">
        <v>65</v>
      </c>
      <c r="H830" s="50">
        <v>0.85</v>
      </c>
      <c r="I830" s="50">
        <v>55.25</v>
      </c>
      <c r="J830" s="55"/>
      <c r="K830" s="46"/>
      <c r="L830" s="49">
        <v>25.69</v>
      </c>
      <c r="M830" s="46"/>
      <c r="N830" s="70">
        <v>1149.95</v>
      </c>
      <c r="AF830" s="31"/>
      <c r="AG830" s="32"/>
      <c r="AH830" s="32"/>
      <c r="AK830" s="3" t="s">
        <v>411</v>
      </c>
      <c r="AM830" s="32"/>
      <c r="AO830" s="32"/>
      <c r="AQ830" s="32"/>
    </row>
    <row r="831" spans="1:43" customFormat="1" ht="15" x14ac:dyDescent="0.25">
      <c r="A831" s="63"/>
      <c r="B831" s="64"/>
      <c r="C831" s="192" t="s">
        <v>80</v>
      </c>
      <c r="D831" s="192"/>
      <c r="E831" s="192"/>
      <c r="F831" s="35"/>
      <c r="G831" s="36"/>
      <c r="H831" s="36"/>
      <c r="I831" s="36"/>
      <c r="J831" s="39"/>
      <c r="K831" s="36"/>
      <c r="L831" s="65">
        <v>184.07</v>
      </c>
      <c r="M831" s="58"/>
      <c r="N831" s="66">
        <v>6141.45</v>
      </c>
      <c r="AF831" s="31"/>
      <c r="AG831" s="32"/>
      <c r="AH831" s="32"/>
      <c r="AM831" s="32" t="s">
        <v>80</v>
      </c>
      <c r="AO831" s="32"/>
      <c r="AQ831" s="32"/>
    </row>
    <row r="832" spans="1:43" customFormat="1" ht="22.5" x14ac:dyDescent="0.25">
      <c r="A832" s="33" t="s">
        <v>412</v>
      </c>
      <c r="B832" s="34" t="s">
        <v>413</v>
      </c>
      <c r="C832" s="192" t="s">
        <v>414</v>
      </c>
      <c r="D832" s="192"/>
      <c r="E832" s="192"/>
      <c r="F832" s="35" t="s">
        <v>86</v>
      </c>
      <c r="G832" s="36">
        <v>2.6877</v>
      </c>
      <c r="H832" s="37">
        <v>1</v>
      </c>
      <c r="I832" s="69">
        <v>2.6877</v>
      </c>
      <c r="J832" s="65">
        <v>325.20999999999998</v>
      </c>
      <c r="K832" s="67">
        <v>1.012</v>
      </c>
      <c r="L832" s="65">
        <v>884.56</v>
      </c>
      <c r="M832" s="38">
        <v>8.16</v>
      </c>
      <c r="N832" s="66">
        <v>7218.01</v>
      </c>
      <c r="AF832" s="31"/>
      <c r="AG832" s="32"/>
      <c r="AH832" s="32" t="s">
        <v>414</v>
      </c>
      <c r="AM832" s="32"/>
      <c r="AO832" s="32"/>
      <c r="AQ832" s="32"/>
    </row>
    <row r="833" spans="1:44" customFormat="1" ht="15" x14ac:dyDescent="0.25">
      <c r="A833" s="78"/>
      <c r="B833" s="44"/>
      <c r="C833" s="199" t="s">
        <v>415</v>
      </c>
      <c r="D833" s="199"/>
      <c r="E833" s="199"/>
      <c r="F833" s="199"/>
      <c r="G833" s="199"/>
      <c r="H833" s="199"/>
      <c r="I833" s="199"/>
      <c r="J833" s="199"/>
      <c r="K833" s="199"/>
      <c r="L833" s="199"/>
      <c r="M833" s="199"/>
      <c r="N833" s="201"/>
      <c r="AF833" s="31"/>
      <c r="AG833" s="32"/>
      <c r="AH833" s="32"/>
      <c r="AM833" s="32"/>
      <c r="AO833" s="32"/>
      <c r="AQ833" s="32"/>
      <c r="AR833" s="3" t="s">
        <v>415</v>
      </c>
    </row>
    <row r="834" spans="1:44" customFormat="1" ht="15" x14ac:dyDescent="0.25">
      <c r="A834" s="41"/>
      <c r="B834" s="42"/>
      <c r="C834" s="197" t="s">
        <v>375</v>
      </c>
      <c r="D834" s="197"/>
      <c r="E834" s="197"/>
      <c r="F834" s="197"/>
      <c r="G834" s="197"/>
      <c r="H834" s="197"/>
      <c r="I834" s="197"/>
      <c r="J834" s="197"/>
      <c r="K834" s="197"/>
      <c r="L834" s="197"/>
      <c r="M834" s="197"/>
      <c r="N834" s="198"/>
      <c r="AF834" s="31"/>
      <c r="AG834" s="32"/>
      <c r="AH834" s="32"/>
      <c r="AI834" s="3" t="s">
        <v>375</v>
      </c>
      <c r="AM834" s="32"/>
      <c r="AO834" s="32"/>
      <c r="AQ834" s="32"/>
    </row>
    <row r="835" spans="1:44" customFormat="1" ht="15" x14ac:dyDescent="0.25">
      <c r="A835" s="63"/>
      <c r="B835" s="64"/>
      <c r="C835" s="192" t="s">
        <v>80</v>
      </c>
      <c r="D835" s="192"/>
      <c r="E835" s="192"/>
      <c r="F835" s="35"/>
      <c r="G835" s="36"/>
      <c r="H835" s="36"/>
      <c r="I835" s="36"/>
      <c r="J835" s="39"/>
      <c r="K835" s="36"/>
      <c r="L835" s="65">
        <v>884.56</v>
      </c>
      <c r="M835" s="58"/>
      <c r="N835" s="66">
        <v>7218.01</v>
      </c>
      <c r="AF835" s="31"/>
      <c r="AG835" s="32"/>
      <c r="AH835" s="32"/>
      <c r="AM835" s="32" t="s">
        <v>80</v>
      </c>
      <c r="AO835" s="32"/>
      <c r="AQ835" s="32"/>
    </row>
    <row r="836" spans="1:44" customFormat="1" ht="15" x14ac:dyDescent="0.25">
      <c r="A836" s="33" t="s">
        <v>416</v>
      </c>
      <c r="B836" s="34" t="s">
        <v>56</v>
      </c>
      <c r="C836" s="192" t="s">
        <v>57</v>
      </c>
      <c r="D836" s="192"/>
      <c r="E836" s="192"/>
      <c r="F836" s="35" t="s">
        <v>58</v>
      </c>
      <c r="G836" s="36">
        <v>2.63E-2</v>
      </c>
      <c r="H836" s="37">
        <v>1</v>
      </c>
      <c r="I836" s="69">
        <v>2.63E-2</v>
      </c>
      <c r="J836" s="39"/>
      <c r="K836" s="36"/>
      <c r="L836" s="39"/>
      <c r="M836" s="36"/>
      <c r="N836" s="40"/>
      <c r="AF836" s="31"/>
      <c r="AG836" s="32"/>
      <c r="AH836" s="32" t="s">
        <v>57</v>
      </c>
      <c r="AM836" s="32"/>
      <c r="AO836" s="32"/>
      <c r="AQ836" s="32"/>
    </row>
    <row r="837" spans="1:44" customFormat="1" ht="23.25" x14ac:dyDescent="0.25">
      <c r="A837" s="41"/>
      <c r="B837" s="42" t="s">
        <v>59</v>
      </c>
      <c r="C837" s="197" t="s">
        <v>60</v>
      </c>
      <c r="D837" s="197"/>
      <c r="E837" s="197"/>
      <c r="F837" s="197"/>
      <c r="G837" s="197"/>
      <c r="H837" s="197"/>
      <c r="I837" s="197"/>
      <c r="J837" s="197"/>
      <c r="K837" s="197"/>
      <c r="L837" s="197"/>
      <c r="M837" s="197"/>
      <c r="N837" s="198"/>
      <c r="AF837" s="31"/>
      <c r="AG837" s="32"/>
      <c r="AH837" s="32"/>
      <c r="AI837" s="3" t="s">
        <v>60</v>
      </c>
      <c r="AM837" s="32"/>
      <c r="AO837" s="32"/>
      <c r="AQ837" s="32"/>
    </row>
    <row r="838" spans="1:44" customFormat="1" ht="68.25" x14ac:dyDescent="0.25">
      <c r="A838" s="41"/>
      <c r="B838" s="42" t="s">
        <v>61</v>
      </c>
      <c r="C838" s="197" t="s">
        <v>62</v>
      </c>
      <c r="D838" s="197"/>
      <c r="E838" s="197"/>
      <c r="F838" s="197"/>
      <c r="G838" s="197"/>
      <c r="H838" s="197"/>
      <c r="I838" s="197"/>
      <c r="J838" s="197"/>
      <c r="K838" s="197"/>
      <c r="L838" s="197"/>
      <c r="M838" s="197"/>
      <c r="N838" s="198"/>
      <c r="AF838" s="31"/>
      <c r="AG838" s="32"/>
      <c r="AH838" s="32"/>
      <c r="AI838" s="3" t="s">
        <v>62</v>
      </c>
      <c r="AM838" s="32"/>
      <c r="AO838" s="32"/>
      <c r="AQ838" s="32"/>
    </row>
    <row r="839" spans="1:44" customFormat="1" ht="15" x14ac:dyDescent="0.25">
      <c r="A839" s="43"/>
      <c r="B839" s="42" t="s">
        <v>55</v>
      </c>
      <c r="C839" s="199" t="s">
        <v>63</v>
      </c>
      <c r="D839" s="199"/>
      <c r="E839" s="199"/>
      <c r="F839" s="45"/>
      <c r="G839" s="46"/>
      <c r="H839" s="46"/>
      <c r="I839" s="46"/>
      <c r="J839" s="47">
        <v>1053</v>
      </c>
      <c r="K839" s="48">
        <v>1.3225</v>
      </c>
      <c r="L839" s="49">
        <v>36.630000000000003</v>
      </c>
      <c r="M839" s="50">
        <v>44.77</v>
      </c>
      <c r="N839" s="70">
        <v>1639.93</v>
      </c>
      <c r="AF839" s="31"/>
      <c r="AG839" s="32"/>
      <c r="AH839" s="32"/>
      <c r="AJ839" s="3" t="s">
        <v>63</v>
      </c>
      <c r="AM839" s="32"/>
      <c r="AO839" s="32"/>
      <c r="AQ839" s="32"/>
    </row>
    <row r="840" spans="1:44" customFormat="1" ht="15" x14ac:dyDescent="0.25">
      <c r="A840" s="43"/>
      <c r="B840" s="42" t="s">
        <v>64</v>
      </c>
      <c r="C840" s="199" t="s">
        <v>65</v>
      </c>
      <c r="D840" s="199"/>
      <c r="E840" s="199"/>
      <c r="F840" s="45"/>
      <c r="G840" s="46"/>
      <c r="H840" s="46"/>
      <c r="I840" s="46"/>
      <c r="J840" s="47">
        <v>1566.06</v>
      </c>
      <c r="K840" s="48">
        <v>1.4375</v>
      </c>
      <c r="L840" s="49">
        <v>59.21</v>
      </c>
      <c r="M840" s="50">
        <v>13.24</v>
      </c>
      <c r="N840" s="51">
        <v>783.94</v>
      </c>
      <c r="AF840" s="31"/>
      <c r="AG840" s="32"/>
      <c r="AH840" s="32"/>
      <c r="AJ840" s="3" t="s">
        <v>65</v>
      </c>
      <c r="AM840" s="32"/>
      <c r="AO840" s="32"/>
      <c r="AQ840" s="32"/>
    </row>
    <row r="841" spans="1:44" customFormat="1" ht="15" x14ac:dyDescent="0.25">
      <c r="A841" s="43"/>
      <c r="B841" s="42" t="s">
        <v>66</v>
      </c>
      <c r="C841" s="199" t="s">
        <v>67</v>
      </c>
      <c r="D841" s="199"/>
      <c r="E841" s="199"/>
      <c r="F841" s="45"/>
      <c r="G841" s="46"/>
      <c r="H841" s="46"/>
      <c r="I841" s="46"/>
      <c r="J841" s="49">
        <v>244.39</v>
      </c>
      <c r="K841" s="48">
        <v>1.4375</v>
      </c>
      <c r="L841" s="49">
        <v>9.24</v>
      </c>
      <c r="M841" s="50">
        <v>44.77</v>
      </c>
      <c r="N841" s="51">
        <v>413.67</v>
      </c>
      <c r="AF841" s="31"/>
      <c r="AG841" s="32"/>
      <c r="AH841" s="32"/>
      <c r="AJ841" s="3" t="s">
        <v>67</v>
      </c>
      <c r="AM841" s="32"/>
      <c r="AO841" s="32"/>
      <c r="AQ841" s="32"/>
    </row>
    <row r="842" spans="1:44" customFormat="1" ht="15" x14ac:dyDescent="0.25">
      <c r="A842" s="43"/>
      <c r="B842" s="42" t="s">
        <v>68</v>
      </c>
      <c r="C842" s="199" t="s">
        <v>69</v>
      </c>
      <c r="D842" s="199"/>
      <c r="E842" s="199"/>
      <c r="F842" s="45"/>
      <c r="G842" s="46"/>
      <c r="H842" s="46"/>
      <c r="I842" s="46"/>
      <c r="J842" s="49">
        <v>909.27</v>
      </c>
      <c r="K842" s="46"/>
      <c r="L842" s="49">
        <v>0.11</v>
      </c>
      <c r="M842" s="50">
        <v>8.16</v>
      </c>
      <c r="N842" s="51">
        <v>0.9</v>
      </c>
      <c r="AF842" s="31"/>
      <c r="AG842" s="32"/>
      <c r="AH842" s="32"/>
      <c r="AJ842" s="3" t="s">
        <v>69</v>
      </c>
      <c r="AM842" s="32"/>
      <c r="AO842" s="32"/>
      <c r="AQ842" s="32"/>
    </row>
    <row r="843" spans="1:44" customFormat="1" ht="15" x14ac:dyDescent="0.25">
      <c r="A843" s="52"/>
      <c r="B843" s="42"/>
      <c r="C843" s="199" t="s">
        <v>70</v>
      </c>
      <c r="D843" s="199"/>
      <c r="E843" s="199"/>
      <c r="F843" s="45" t="s">
        <v>71</v>
      </c>
      <c r="G843" s="53">
        <v>135</v>
      </c>
      <c r="H843" s="48">
        <v>1.3225</v>
      </c>
      <c r="I843" s="71">
        <v>4.6955362999999997</v>
      </c>
      <c r="J843" s="55"/>
      <c r="K843" s="46"/>
      <c r="L843" s="55"/>
      <c r="M843" s="46"/>
      <c r="N843" s="56"/>
      <c r="AF843" s="31"/>
      <c r="AG843" s="32"/>
      <c r="AH843" s="32"/>
      <c r="AK843" s="3" t="s">
        <v>70</v>
      </c>
      <c r="AM843" s="32"/>
      <c r="AO843" s="32"/>
      <c r="AQ843" s="32"/>
    </row>
    <row r="844" spans="1:44" customFormat="1" ht="15" x14ac:dyDescent="0.25">
      <c r="A844" s="52"/>
      <c r="B844" s="42"/>
      <c r="C844" s="199" t="s">
        <v>72</v>
      </c>
      <c r="D844" s="199"/>
      <c r="E844" s="199"/>
      <c r="F844" s="45" t="s">
        <v>71</v>
      </c>
      <c r="G844" s="50">
        <v>18.12</v>
      </c>
      <c r="H844" s="48">
        <v>1.4375</v>
      </c>
      <c r="I844" s="71">
        <v>0.68504929999999997</v>
      </c>
      <c r="J844" s="55"/>
      <c r="K844" s="46"/>
      <c r="L844" s="55"/>
      <c r="M844" s="46"/>
      <c r="N844" s="56"/>
      <c r="AF844" s="31"/>
      <c r="AG844" s="32"/>
      <c r="AH844" s="32"/>
      <c r="AK844" s="3" t="s">
        <v>72</v>
      </c>
      <c r="AM844" s="32"/>
      <c r="AO844" s="32"/>
      <c r="AQ844" s="32"/>
    </row>
    <row r="845" spans="1:44" customFormat="1" ht="15" x14ac:dyDescent="0.25">
      <c r="A845" s="43"/>
      <c r="B845" s="42"/>
      <c r="C845" s="200" t="s">
        <v>73</v>
      </c>
      <c r="D845" s="200"/>
      <c r="E845" s="200"/>
      <c r="F845" s="57"/>
      <c r="G845" s="58"/>
      <c r="H845" s="58"/>
      <c r="I845" s="58"/>
      <c r="J845" s="59">
        <v>2623.33</v>
      </c>
      <c r="K845" s="58"/>
      <c r="L845" s="60">
        <v>95.95</v>
      </c>
      <c r="M845" s="58"/>
      <c r="N845" s="72">
        <v>2424.77</v>
      </c>
      <c r="AF845" s="31"/>
      <c r="AG845" s="32"/>
      <c r="AH845" s="32"/>
      <c r="AL845" s="3" t="s">
        <v>73</v>
      </c>
      <c r="AM845" s="32"/>
      <c r="AO845" s="32"/>
      <c r="AQ845" s="32"/>
    </row>
    <row r="846" spans="1:44" customFormat="1" ht="15" x14ac:dyDescent="0.25">
      <c r="A846" s="52"/>
      <c r="B846" s="42"/>
      <c r="C846" s="199" t="s">
        <v>74</v>
      </c>
      <c r="D846" s="199"/>
      <c r="E846" s="199"/>
      <c r="F846" s="45"/>
      <c r="G846" s="46"/>
      <c r="H846" s="46"/>
      <c r="I846" s="46"/>
      <c r="J846" s="55"/>
      <c r="K846" s="46"/>
      <c r="L846" s="49">
        <v>45.87</v>
      </c>
      <c r="M846" s="46"/>
      <c r="N846" s="70">
        <v>2053.6</v>
      </c>
      <c r="AF846" s="31"/>
      <c r="AG846" s="32"/>
      <c r="AH846" s="32"/>
      <c r="AK846" s="3" t="s">
        <v>74</v>
      </c>
      <c r="AM846" s="32"/>
      <c r="AO846" s="32"/>
      <c r="AQ846" s="32"/>
    </row>
    <row r="847" spans="1:44" customFormat="1" ht="23.25" x14ac:dyDescent="0.25">
      <c r="A847" s="52"/>
      <c r="B847" s="42" t="s">
        <v>75</v>
      </c>
      <c r="C847" s="199" t="s">
        <v>76</v>
      </c>
      <c r="D847" s="199"/>
      <c r="E847" s="199"/>
      <c r="F847" s="45" t="s">
        <v>77</v>
      </c>
      <c r="G847" s="53">
        <v>102</v>
      </c>
      <c r="H847" s="46"/>
      <c r="I847" s="53">
        <v>102</v>
      </c>
      <c r="J847" s="55"/>
      <c r="K847" s="46"/>
      <c r="L847" s="49">
        <v>46.79</v>
      </c>
      <c r="M847" s="46"/>
      <c r="N847" s="70">
        <v>2094.67</v>
      </c>
      <c r="AF847" s="31"/>
      <c r="AG847" s="32"/>
      <c r="AH847" s="32"/>
      <c r="AK847" s="3" t="s">
        <v>76</v>
      </c>
      <c r="AM847" s="32"/>
      <c r="AO847" s="32"/>
      <c r="AQ847" s="32"/>
    </row>
    <row r="848" spans="1:44" customFormat="1" ht="45" x14ac:dyDescent="0.25">
      <c r="A848" s="52"/>
      <c r="B848" s="42" t="s">
        <v>78</v>
      </c>
      <c r="C848" s="199" t="s">
        <v>79</v>
      </c>
      <c r="D848" s="199"/>
      <c r="E848" s="199"/>
      <c r="F848" s="45" t="s">
        <v>77</v>
      </c>
      <c r="G848" s="53">
        <v>58</v>
      </c>
      <c r="H848" s="50">
        <v>0.85</v>
      </c>
      <c r="I848" s="62">
        <v>49.3</v>
      </c>
      <c r="J848" s="55"/>
      <c r="K848" s="46"/>
      <c r="L848" s="49">
        <v>22.61</v>
      </c>
      <c r="M848" s="46"/>
      <c r="N848" s="70">
        <v>1012.42</v>
      </c>
      <c r="AF848" s="31"/>
      <c r="AG848" s="32"/>
      <c r="AH848" s="32"/>
      <c r="AK848" s="3" t="s">
        <v>79</v>
      </c>
      <c r="AM848" s="32"/>
      <c r="AO848" s="32"/>
      <c r="AQ848" s="32"/>
    </row>
    <row r="849" spans="1:43" customFormat="1" ht="15" x14ac:dyDescent="0.25">
      <c r="A849" s="63"/>
      <c r="B849" s="64"/>
      <c r="C849" s="192" t="s">
        <v>80</v>
      </c>
      <c r="D849" s="192"/>
      <c r="E849" s="192"/>
      <c r="F849" s="35"/>
      <c r="G849" s="36"/>
      <c r="H849" s="36"/>
      <c r="I849" s="36"/>
      <c r="J849" s="39"/>
      <c r="K849" s="36"/>
      <c r="L849" s="65">
        <v>165.35</v>
      </c>
      <c r="M849" s="58"/>
      <c r="N849" s="66">
        <v>5531.86</v>
      </c>
      <c r="AF849" s="31"/>
      <c r="AG849" s="32"/>
      <c r="AH849" s="32"/>
      <c r="AM849" s="32" t="s">
        <v>80</v>
      </c>
      <c r="AO849" s="32"/>
      <c r="AQ849" s="32"/>
    </row>
    <row r="850" spans="1:43" customFormat="1" ht="22.5" x14ac:dyDescent="0.25">
      <c r="A850" s="33" t="s">
        <v>417</v>
      </c>
      <c r="B850" s="34" t="s">
        <v>104</v>
      </c>
      <c r="C850" s="192" t="s">
        <v>130</v>
      </c>
      <c r="D850" s="192"/>
      <c r="E850" s="192"/>
      <c r="F850" s="35" t="s">
        <v>131</v>
      </c>
      <c r="G850" s="36">
        <v>6.5750000000000002</v>
      </c>
      <c r="H850" s="37">
        <v>1</v>
      </c>
      <c r="I850" s="67">
        <v>6.5750000000000002</v>
      </c>
      <c r="J850" s="65">
        <v>3.62</v>
      </c>
      <c r="K850" s="36"/>
      <c r="L850" s="65">
        <v>23.8</v>
      </c>
      <c r="M850" s="38">
        <v>8.16</v>
      </c>
      <c r="N850" s="68">
        <v>194.21</v>
      </c>
      <c r="AF850" s="31"/>
      <c r="AG850" s="32"/>
      <c r="AH850" s="32" t="s">
        <v>130</v>
      </c>
      <c r="AM850" s="32"/>
      <c r="AO850" s="32"/>
      <c r="AQ850" s="32"/>
    </row>
    <row r="851" spans="1:43" customFormat="1" ht="15" x14ac:dyDescent="0.25">
      <c r="A851" s="63"/>
      <c r="B851" s="64"/>
      <c r="C851" s="192" t="s">
        <v>80</v>
      </c>
      <c r="D851" s="192"/>
      <c r="E851" s="192"/>
      <c r="F851" s="35"/>
      <c r="G851" s="36"/>
      <c r="H851" s="36"/>
      <c r="I851" s="36"/>
      <c r="J851" s="39"/>
      <c r="K851" s="36"/>
      <c r="L851" s="65">
        <v>23.8</v>
      </c>
      <c r="M851" s="58"/>
      <c r="N851" s="68">
        <v>194.21</v>
      </c>
      <c r="AF851" s="31"/>
      <c r="AG851" s="32"/>
      <c r="AH851" s="32"/>
      <c r="AM851" s="32" t="s">
        <v>80</v>
      </c>
      <c r="AO851" s="32"/>
      <c r="AQ851" s="32"/>
    </row>
    <row r="852" spans="1:43" customFormat="1" ht="23.25" x14ac:dyDescent="0.25">
      <c r="A852" s="33" t="s">
        <v>418</v>
      </c>
      <c r="B852" s="34" t="s">
        <v>419</v>
      </c>
      <c r="C852" s="192" t="s">
        <v>420</v>
      </c>
      <c r="D852" s="192"/>
      <c r="E852" s="192"/>
      <c r="F852" s="35" t="s">
        <v>86</v>
      </c>
      <c r="G852" s="36">
        <v>2.6825999999999999</v>
      </c>
      <c r="H852" s="37">
        <v>1</v>
      </c>
      <c r="I852" s="69">
        <v>2.6825999999999999</v>
      </c>
      <c r="J852" s="65">
        <v>560</v>
      </c>
      <c r="K852" s="36"/>
      <c r="L852" s="73">
        <v>1502.26</v>
      </c>
      <c r="M852" s="38">
        <v>8.16</v>
      </c>
      <c r="N852" s="66">
        <v>12258.44</v>
      </c>
      <c r="AF852" s="31"/>
      <c r="AG852" s="32"/>
      <c r="AH852" s="32" t="s">
        <v>420</v>
      </c>
      <c r="AM852" s="32"/>
      <c r="AO852" s="32"/>
      <c r="AQ852" s="32"/>
    </row>
    <row r="853" spans="1:43" customFormat="1" ht="15" x14ac:dyDescent="0.25">
      <c r="A853" s="63"/>
      <c r="B853" s="64"/>
      <c r="C853" s="192" t="s">
        <v>80</v>
      </c>
      <c r="D853" s="192"/>
      <c r="E853" s="192"/>
      <c r="F853" s="35"/>
      <c r="G853" s="36"/>
      <c r="H853" s="36"/>
      <c r="I853" s="36"/>
      <c r="J853" s="39"/>
      <c r="K853" s="36"/>
      <c r="L853" s="73">
        <v>1502.26</v>
      </c>
      <c r="M853" s="58"/>
      <c r="N853" s="66">
        <v>12258.44</v>
      </c>
      <c r="AF853" s="31"/>
      <c r="AG853" s="32"/>
      <c r="AH853" s="32"/>
      <c r="AM853" s="32" t="s">
        <v>80</v>
      </c>
      <c r="AO853" s="32"/>
      <c r="AQ853" s="32"/>
    </row>
    <row r="854" spans="1:43" customFormat="1" ht="15" x14ac:dyDescent="0.25">
      <c r="A854" s="33" t="s">
        <v>421</v>
      </c>
      <c r="B854" s="34" t="s">
        <v>422</v>
      </c>
      <c r="C854" s="192" t="s">
        <v>423</v>
      </c>
      <c r="D854" s="192"/>
      <c r="E854" s="192"/>
      <c r="F854" s="35" t="s">
        <v>166</v>
      </c>
      <c r="G854" s="36">
        <v>0.52699499999999999</v>
      </c>
      <c r="H854" s="37">
        <v>1</v>
      </c>
      <c r="I854" s="74">
        <v>0.52699499999999999</v>
      </c>
      <c r="J854" s="39"/>
      <c r="K854" s="36"/>
      <c r="L854" s="39"/>
      <c r="M854" s="36"/>
      <c r="N854" s="40"/>
      <c r="AF854" s="31"/>
      <c r="AG854" s="32"/>
      <c r="AH854" s="32" t="s">
        <v>423</v>
      </c>
      <c r="AM854" s="32"/>
      <c r="AO854" s="32"/>
      <c r="AQ854" s="32"/>
    </row>
    <row r="855" spans="1:43" customFormat="1" ht="23.25" x14ac:dyDescent="0.25">
      <c r="A855" s="41"/>
      <c r="B855" s="42" t="s">
        <v>59</v>
      </c>
      <c r="C855" s="197" t="s">
        <v>60</v>
      </c>
      <c r="D855" s="197"/>
      <c r="E855" s="197"/>
      <c r="F855" s="197"/>
      <c r="G855" s="197"/>
      <c r="H855" s="197"/>
      <c r="I855" s="197"/>
      <c r="J855" s="197"/>
      <c r="K855" s="197"/>
      <c r="L855" s="197"/>
      <c r="M855" s="197"/>
      <c r="N855" s="198"/>
      <c r="AF855" s="31"/>
      <c r="AG855" s="32"/>
      <c r="AH855" s="32"/>
      <c r="AI855" s="3" t="s">
        <v>60</v>
      </c>
      <c r="AM855" s="32"/>
      <c r="AO855" s="32"/>
      <c r="AQ855" s="32"/>
    </row>
    <row r="856" spans="1:43" customFormat="1" ht="68.25" x14ac:dyDescent="0.25">
      <c r="A856" s="41"/>
      <c r="B856" s="42" t="s">
        <v>61</v>
      </c>
      <c r="C856" s="197" t="s">
        <v>62</v>
      </c>
      <c r="D856" s="197"/>
      <c r="E856" s="197"/>
      <c r="F856" s="197"/>
      <c r="G856" s="197"/>
      <c r="H856" s="197"/>
      <c r="I856" s="197"/>
      <c r="J856" s="197"/>
      <c r="K856" s="197"/>
      <c r="L856" s="197"/>
      <c r="M856" s="197"/>
      <c r="N856" s="198"/>
      <c r="AF856" s="31"/>
      <c r="AG856" s="32"/>
      <c r="AH856" s="32"/>
      <c r="AI856" s="3" t="s">
        <v>62</v>
      </c>
      <c r="AM856" s="32"/>
      <c r="AO856" s="32"/>
      <c r="AQ856" s="32"/>
    </row>
    <row r="857" spans="1:43" customFormat="1" ht="15" x14ac:dyDescent="0.25">
      <c r="A857" s="43"/>
      <c r="B857" s="42" t="s">
        <v>55</v>
      </c>
      <c r="C857" s="199" t="s">
        <v>63</v>
      </c>
      <c r="D857" s="199"/>
      <c r="E857" s="199"/>
      <c r="F857" s="45"/>
      <c r="G857" s="46"/>
      <c r="H857" s="46"/>
      <c r="I857" s="46"/>
      <c r="J857" s="49">
        <v>376.14</v>
      </c>
      <c r="K857" s="48">
        <v>1.3225</v>
      </c>
      <c r="L857" s="49">
        <v>262.14999999999998</v>
      </c>
      <c r="M857" s="50">
        <v>44.77</v>
      </c>
      <c r="N857" s="70">
        <v>11736.46</v>
      </c>
      <c r="AF857" s="31"/>
      <c r="AG857" s="32"/>
      <c r="AH857" s="32"/>
      <c r="AJ857" s="3" t="s">
        <v>63</v>
      </c>
      <c r="AM857" s="32"/>
      <c r="AO857" s="32"/>
      <c r="AQ857" s="32"/>
    </row>
    <row r="858" spans="1:43" customFormat="1" ht="15" x14ac:dyDescent="0.25">
      <c r="A858" s="43"/>
      <c r="B858" s="42" t="s">
        <v>64</v>
      </c>
      <c r="C858" s="199" t="s">
        <v>65</v>
      </c>
      <c r="D858" s="199"/>
      <c r="E858" s="199"/>
      <c r="F858" s="45"/>
      <c r="G858" s="46"/>
      <c r="H858" s="46"/>
      <c r="I858" s="46"/>
      <c r="J858" s="49">
        <v>240.82</v>
      </c>
      <c r="K858" s="48">
        <v>1.4375</v>
      </c>
      <c r="L858" s="49">
        <v>182.43</v>
      </c>
      <c r="M858" s="50">
        <v>13.24</v>
      </c>
      <c r="N858" s="70">
        <v>2415.37</v>
      </c>
      <c r="AF858" s="31"/>
      <c r="AG858" s="32"/>
      <c r="AH858" s="32"/>
      <c r="AJ858" s="3" t="s">
        <v>65</v>
      </c>
      <c r="AM858" s="32"/>
      <c r="AO858" s="32"/>
      <c r="AQ858" s="32"/>
    </row>
    <row r="859" spans="1:43" customFormat="1" ht="15" x14ac:dyDescent="0.25">
      <c r="A859" s="43"/>
      <c r="B859" s="42" t="s">
        <v>66</v>
      </c>
      <c r="C859" s="199" t="s">
        <v>67</v>
      </c>
      <c r="D859" s="199"/>
      <c r="E859" s="199"/>
      <c r="F859" s="45"/>
      <c r="G859" s="46"/>
      <c r="H859" s="46"/>
      <c r="I859" s="46"/>
      <c r="J859" s="49">
        <v>161.47</v>
      </c>
      <c r="K859" s="48">
        <v>1.4375</v>
      </c>
      <c r="L859" s="49">
        <v>122.32</v>
      </c>
      <c r="M859" s="50">
        <v>44.77</v>
      </c>
      <c r="N859" s="70">
        <v>5476.27</v>
      </c>
      <c r="AF859" s="31"/>
      <c r="AG859" s="32"/>
      <c r="AH859" s="32"/>
      <c r="AJ859" s="3" t="s">
        <v>67</v>
      </c>
      <c r="AM859" s="32"/>
      <c r="AO859" s="32"/>
      <c r="AQ859" s="32"/>
    </row>
    <row r="860" spans="1:43" customFormat="1" ht="15" x14ac:dyDescent="0.25">
      <c r="A860" s="43"/>
      <c r="B860" s="42" t="s">
        <v>68</v>
      </c>
      <c r="C860" s="199" t="s">
        <v>69</v>
      </c>
      <c r="D860" s="199"/>
      <c r="E860" s="199"/>
      <c r="F860" s="45"/>
      <c r="G860" s="46"/>
      <c r="H860" s="46"/>
      <c r="I860" s="46"/>
      <c r="J860" s="49">
        <v>148.47</v>
      </c>
      <c r="K860" s="46"/>
      <c r="L860" s="49">
        <v>78.239999999999995</v>
      </c>
      <c r="M860" s="50">
        <v>8.16</v>
      </c>
      <c r="N860" s="51">
        <v>638.44000000000005</v>
      </c>
      <c r="AF860" s="31"/>
      <c r="AG860" s="32"/>
      <c r="AH860" s="32"/>
      <c r="AJ860" s="3" t="s">
        <v>69</v>
      </c>
      <c r="AM860" s="32"/>
      <c r="AO860" s="32"/>
      <c r="AQ860" s="32"/>
    </row>
    <row r="861" spans="1:43" customFormat="1" ht="15" x14ac:dyDescent="0.25">
      <c r="A861" s="52"/>
      <c r="B861" s="42"/>
      <c r="C861" s="199" t="s">
        <v>70</v>
      </c>
      <c r="D861" s="199"/>
      <c r="E861" s="199"/>
      <c r="F861" s="45" t="s">
        <v>71</v>
      </c>
      <c r="G861" s="62">
        <v>39.1</v>
      </c>
      <c r="H861" s="48">
        <v>1.3225</v>
      </c>
      <c r="I861" s="71">
        <v>27.250779699999999</v>
      </c>
      <c r="J861" s="55"/>
      <c r="K861" s="46"/>
      <c r="L861" s="55"/>
      <c r="M861" s="46"/>
      <c r="N861" s="56"/>
      <c r="AF861" s="31"/>
      <c r="AG861" s="32"/>
      <c r="AH861" s="32"/>
      <c r="AK861" s="3" t="s">
        <v>70</v>
      </c>
      <c r="AM861" s="32"/>
      <c r="AO861" s="32"/>
      <c r="AQ861" s="32"/>
    </row>
    <row r="862" spans="1:43" customFormat="1" ht="15" x14ac:dyDescent="0.25">
      <c r="A862" s="52"/>
      <c r="B862" s="42"/>
      <c r="C862" s="199" t="s">
        <v>72</v>
      </c>
      <c r="D862" s="199"/>
      <c r="E862" s="199"/>
      <c r="F862" s="45" t="s">
        <v>71</v>
      </c>
      <c r="G862" s="50">
        <v>13.92</v>
      </c>
      <c r="H862" s="48">
        <v>1.4375</v>
      </c>
      <c r="I862" s="77">
        <v>10.545170000000001</v>
      </c>
      <c r="J862" s="55"/>
      <c r="K862" s="46"/>
      <c r="L862" s="55"/>
      <c r="M862" s="46"/>
      <c r="N862" s="56"/>
      <c r="AF862" s="31"/>
      <c r="AG862" s="32"/>
      <c r="AH862" s="32"/>
      <c r="AK862" s="3" t="s">
        <v>72</v>
      </c>
      <c r="AM862" s="32"/>
      <c r="AO862" s="32"/>
      <c r="AQ862" s="32"/>
    </row>
    <row r="863" spans="1:43" customFormat="1" ht="15" x14ac:dyDescent="0.25">
      <c r="A863" s="43"/>
      <c r="B863" s="42"/>
      <c r="C863" s="200" t="s">
        <v>73</v>
      </c>
      <c r="D863" s="200"/>
      <c r="E863" s="200"/>
      <c r="F863" s="57"/>
      <c r="G863" s="58"/>
      <c r="H863" s="58"/>
      <c r="I863" s="58"/>
      <c r="J863" s="60">
        <v>765.43</v>
      </c>
      <c r="K863" s="58"/>
      <c r="L863" s="60">
        <v>522.82000000000005</v>
      </c>
      <c r="M863" s="58"/>
      <c r="N863" s="72">
        <v>14790.27</v>
      </c>
      <c r="AF863" s="31"/>
      <c r="AG863" s="32"/>
      <c r="AH863" s="32"/>
      <c r="AL863" s="3" t="s">
        <v>73</v>
      </c>
      <c r="AM863" s="32"/>
      <c r="AO863" s="32"/>
      <c r="AQ863" s="32"/>
    </row>
    <row r="864" spans="1:43" customFormat="1" ht="15" x14ac:dyDescent="0.25">
      <c r="A864" s="52"/>
      <c r="B864" s="42"/>
      <c r="C864" s="199" t="s">
        <v>74</v>
      </c>
      <c r="D864" s="199"/>
      <c r="E864" s="199"/>
      <c r="F864" s="45"/>
      <c r="G864" s="46"/>
      <c r="H864" s="46"/>
      <c r="I864" s="46"/>
      <c r="J864" s="55"/>
      <c r="K864" s="46"/>
      <c r="L864" s="49">
        <v>384.47</v>
      </c>
      <c r="M864" s="46"/>
      <c r="N864" s="70">
        <v>17212.73</v>
      </c>
      <c r="AF864" s="31"/>
      <c r="AG864" s="32"/>
      <c r="AH864" s="32"/>
      <c r="AK864" s="3" t="s">
        <v>74</v>
      </c>
      <c r="AM864" s="32"/>
      <c r="AO864" s="32"/>
      <c r="AQ864" s="32"/>
    </row>
    <row r="865" spans="1:43" customFormat="1" ht="22.5" x14ac:dyDescent="0.25">
      <c r="A865" s="52"/>
      <c r="B865" s="42" t="s">
        <v>408</v>
      </c>
      <c r="C865" s="199" t="s">
        <v>409</v>
      </c>
      <c r="D865" s="199"/>
      <c r="E865" s="199"/>
      <c r="F865" s="45" t="s">
        <v>77</v>
      </c>
      <c r="G865" s="53">
        <v>112</v>
      </c>
      <c r="H865" s="46"/>
      <c r="I865" s="53">
        <v>112</v>
      </c>
      <c r="J865" s="55"/>
      <c r="K865" s="46"/>
      <c r="L865" s="49">
        <v>430.61</v>
      </c>
      <c r="M865" s="46"/>
      <c r="N865" s="70">
        <v>19278.259999999998</v>
      </c>
      <c r="AF865" s="31"/>
      <c r="AG865" s="32"/>
      <c r="AH865" s="32"/>
      <c r="AK865" s="3" t="s">
        <v>409</v>
      </c>
      <c r="AM865" s="32"/>
      <c r="AO865" s="32"/>
      <c r="AQ865" s="32"/>
    </row>
    <row r="866" spans="1:43" customFormat="1" ht="45" x14ac:dyDescent="0.25">
      <c r="A866" s="52"/>
      <c r="B866" s="42" t="s">
        <v>410</v>
      </c>
      <c r="C866" s="199" t="s">
        <v>411</v>
      </c>
      <c r="D866" s="199"/>
      <c r="E866" s="199"/>
      <c r="F866" s="45" t="s">
        <v>77</v>
      </c>
      <c r="G866" s="53">
        <v>65</v>
      </c>
      <c r="H866" s="50">
        <v>0.85</v>
      </c>
      <c r="I866" s="50">
        <v>55.25</v>
      </c>
      <c r="J866" s="55"/>
      <c r="K866" s="46"/>
      <c r="L866" s="49">
        <v>212.42</v>
      </c>
      <c r="M866" s="46"/>
      <c r="N866" s="70">
        <v>9510.0300000000007</v>
      </c>
      <c r="AF866" s="31"/>
      <c r="AG866" s="32"/>
      <c r="AH866" s="32"/>
      <c r="AK866" s="3" t="s">
        <v>411</v>
      </c>
      <c r="AM866" s="32"/>
      <c r="AO866" s="32"/>
      <c r="AQ866" s="32"/>
    </row>
    <row r="867" spans="1:43" customFormat="1" ht="15" x14ac:dyDescent="0.25">
      <c r="A867" s="63"/>
      <c r="B867" s="64"/>
      <c r="C867" s="192" t="s">
        <v>80</v>
      </c>
      <c r="D867" s="192"/>
      <c r="E867" s="192"/>
      <c r="F867" s="35"/>
      <c r="G867" s="36"/>
      <c r="H867" s="36"/>
      <c r="I867" s="36"/>
      <c r="J867" s="39"/>
      <c r="K867" s="36"/>
      <c r="L867" s="73">
        <v>1165.8499999999999</v>
      </c>
      <c r="M867" s="58"/>
      <c r="N867" s="66">
        <v>43578.559999999998</v>
      </c>
      <c r="AF867" s="31"/>
      <c r="AG867" s="32"/>
      <c r="AH867" s="32"/>
      <c r="AM867" s="32" t="s">
        <v>80</v>
      </c>
      <c r="AO867" s="32"/>
      <c r="AQ867" s="32"/>
    </row>
    <row r="868" spans="1:43" customFormat="1" ht="23.25" x14ac:dyDescent="0.25">
      <c r="A868" s="33" t="s">
        <v>424</v>
      </c>
      <c r="B868" s="34" t="s">
        <v>104</v>
      </c>
      <c r="C868" s="192" t="s">
        <v>425</v>
      </c>
      <c r="D868" s="192"/>
      <c r="E868" s="192"/>
      <c r="F868" s="35" t="s">
        <v>86</v>
      </c>
      <c r="G868" s="36">
        <v>12.1</v>
      </c>
      <c r="H868" s="37">
        <v>1</v>
      </c>
      <c r="I868" s="79">
        <v>12.1</v>
      </c>
      <c r="J868" s="65">
        <v>700</v>
      </c>
      <c r="K868" s="36"/>
      <c r="L868" s="73">
        <v>8470</v>
      </c>
      <c r="M868" s="38">
        <v>8.16</v>
      </c>
      <c r="N868" s="66">
        <v>69115.199999999997</v>
      </c>
      <c r="AF868" s="31"/>
      <c r="AG868" s="32"/>
      <c r="AH868" s="32" t="s">
        <v>425</v>
      </c>
      <c r="AM868" s="32"/>
      <c r="AO868" s="32"/>
      <c r="AQ868" s="32"/>
    </row>
    <row r="869" spans="1:43" customFormat="1" ht="15" x14ac:dyDescent="0.25">
      <c r="A869" s="63"/>
      <c r="B869" s="64"/>
      <c r="C869" s="192" t="s">
        <v>80</v>
      </c>
      <c r="D869" s="192"/>
      <c r="E869" s="192"/>
      <c r="F869" s="35"/>
      <c r="G869" s="36"/>
      <c r="H869" s="36"/>
      <c r="I869" s="36"/>
      <c r="J869" s="39"/>
      <c r="K869" s="36"/>
      <c r="L869" s="73">
        <v>8470</v>
      </c>
      <c r="M869" s="58"/>
      <c r="N869" s="66">
        <v>69115.199999999997</v>
      </c>
      <c r="AF869" s="31"/>
      <c r="AG869" s="32"/>
      <c r="AH869" s="32"/>
      <c r="AM869" s="32" t="s">
        <v>80</v>
      </c>
      <c r="AO869" s="32"/>
      <c r="AQ869" s="32"/>
    </row>
    <row r="870" spans="1:43" customFormat="1" ht="23.25" x14ac:dyDescent="0.25">
      <c r="A870" s="33" t="s">
        <v>426</v>
      </c>
      <c r="B870" s="34" t="s">
        <v>427</v>
      </c>
      <c r="C870" s="192" t="s">
        <v>428</v>
      </c>
      <c r="D870" s="192"/>
      <c r="E870" s="192"/>
      <c r="F870" s="35" t="s">
        <v>106</v>
      </c>
      <c r="G870" s="36">
        <v>0.68</v>
      </c>
      <c r="H870" s="37">
        <v>1</v>
      </c>
      <c r="I870" s="38">
        <v>0.68</v>
      </c>
      <c r="J870" s="39"/>
      <c r="K870" s="36"/>
      <c r="L870" s="39"/>
      <c r="M870" s="36"/>
      <c r="N870" s="40"/>
      <c r="AF870" s="31"/>
      <c r="AG870" s="32"/>
      <c r="AH870" s="32" t="s">
        <v>428</v>
      </c>
      <c r="AM870" s="32"/>
      <c r="AO870" s="32"/>
      <c r="AQ870" s="32"/>
    </row>
    <row r="871" spans="1:43" customFormat="1" ht="23.25" x14ac:dyDescent="0.25">
      <c r="A871" s="41"/>
      <c r="B871" s="42" t="s">
        <v>59</v>
      </c>
      <c r="C871" s="197" t="s">
        <v>60</v>
      </c>
      <c r="D871" s="197"/>
      <c r="E871" s="197"/>
      <c r="F871" s="197"/>
      <c r="G871" s="197"/>
      <c r="H871" s="197"/>
      <c r="I871" s="197"/>
      <c r="J871" s="197"/>
      <c r="K871" s="197"/>
      <c r="L871" s="197"/>
      <c r="M871" s="197"/>
      <c r="N871" s="198"/>
      <c r="AF871" s="31"/>
      <c r="AG871" s="32"/>
      <c r="AH871" s="32"/>
      <c r="AI871" s="3" t="s">
        <v>60</v>
      </c>
      <c r="AM871" s="32"/>
      <c r="AO871" s="32"/>
      <c r="AQ871" s="32"/>
    </row>
    <row r="872" spans="1:43" customFormat="1" ht="68.25" x14ac:dyDescent="0.25">
      <c r="A872" s="41"/>
      <c r="B872" s="42" t="s">
        <v>61</v>
      </c>
      <c r="C872" s="197" t="s">
        <v>62</v>
      </c>
      <c r="D872" s="197"/>
      <c r="E872" s="197"/>
      <c r="F872" s="197"/>
      <c r="G872" s="197"/>
      <c r="H872" s="197"/>
      <c r="I872" s="197"/>
      <c r="J872" s="197"/>
      <c r="K872" s="197"/>
      <c r="L872" s="197"/>
      <c r="M872" s="197"/>
      <c r="N872" s="198"/>
      <c r="AF872" s="31"/>
      <c r="AG872" s="32"/>
      <c r="AH872" s="32"/>
      <c r="AI872" s="3" t="s">
        <v>62</v>
      </c>
      <c r="AM872" s="32"/>
      <c r="AO872" s="32"/>
      <c r="AQ872" s="32"/>
    </row>
    <row r="873" spans="1:43" customFormat="1" ht="15" x14ac:dyDescent="0.25">
      <c r="A873" s="43"/>
      <c r="B873" s="42" t="s">
        <v>55</v>
      </c>
      <c r="C873" s="199" t="s">
        <v>63</v>
      </c>
      <c r="D873" s="199"/>
      <c r="E873" s="199"/>
      <c r="F873" s="45"/>
      <c r="G873" s="46"/>
      <c r="H873" s="46"/>
      <c r="I873" s="46"/>
      <c r="J873" s="49">
        <v>102.78</v>
      </c>
      <c r="K873" s="48">
        <v>1.3225</v>
      </c>
      <c r="L873" s="49">
        <v>92.43</v>
      </c>
      <c r="M873" s="50">
        <v>44.77</v>
      </c>
      <c r="N873" s="70">
        <v>4138.09</v>
      </c>
      <c r="AF873" s="31"/>
      <c r="AG873" s="32"/>
      <c r="AH873" s="32"/>
      <c r="AJ873" s="3" t="s">
        <v>63</v>
      </c>
      <c r="AM873" s="32"/>
      <c r="AO873" s="32"/>
      <c r="AQ873" s="32"/>
    </row>
    <row r="874" spans="1:43" customFormat="1" ht="15" x14ac:dyDescent="0.25">
      <c r="A874" s="43"/>
      <c r="B874" s="42" t="s">
        <v>64</v>
      </c>
      <c r="C874" s="199" t="s">
        <v>65</v>
      </c>
      <c r="D874" s="199"/>
      <c r="E874" s="199"/>
      <c r="F874" s="45"/>
      <c r="G874" s="46"/>
      <c r="H874" s="46"/>
      <c r="I874" s="46"/>
      <c r="J874" s="49">
        <v>30.45</v>
      </c>
      <c r="K874" s="48">
        <v>1.4375</v>
      </c>
      <c r="L874" s="49">
        <v>29.76</v>
      </c>
      <c r="M874" s="50">
        <v>13.24</v>
      </c>
      <c r="N874" s="51">
        <v>394.02</v>
      </c>
      <c r="AF874" s="31"/>
      <c r="AG874" s="32"/>
      <c r="AH874" s="32"/>
      <c r="AJ874" s="3" t="s">
        <v>65</v>
      </c>
      <c r="AM874" s="32"/>
      <c r="AO874" s="32"/>
      <c r="AQ874" s="32"/>
    </row>
    <row r="875" spans="1:43" customFormat="1" ht="15" x14ac:dyDescent="0.25">
      <c r="A875" s="43"/>
      <c r="B875" s="42" t="s">
        <v>66</v>
      </c>
      <c r="C875" s="199" t="s">
        <v>67</v>
      </c>
      <c r="D875" s="199"/>
      <c r="E875" s="199"/>
      <c r="F875" s="45"/>
      <c r="G875" s="46"/>
      <c r="H875" s="46"/>
      <c r="I875" s="46"/>
      <c r="J875" s="49">
        <v>4.3499999999999996</v>
      </c>
      <c r="K875" s="48">
        <v>1.4375</v>
      </c>
      <c r="L875" s="49">
        <v>4.25</v>
      </c>
      <c r="M875" s="50">
        <v>44.77</v>
      </c>
      <c r="N875" s="51">
        <v>190.27</v>
      </c>
      <c r="AF875" s="31"/>
      <c r="AG875" s="32"/>
      <c r="AH875" s="32"/>
      <c r="AJ875" s="3" t="s">
        <v>67</v>
      </c>
      <c r="AM875" s="32"/>
      <c r="AO875" s="32"/>
      <c r="AQ875" s="32"/>
    </row>
    <row r="876" spans="1:43" customFormat="1" ht="15" x14ac:dyDescent="0.25">
      <c r="A876" s="43"/>
      <c r="B876" s="42" t="s">
        <v>68</v>
      </c>
      <c r="C876" s="199" t="s">
        <v>69</v>
      </c>
      <c r="D876" s="199"/>
      <c r="E876" s="199"/>
      <c r="F876" s="45"/>
      <c r="G876" s="46"/>
      <c r="H876" s="46"/>
      <c r="I876" s="46"/>
      <c r="J876" s="49">
        <v>285.60000000000002</v>
      </c>
      <c r="K876" s="46"/>
      <c r="L876" s="49">
        <v>0</v>
      </c>
      <c r="M876" s="50">
        <v>8.16</v>
      </c>
      <c r="N876" s="56"/>
      <c r="AF876" s="31"/>
      <c r="AG876" s="32"/>
      <c r="AH876" s="32"/>
      <c r="AJ876" s="3" t="s">
        <v>69</v>
      </c>
      <c r="AM876" s="32"/>
      <c r="AO876" s="32"/>
      <c r="AQ876" s="32"/>
    </row>
    <row r="877" spans="1:43" customFormat="1" ht="15" x14ac:dyDescent="0.25">
      <c r="A877" s="52"/>
      <c r="B877" s="42"/>
      <c r="C877" s="199" t="s">
        <v>70</v>
      </c>
      <c r="D877" s="199"/>
      <c r="E877" s="199"/>
      <c r="F877" s="45" t="s">
        <v>71</v>
      </c>
      <c r="G877" s="62">
        <v>11.6</v>
      </c>
      <c r="H877" s="48">
        <v>1.3225</v>
      </c>
      <c r="I877" s="77">
        <v>10.43188</v>
      </c>
      <c r="J877" s="55"/>
      <c r="K877" s="46"/>
      <c r="L877" s="55"/>
      <c r="M877" s="46"/>
      <c r="N877" s="56"/>
      <c r="AF877" s="31"/>
      <c r="AG877" s="32"/>
      <c r="AH877" s="32"/>
      <c r="AK877" s="3" t="s">
        <v>70</v>
      </c>
      <c r="AM877" s="32"/>
      <c r="AO877" s="32"/>
      <c r="AQ877" s="32"/>
    </row>
    <row r="878" spans="1:43" customFormat="1" ht="15" x14ac:dyDescent="0.25">
      <c r="A878" s="52"/>
      <c r="B878" s="42"/>
      <c r="C878" s="199" t="s">
        <v>72</v>
      </c>
      <c r="D878" s="199"/>
      <c r="E878" s="199"/>
      <c r="F878" s="45" t="s">
        <v>71</v>
      </c>
      <c r="G878" s="50">
        <v>0.35</v>
      </c>
      <c r="H878" s="48">
        <v>1.4375</v>
      </c>
      <c r="I878" s="54">
        <v>0.34212500000000001</v>
      </c>
      <c r="J878" s="55"/>
      <c r="K878" s="46"/>
      <c r="L878" s="55"/>
      <c r="M878" s="46"/>
      <c r="N878" s="56"/>
      <c r="AF878" s="31"/>
      <c r="AG878" s="32"/>
      <c r="AH878" s="32"/>
      <c r="AK878" s="3" t="s">
        <v>72</v>
      </c>
      <c r="AM878" s="32"/>
      <c r="AO878" s="32"/>
      <c r="AQ878" s="32"/>
    </row>
    <row r="879" spans="1:43" customFormat="1" ht="15" x14ac:dyDescent="0.25">
      <c r="A879" s="43"/>
      <c r="B879" s="42"/>
      <c r="C879" s="200" t="s">
        <v>73</v>
      </c>
      <c r="D879" s="200"/>
      <c r="E879" s="200"/>
      <c r="F879" s="57"/>
      <c r="G879" s="58"/>
      <c r="H879" s="58"/>
      <c r="I879" s="58"/>
      <c r="J879" s="60">
        <v>133.22999999999999</v>
      </c>
      <c r="K879" s="58"/>
      <c r="L879" s="60">
        <v>122.19</v>
      </c>
      <c r="M879" s="58"/>
      <c r="N879" s="72">
        <v>4532.1099999999997</v>
      </c>
      <c r="AF879" s="31"/>
      <c r="AG879" s="32"/>
      <c r="AH879" s="32"/>
      <c r="AL879" s="3" t="s">
        <v>73</v>
      </c>
      <c r="AM879" s="32"/>
      <c r="AO879" s="32"/>
      <c r="AQ879" s="32"/>
    </row>
    <row r="880" spans="1:43" customFormat="1" ht="15" x14ac:dyDescent="0.25">
      <c r="A880" s="52"/>
      <c r="B880" s="42"/>
      <c r="C880" s="199" t="s">
        <v>74</v>
      </c>
      <c r="D880" s="199"/>
      <c r="E880" s="199"/>
      <c r="F880" s="45"/>
      <c r="G880" s="46"/>
      <c r="H880" s="46"/>
      <c r="I880" s="46"/>
      <c r="J880" s="55"/>
      <c r="K880" s="46"/>
      <c r="L880" s="49">
        <v>96.68</v>
      </c>
      <c r="M880" s="46"/>
      <c r="N880" s="70">
        <v>4328.3599999999997</v>
      </c>
      <c r="AF880" s="31"/>
      <c r="AG880" s="32"/>
      <c r="AH880" s="32"/>
      <c r="AK880" s="3" t="s">
        <v>74</v>
      </c>
      <c r="AM880" s="32"/>
      <c r="AO880" s="32"/>
      <c r="AQ880" s="32"/>
    </row>
    <row r="881" spans="1:44" customFormat="1" ht="23.25" x14ac:dyDescent="0.25">
      <c r="A881" s="52"/>
      <c r="B881" s="42" t="s">
        <v>75</v>
      </c>
      <c r="C881" s="199" t="s">
        <v>76</v>
      </c>
      <c r="D881" s="199"/>
      <c r="E881" s="199"/>
      <c r="F881" s="45" t="s">
        <v>77</v>
      </c>
      <c r="G881" s="53">
        <v>102</v>
      </c>
      <c r="H881" s="46"/>
      <c r="I881" s="53">
        <v>102</v>
      </c>
      <c r="J881" s="55"/>
      <c r="K881" s="46"/>
      <c r="L881" s="49">
        <v>98.61</v>
      </c>
      <c r="M881" s="46"/>
      <c r="N881" s="70">
        <v>4414.93</v>
      </c>
      <c r="AF881" s="31"/>
      <c r="AG881" s="32"/>
      <c r="AH881" s="32"/>
      <c r="AK881" s="3" t="s">
        <v>76</v>
      </c>
      <c r="AM881" s="32"/>
      <c r="AO881" s="32"/>
      <c r="AQ881" s="32"/>
    </row>
    <row r="882" spans="1:44" customFormat="1" ht="45" x14ac:dyDescent="0.25">
      <c r="A882" s="52"/>
      <c r="B882" s="42" t="s">
        <v>78</v>
      </c>
      <c r="C882" s="199" t="s">
        <v>79</v>
      </c>
      <c r="D882" s="199"/>
      <c r="E882" s="199"/>
      <c r="F882" s="45" t="s">
        <v>77</v>
      </c>
      <c r="G882" s="53">
        <v>58</v>
      </c>
      <c r="H882" s="50">
        <v>0.85</v>
      </c>
      <c r="I882" s="62">
        <v>49.3</v>
      </c>
      <c r="J882" s="55"/>
      <c r="K882" s="46"/>
      <c r="L882" s="49">
        <v>47.66</v>
      </c>
      <c r="M882" s="46"/>
      <c r="N882" s="70">
        <v>2133.88</v>
      </c>
      <c r="AF882" s="31"/>
      <c r="AG882" s="32"/>
      <c r="AH882" s="32"/>
      <c r="AK882" s="3" t="s">
        <v>79</v>
      </c>
      <c r="AM882" s="32"/>
      <c r="AO882" s="32"/>
      <c r="AQ882" s="32"/>
    </row>
    <row r="883" spans="1:44" customFormat="1" ht="15" x14ac:dyDescent="0.25">
      <c r="A883" s="63"/>
      <c r="B883" s="64"/>
      <c r="C883" s="192" t="s">
        <v>80</v>
      </c>
      <c r="D883" s="192"/>
      <c r="E883" s="192"/>
      <c r="F883" s="35"/>
      <c r="G883" s="36"/>
      <c r="H883" s="36"/>
      <c r="I883" s="36"/>
      <c r="J883" s="39"/>
      <c r="K883" s="36"/>
      <c r="L883" s="65">
        <v>268.45999999999998</v>
      </c>
      <c r="M883" s="58"/>
      <c r="N883" s="66">
        <v>11080.92</v>
      </c>
      <c r="AF883" s="31"/>
      <c r="AG883" s="32"/>
      <c r="AH883" s="32"/>
      <c r="AM883" s="32" t="s">
        <v>80</v>
      </c>
      <c r="AO883" s="32"/>
      <c r="AQ883" s="32"/>
    </row>
    <row r="884" spans="1:44" customFormat="1" ht="22.5" x14ac:dyDescent="0.25">
      <c r="A884" s="33" t="s">
        <v>429</v>
      </c>
      <c r="B884" s="34" t="s">
        <v>104</v>
      </c>
      <c r="C884" s="192" t="s">
        <v>430</v>
      </c>
      <c r="D884" s="192"/>
      <c r="E884" s="192"/>
      <c r="F884" s="35" t="s">
        <v>106</v>
      </c>
      <c r="G884" s="36">
        <v>1.9040000000000001E-2</v>
      </c>
      <c r="H884" s="37">
        <v>1</v>
      </c>
      <c r="I884" s="75">
        <v>1.9040000000000001E-2</v>
      </c>
      <c r="J884" s="73">
        <v>10200</v>
      </c>
      <c r="K884" s="36"/>
      <c r="L884" s="65">
        <v>194.21</v>
      </c>
      <c r="M884" s="38">
        <v>8.16</v>
      </c>
      <c r="N884" s="66">
        <v>1584.75</v>
      </c>
      <c r="AF884" s="31"/>
      <c r="AG884" s="32"/>
      <c r="AH884" s="32" t="s">
        <v>430</v>
      </c>
      <c r="AM884" s="32"/>
      <c r="AO884" s="32"/>
      <c r="AQ884" s="32"/>
    </row>
    <row r="885" spans="1:44" customFormat="1" ht="15" x14ac:dyDescent="0.25">
      <c r="A885" s="63"/>
      <c r="B885" s="64"/>
      <c r="C885" s="192" t="s">
        <v>80</v>
      </c>
      <c r="D885" s="192"/>
      <c r="E885" s="192"/>
      <c r="F885" s="35"/>
      <c r="G885" s="36"/>
      <c r="H885" s="36"/>
      <c r="I885" s="36"/>
      <c r="J885" s="39"/>
      <c r="K885" s="36"/>
      <c r="L885" s="65">
        <v>194.21</v>
      </c>
      <c r="M885" s="58"/>
      <c r="N885" s="66">
        <v>1584.75</v>
      </c>
      <c r="AF885" s="31"/>
      <c r="AG885" s="32"/>
      <c r="AH885" s="32"/>
      <c r="AM885" s="32" t="s">
        <v>80</v>
      </c>
      <c r="AO885" s="32"/>
      <c r="AQ885" s="32"/>
    </row>
    <row r="886" spans="1:44" customFormat="1" ht="23.25" x14ac:dyDescent="0.25">
      <c r="A886" s="33" t="s">
        <v>431</v>
      </c>
      <c r="B886" s="34" t="s">
        <v>104</v>
      </c>
      <c r="C886" s="192" t="s">
        <v>432</v>
      </c>
      <c r="D886" s="192"/>
      <c r="E886" s="192"/>
      <c r="F886" s="35" t="s">
        <v>106</v>
      </c>
      <c r="G886" s="36">
        <v>0.68</v>
      </c>
      <c r="H886" s="37">
        <v>1</v>
      </c>
      <c r="I886" s="38">
        <v>0.68</v>
      </c>
      <c r="J886" s="73">
        <v>6266.99</v>
      </c>
      <c r="K886" s="38">
        <v>1.08</v>
      </c>
      <c r="L886" s="73">
        <v>4602.4799999999996</v>
      </c>
      <c r="M886" s="38">
        <v>8.16</v>
      </c>
      <c r="N886" s="66">
        <v>37556.239999999998</v>
      </c>
      <c r="AF886" s="31"/>
      <c r="AG886" s="32"/>
      <c r="AH886" s="32" t="s">
        <v>432</v>
      </c>
      <c r="AM886" s="32"/>
      <c r="AO886" s="32"/>
      <c r="AQ886" s="32"/>
    </row>
    <row r="887" spans="1:44" customFormat="1" ht="15" x14ac:dyDescent="0.25">
      <c r="A887" s="78"/>
      <c r="B887" s="44"/>
      <c r="C887" s="199" t="s">
        <v>433</v>
      </c>
      <c r="D887" s="199"/>
      <c r="E887" s="199"/>
      <c r="F887" s="199"/>
      <c r="G887" s="199"/>
      <c r="H887" s="199"/>
      <c r="I887" s="199"/>
      <c r="J887" s="199"/>
      <c r="K887" s="199"/>
      <c r="L887" s="199"/>
      <c r="M887" s="199"/>
      <c r="N887" s="201"/>
      <c r="AF887" s="31"/>
      <c r="AG887" s="32"/>
      <c r="AH887" s="32"/>
      <c r="AM887" s="32"/>
      <c r="AO887" s="32"/>
      <c r="AQ887" s="32"/>
      <c r="AR887" s="3" t="s">
        <v>433</v>
      </c>
    </row>
    <row r="888" spans="1:44" customFormat="1" ht="15" x14ac:dyDescent="0.25">
      <c r="A888" s="41"/>
      <c r="B888" s="42"/>
      <c r="C888" s="197" t="s">
        <v>434</v>
      </c>
      <c r="D888" s="197"/>
      <c r="E888" s="197"/>
      <c r="F888" s="197"/>
      <c r="G888" s="197"/>
      <c r="H888" s="197"/>
      <c r="I888" s="197"/>
      <c r="J888" s="197"/>
      <c r="K888" s="197"/>
      <c r="L888" s="197"/>
      <c r="M888" s="197"/>
      <c r="N888" s="198"/>
      <c r="AF888" s="31"/>
      <c r="AG888" s="32"/>
      <c r="AH888" s="32"/>
      <c r="AI888" s="3" t="s">
        <v>434</v>
      </c>
      <c r="AM888" s="32"/>
      <c r="AO888" s="32"/>
      <c r="AQ888" s="32"/>
    </row>
    <row r="889" spans="1:44" customFormat="1" ht="15" x14ac:dyDescent="0.25">
      <c r="A889" s="63"/>
      <c r="B889" s="64"/>
      <c r="C889" s="192" t="s">
        <v>80</v>
      </c>
      <c r="D889" s="192"/>
      <c r="E889" s="192"/>
      <c r="F889" s="35"/>
      <c r="G889" s="36"/>
      <c r="H889" s="36"/>
      <c r="I889" s="36"/>
      <c r="J889" s="39"/>
      <c r="K889" s="36"/>
      <c r="L889" s="73">
        <v>4602.4799999999996</v>
      </c>
      <c r="M889" s="58"/>
      <c r="N889" s="66">
        <v>37556.239999999998</v>
      </c>
      <c r="AF889" s="31"/>
      <c r="AG889" s="32"/>
      <c r="AH889" s="32"/>
      <c r="AM889" s="32" t="s">
        <v>80</v>
      </c>
      <c r="AO889" s="32"/>
      <c r="AQ889" s="32"/>
    </row>
    <row r="890" spans="1:44" customFormat="1" ht="15" x14ac:dyDescent="0.25">
      <c r="A890" s="80"/>
      <c r="B890" s="81"/>
      <c r="C890" s="81"/>
      <c r="D890" s="81"/>
      <c r="E890" s="81"/>
      <c r="F890" s="82"/>
      <c r="G890" s="82"/>
      <c r="H890" s="82"/>
      <c r="I890" s="82"/>
      <c r="J890" s="83"/>
      <c r="K890" s="82"/>
      <c r="L890" s="83"/>
      <c r="M890" s="46"/>
      <c r="N890" s="83"/>
      <c r="AF890" s="31"/>
      <c r="AG890" s="32"/>
      <c r="AH890" s="32"/>
      <c r="AM890" s="32"/>
      <c r="AO890" s="32"/>
      <c r="AQ890" s="32"/>
    </row>
    <row r="891" spans="1:44" customFormat="1" ht="15" x14ac:dyDescent="0.25">
      <c r="A891" s="84"/>
      <c r="B891" s="85"/>
      <c r="C891" s="192" t="s">
        <v>435</v>
      </c>
      <c r="D891" s="192"/>
      <c r="E891" s="192"/>
      <c r="F891" s="192"/>
      <c r="G891" s="192"/>
      <c r="H891" s="192"/>
      <c r="I891" s="192"/>
      <c r="J891" s="192"/>
      <c r="K891" s="192"/>
      <c r="L891" s="86"/>
      <c r="M891" s="87"/>
      <c r="N891" s="88"/>
      <c r="AF891" s="31"/>
      <c r="AG891" s="32"/>
      <c r="AH891" s="32"/>
      <c r="AM891" s="32"/>
      <c r="AO891" s="32" t="s">
        <v>435</v>
      </c>
      <c r="AQ891" s="32"/>
    </row>
    <row r="892" spans="1:44" customFormat="1" ht="15" x14ac:dyDescent="0.25">
      <c r="A892" s="89"/>
      <c r="B892" s="42"/>
      <c r="C892" s="199" t="s">
        <v>205</v>
      </c>
      <c r="D892" s="199"/>
      <c r="E892" s="199"/>
      <c r="F892" s="199"/>
      <c r="G892" s="199"/>
      <c r="H892" s="199"/>
      <c r="I892" s="199"/>
      <c r="J892" s="199"/>
      <c r="K892" s="199"/>
      <c r="L892" s="90">
        <v>16524.580000000002</v>
      </c>
      <c r="M892" s="91"/>
      <c r="N892" s="92"/>
      <c r="AF892" s="31"/>
      <c r="AG892" s="32"/>
      <c r="AH892" s="32"/>
      <c r="AM892" s="32"/>
      <c r="AO892" s="32"/>
      <c r="AP892" s="3" t="s">
        <v>205</v>
      </c>
      <c r="AQ892" s="32"/>
    </row>
    <row r="893" spans="1:44" customFormat="1" ht="15" x14ac:dyDescent="0.25">
      <c r="A893" s="89"/>
      <c r="B893" s="42"/>
      <c r="C893" s="199" t="s">
        <v>206</v>
      </c>
      <c r="D893" s="199"/>
      <c r="E893" s="199"/>
      <c r="F893" s="199"/>
      <c r="G893" s="199"/>
      <c r="H893" s="199"/>
      <c r="I893" s="199"/>
      <c r="J893" s="199"/>
      <c r="K893" s="199"/>
      <c r="L893" s="93"/>
      <c r="M893" s="91"/>
      <c r="N893" s="92"/>
      <c r="AF893" s="31"/>
      <c r="AG893" s="32"/>
      <c r="AH893" s="32"/>
      <c r="AM893" s="32"/>
      <c r="AO893" s="32"/>
      <c r="AP893" s="3" t="s">
        <v>206</v>
      </c>
      <c r="AQ893" s="32"/>
    </row>
    <row r="894" spans="1:44" customFormat="1" ht="15" x14ac:dyDescent="0.25">
      <c r="A894" s="89"/>
      <c r="B894" s="42"/>
      <c r="C894" s="199" t="s">
        <v>207</v>
      </c>
      <c r="D894" s="199"/>
      <c r="E894" s="199"/>
      <c r="F894" s="199"/>
      <c r="G894" s="199"/>
      <c r="H894" s="199"/>
      <c r="I894" s="199"/>
      <c r="J894" s="199"/>
      <c r="K894" s="199"/>
      <c r="L894" s="94">
        <v>430.99</v>
      </c>
      <c r="M894" s="91"/>
      <c r="N894" s="92"/>
      <c r="AF894" s="31"/>
      <c r="AG894" s="32"/>
      <c r="AH894" s="32"/>
      <c r="AM894" s="32"/>
      <c r="AO894" s="32"/>
      <c r="AP894" s="3" t="s">
        <v>207</v>
      </c>
      <c r="AQ894" s="32"/>
    </row>
    <row r="895" spans="1:44" customFormat="1" ht="15" x14ac:dyDescent="0.25">
      <c r="A895" s="89"/>
      <c r="B895" s="42"/>
      <c r="C895" s="199" t="s">
        <v>208</v>
      </c>
      <c r="D895" s="199"/>
      <c r="E895" s="199"/>
      <c r="F895" s="199"/>
      <c r="G895" s="199"/>
      <c r="H895" s="199"/>
      <c r="I895" s="199"/>
      <c r="J895" s="199"/>
      <c r="K895" s="199"/>
      <c r="L895" s="94">
        <v>337.65</v>
      </c>
      <c r="M895" s="91"/>
      <c r="N895" s="92"/>
      <c r="AF895" s="31"/>
      <c r="AG895" s="32"/>
      <c r="AH895" s="32"/>
      <c r="AM895" s="32"/>
      <c r="AO895" s="32"/>
      <c r="AP895" s="3" t="s">
        <v>208</v>
      </c>
      <c r="AQ895" s="32"/>
    </row>
    <row r="896" spans="1:44" customFormat="1" ht="15" x14ac:dyDescent="0.25">
      <c r="A896" s="89"/>
      <c r="B896" s="42"/>
      <c r="C896" s="199" t="s">
        <v>209</v>
      </c>
      <c r="D896" s="199"/>
      <c r="E896" s="199"/>
      <c r="F896" s="199"/>
      <c r="G896" s="199"/>
      <c r="H896" s="199"/>
      <c r="I896" s="199"/>
      <c r="J896" s="199"/>
      <c r="K896" s="199"/>
      <c r="L896" s="94">
        <v>142.52000000000001</v>
      </c>
      <c r="M896" s="91"/>
      <c r="N896" s="92"/>
      <c r="AF896" s="31"/>
      <c r="AG896" s="32"/>
      <c r="AH896" s="32"/>
      <c r="AM896" s="32"/>
      <c r="AO896" s="32"/>
      <c r="AP896" s="3" t="s">
        <v>209</v>
      </c>
      <c r="AQ896" s="32"/>
    </row>
    <row r="897" spans="1:43" customFormat="1" ht="15" x14ac:dyDescent="0.25">
      <c r="A897" s="89"/>
      <c r="B897" s="42"/>
      <c r="C897" s="199" t="s">
        <v>210</v>
      </c>
      <c r="D897" s="199"/>
      <c r="E897" s="199"/>
      <c r="F897" s="199"/>
      <c r="G897" s="199"/>
      <c r="H897" s="199"/>
      <c r="I897" s="199"/>
      <c r="J897" s="199"/>
      <c r="K897" s="199"/>
      <c r="L897" s="90">
        <v>15755.94</v>
      </c>
      <c r="M897" s="91"/>
      <c r="N897" s="92"/>
      <c r="AF897" s="31"/>
      <c r="AG897" s="32"/>
      <c r="AH897" s="32"/>
      <c r="AM897" s="32"/>
      <c r="AO897" s="32"/>
      <c r="AP897" s="3" t="s">
        <v>210</v>
      </c>
      <c r="AQ897" s="32"/>
    </row>
    <row r="898" spans="1:43" customFormat="1" ht="15" x14ac:dyDescent="0.25">
      <c r="A898" s="89"/>
      <c r="B898" s="42"/>
      <c r="C898" s="199" t="s">
        <v>211</v>
      </c>
      <c r="D898" s="199"/>
      <c r="E898" s="199"/>
      <c r="F898" s="199"/>
      <c r="G898" s="199"/>
      <c r="H898" s="199"/>
      <c r="I898" s="199"/>
      <c r="J898" s="199"/>
      <c r="K898" s="199"/>
      <c r="L898" s="90">
        <v>17461.04</v>
      </c>
      <c r="M898" s="91"/>
      <c r="N898" s="92"/>
      <c r="AF898" s="31"/>
      <c r="AG898" s="32"/>
      <c r="AH898" s="32"/>
      <c r="AM898" s="32"/>
      <c r="AO898" s="32"/>
      <c r="AP898" s="3" t="s">
        <v>211</v>
      </c>
      <c r="AQ898" s="32"/>
    </row>
    <row r="899" spans="1:43" customFormat="1" ht="15" x14ac:dyDescent="0.25">
      <c r="A899" s="89"/>
      <c r="B899" s="42"/>
      <c r="C899" s="199" t="s">
        <v>206</v>
      </c>
      <c r="D899" s="199"/>
      <c r="E899" s="199"/>
      <c r="F899" s="199"/>
      <c r="G899" s="199"/>
      <c r="H899" s="199"/>
      <c r="I899" s="199"/>
      <c r="J899" s="199"/>
      <c r="K899" s="199"/>
      <c r="L899" s="93"/>
      <c r="M899" s="91"/>
      <c r="N899" s="92"/>
      <c r="AF899" s="31"/>
      <c r="AG899" s="32"/>
      <c r="AH899" s="32"/>
      <c r="AM899" s="32"/>
      <c r="AO899" s="32"/>
      <c r="AP899" s="3" t="s">
        <v>206</v>
      </c>
      <c r="AQ899" s="32"/>
    </row>
    <row r="900" spans="1:43" customFormat="1" ht="15" x14ac:dyDescent="0.25">
      <c r="A900" s="89"/>
      <c r="B900" s="42"/>
      <c r="C900" s="199" t="s">
        <v>323</v>
      </c>
      <c r="D900" s="199"/>
      <c r="E900" s="199"/>
      <c r="F900" s="199"/>
      <c r="G900" s="199"/>
      <c r="H900" s="199"/>
      <c r="I900" s="199"/>
      <c r="J900" s="199"/>
      <c r="K900" s="199"/>
      <c r="L900" s="94">
        <v>430.99</v>
      </c>
      <c r="M900" s="91"/>
      <c r="N900" s="92"/>
      <c r="AF900" s="31"/>
      <c r="AG900" s="32"/>
      <c r="AH900" s="32"/>
      <c r="AM900" s="32"/>
      <c r="AO900" s="32"/>
      <c r="AP900" s="3" t="s">
        <v>323</v>
      </c>
      <c r="AQ900" s="32"/>
    </row>
    <row r="901" spans="1:43" customFormat="1" ht="15" x14ac:dyDescent="0.25">
      <c r="A901" s="89"/>
      <c r="B901" s="42"/>
      <c r="C901" s="199" t="s">
        <v>324</v>
      </c>
      <c r="D901" s="199"/>
      <c r="E901" s="199"/>
      <c r="F901" s="199"/>
      <c r="G901" s="199"/>
      <c r="H901" s="199"/>
      <c r="I901" s="199"/>
      <c r="J901" s="199"/>
      <c r="K901" s="199"/>
      <c r="L901" s="94">
        <v>337.65</v>
      </c>
      <c r="M901" s="91"/>
      <c r="N901" s="92"/>
      <c r="AF901" s="31"/>
      <c r="AG901" s="32"/>
      <c r="AH901" s="32"/>
      <c r="AM901" s="32"/>
      <c r="AO901" s="32"/>
      <c r="AP901" s="3" t="s">
        <v>324</v>
      </c>
      <c r="AQ901" s="32"/>
    </row>
    <row r="902" spans="1:43" customFormat="1" ht="15" x14ac:dyDescent="0.25">
      <c r="A902" s="89"/>
      <c r="B902" s="42"/>
      <c r="C902" s="199" t="s">
        <v>325</v>
      </c>
      <c r="D902" s="199"/>
      <c r="E902" s="199"/>
      <c r="F902" s="199"/>
      <c r="G902" s="199"/>
      <c r="H902" s="199"/>
      <c r="I902" s="199"/>
      <c r="J902" s="199"/>
      <c r="K902" s="199"/>
      <c r="L902" s="94">
        <v>142.52000000000001</v>
      </c>
      <c r="M902" s="91"/>
      <c r="N902" s="92"/>
      <c r="AF902" s="31"/>
      <c r="AG902" s="32"/>
      <c r="AH902" s="32"/>
      <c r="AM902" s="32"/>
      <c r="AO902" s="32"/>
      <c r="AP902" s="3" t="s">
        <v>325</v>
      </c>
      <c r="AQ902" s="32"/>
    </row>
    <row r="903" spans="1:43" customFormat="1" ht="15" x14ac:dyDescent="0.25">
      <c r="A903" s="89"/>
      <c r="B903" s="42"/>
      <c r="C903" s="199" t="s">
        <v>326</v>
      </c>
      <c r="D903" s="199"/>
      <c r="E903" s="199"/>
      <c r="F903" s="199"/>
      <c r="G903" s="199"/>
      <c r="H903" s="199"/>
      <c r="I903" s="199"/>
      <c r="J903" s="199"/>
      <c r="K903" s="199"/>
      <c r="L903" s="90">
        <v>15755.94</v>
      </c>
      <c r="M903" s="91"/>
      <c r="N903" s="92"/>
      <c r="AF903" s="31"/>
      <c r="AG903" s="32"/>
      <c r="AH903" s="32"/>
      <c r="AM903" s="32"/>
      <c r="AO903" s="32"/>
      <c r="AP903" s="3" t="s">
        <v>326</v>
      </c>
      <c r="AQ903" s="32"/>
    </row>
    <row r="904" spans="1:43" customFormat="1" ht="15" x14ac:dyDescent="0.25">
      <c r="A904" s="89"/>
      <c r="B904" s="42"/>
      <c r="C904" s="199" t="s">
        <v>327</v>
      </c>
      <c r="D904" s="199"/>
      <c r="E904" s="199"/>
      <c r="F904" s="199"/>
      <c r="G904" s="199"/>
      <c r="H904" s="199"/>
      <c r="I904" s="199"/>
      <c r="J904" s="199"/>
      <c r="K904" s="199"/>
      <c r="L904" s="94">
        <v>628.08000000000004</v>
      </c>
      <c r="M904" s="91"/>
      <c r="N904" s="92"/>
      <c r="AF904" s="31"/>
      <c r="AG904" s="32"/>
      <c r="AH904" s="32"/>
      <c r="AM904" s="32"/>
      <c r="AO904" s="32"/>
      <c r="AP904" s="3" t="s">
        <v>327</v>
      </c>
      <c r="AQ904" s="32"/>
    </row>
    <row r="905" spans="1:43" customFormat="1" ht="15" x14ac:dyDescent="0.25">
      <c r="A905" s="89"/>
      <c r="B905" s="42"/>
      <c r="C905" s="199" t="s">
        <v>328</v>
      </c>
      <c r="D905" s="199"/>
      <c r="E905" s="199"/>
      <c r="F905" s="199"/>
      <c r="G905" s="199"/>
      <c r="H905" s="199"/>
      <c r="I905" s="199"/>
      <c r="J905" s="199"/>
      <c r="K905" s="199"/>
      <c r="L905" s="94">
        <v>308.38</v>
      </c>
      <c r="M905" s="91"/>
      <c r="N905" s="92"/>
      <c r="AF905" s="31"/>
      <c r="AG905" s="32"/>
      <c r="AH905" s="32"/>
      <c r="AM905" s="32"/>
      <c r="AO905" s="32"/>
      <c r="AP905" s="3" t="s">
        <v>328</v>
      </c>
      <c r="AQ905" s="32"/>
    </row>
    <row r="906" spans="1:43" customFormat="1" ht="15" x14ac:dyDescent="0.25">
      <c r="A906" s="89"/>
      <c r="B906" s="42"/>
      <c r="C906" s="199" t="s">
        <v>221</v>
      </c>
      <c r="D906" s="199"/>
      <c r="E906" s="199"/>
      <c r="F906" s="199"/>
      <c r="G906" s="199"/>
      <c r="H906" s="199"/>
      <c r="I906" s="199"/>
      <c r="J906" s="199"/>
      <c r="K906" s="199"/>
      <c r="L906" s="94">
        <v>573.51</v>
      </c>
      <c r="M906" s="91"/>
      <c r="N906" s="92"/>
      <c r="AF906" s="31"/>
      <c r="AG906" s="32"/>
      <c r="AH906" s="32"/>
      <c r="AM906" s="32"/>
      <c r="AO906" s="32"/>
      <c r="AP906" s="3" t="s">
        <v>221</v>
      </c>
      <c r="AQ906" s="32"/>
    </row>
    <row r="907" spans="1:43" customFormat="1" ht="15" x14ac:dyDescent="0.25">
      <c r="A907" s="89"/>
      <c r="B907" s="42"/>
      <c r="C907" s="199" t="s">
        <v>222</v>
      </c>
      <c r="D907" s="199"/>
      <c r="E907" s="199"/>
      <c r="F907" s="199"/>
      <c r="G907" s="199"/>
      <c r="H907" s="199"/>
      <c r="I907" s="199"/>
      <c r="J907" s="199"/>
      <c r="K907" s="199"/>
      <c r="L907" s="94">
        <v>628.08000000000004</v>
      </c>
      <c r="M907" s="91"/>
      <c r="N907" s="92"/>
      <c r="AF907" s="31"/>
      <c r="AG907" s="32"/>
      <c r="AH907" s="32"/>
      <c r="AM907" s="32"/>
      <c r="AO907" s="32"/>
      <c r="AP907" s="3" t="s">
        <v>222</v>
      </c>
      <c r="AQ907" s="32"/>
    </row>
    <row r="908" spans="1:43" customFormat="1" ht="15" x14ac:dyDescent="0.25">
      <c r="A908" s="89"/>
      <c r="B908" s="42"/>
      <c r="C908" s="199" t="s">
        <v>223</v>
      </c>
      <c r="D908" s="199"/>
      <c r="E908" s="199"/>
      <c r="F908" s="199"/>
      <c r="G908" s="199"/>
      <c r="H908" s="199"/>
      <c r="I908" s="199"/>
      <c r="J908" s="199"/>
      <c r="K908" s="199"/>
      <c r="L908" s="94">
        <v>308.38</v>
      </c>
      <c r="M908" s="91"/>
      <c r="N908" s="92"/>
      <c r="AF908" s="31"/>
      <c r="AG908" s="32"/>
      <c r="AH908" s="32"/>
      <c r="AM908" s="32"/>
      <c r="AO908" s="32"/>
      <c r="AP908" s="3" t="s">
        <v>223</v>
      </c>
      <c r="AQ908" s="32"/>
    </row>
    <row r="909" spans="1:43" customFormat="1" ht="15" x14ac:dyDescent="0.25">
      <c r="A909" s="89"/>
      <c r="B909" s="95"/>
      <c r="C909" s="202" t="s">
        <v>436</v>
      </c>
      <c r="D909" s="202"/>
      <c r="E909" s="202"/>
      <c r="F909" s="202"/>
      <c r="G909" s="202"/>
      <c r="H909" s="202"/>
      <c r="I909" s="202"/>
      <c r="J909" s="202"/>
      <c r="K909" s="202"/>
      <c r="L909" s="96">
        <v>17461.04</v>
      </c>
      <c r="M909" s="97"/>
      <c r="N909" s="98"/>
      <c r="AF909" s="31"/>
      <c r="AG909" s="32"/>
      <c r="AH909" s="32"/>
      <c r="AM909" s="32"/>
      <c r="AO909" s="32"/>
      <c r="AQ909" s="32" t="s">
        <v>436</v>
      </c>
    </row>
    <row r="910" spans="1:43" customFormat="1" ht="15" x14ac:dyDescent="0.25">
      <c r="A910" s="89"/>
      <c r="B910" s="42"/>
      <c r="C910" s="199" t="s">
        <v>225</v>
      </c>
      <c r="D910" s="199"/>
      <c r="E910" s="199"/>
      <c r="F910" s="199"/>
      <c r="G910" s="199"/>
      <c r="H910" s="199"/>
      <c r="I910" s="199"/>
      <c r="J910" s="199"/>
      <c r="K910" s="199"/>
      <c r="L910" s="93"/>
      <c r="M910" s="91"/>
      <c r="N910" s="92"/>
      <c r="AF910" s="31"/>
      <c r="AG910" s="32"/>
      <c r="AH910" s="32"/>
      <c r="AM910" s="32"/>
      <c r="AO910" s="32"/>
      <c r="AP910" s="3" t="s">
        <v>225</v>
      </c>
      <c r="AQ910" s="32"/>
    </row>
    <row r="911" spans="1:43" customFormat="1" ht="15" x14ac:dyDescent="0.25">
      <c r="A911" s="89"/>
      <c r="B911" s="42"/>
      <c r="C911" s="199" t="s">
        <v>212</v>
      </c>
      <c r="D911" s="199"/>
      <c r="E911" s="199"/>
      <c r="F911" s="199"/>
      <c r="G911" s="199"/>
      <c r="H911" s="199"/>
      <c r="I911" s="199"/>
      <c r="J911" s="199"/>
      <c r="K911" s="199"/>
      <c r="L911" s="93"/>
      <c r="M911" s="91"/>
      <c r="N911" s="92"/>
      <c r="AF911" s="31"/>
      <c r="AG911" s="32"/>
      <c r="AH911" s="32"/>
      <c r="AM911" s="32"/>
      <c r="AO911" s="32"/>
      <c r="AP911" s="3" t="s">
        <v>212</v>
      </c>
      <c r="AQ911" s="32"/>
    </row>
    <row r="912" spans="1:43" customFormat="1" ht="15" x14ac:dyDescent="0.25">
      <c r="A912" s="89"/>
      <c r="B912" s="42" t="s">
        <v>104</v>
      </c>
      <c r="C912" s="199" t="s">
        <v>437</v>
      </c>
      <c r="D912" s="199"/>
      <c r="E912" s="199"/>
      <c r="F912" s="199"/>
      <c r="G912" s="199"/>
      <c r="H912" s="199"/>
      <c r="I912" s="199"/>
      <c r="J912" s="199"/>
      <c r="K912" s="199"/>
      <c r="L912" s="94">
        <v>23.8</v>
      </c>
      <c r="M912" s="91"/>
      <c r="N912" s="92"/>
      <c r="AF912" s="31"/>
      <c r="AG912" s="32"/>
      <c r="AH912" s="32"/>
      <c r="AM912" s="32"/>
      <c r="AO912" s="32"/>
      <c r="AP912" s="3" t="s">
        <v>437</v>
      </c>
      <c r="AQ912" s="32"/>
    </row>
    <row r="913" spans="1:43" customFormat="1" ht="15" x14ac:dyDescent="0.25">
      <c r="A913" s="89"/>
      <c r="B913" s="42" t="s">
        <v>104</v>
      </c>
      <c r="C913" s="199" t="s">
        <v>438</v>
      </c>
      <c r="D913" s="199"/>
      <c r="E913" s="199"/>
      <c r="F913" s="199"/>
      <c r="G913" s="199"/>
      <c r="H913" s="199"/>
      <c r="I913" s="199"/>
      <c r="J913" s="199"/>
      <c r="K913" s="199"/>
      <c r="L913" s="94">
        <v>194.21</v>
      </c>
      <c r="M913" s="91"/>
      <c r="N913" s="92"/>
      <c r="AF913" s="31"/>
      <c r="AG913" s="32"/>
      <c r="AH913" s="32"/>
      <c r="AM913" s="32"/>
      <c r="AO913" s="32"/>
      <c r="AP913" s="3" t="s">
        <v>438</v>
      </c>
      <c r="AQ913" s="32"/>
    </row>
    <row r="914" spans="1:43" customFormat="1" ht="15" x14ac:dyDescent="0.25">
      <c r="A914" s="89"/>
      <c r="B914" s="42" t="s">
        <v>104</v>
      </c>
      <c r="C914" s="199" t="s">
        <v>439</v>
      </c>
      <c r="D914" s="199"/>
      <c r="E914" s="199"/>
      <c r="F914" s="199"/>
      <c r="G914" s="199"/>
      <c r="H914" s="199"/>
      <c r="I914" s="199"/>
      <c r="J914" s="199"/>
      <c r="K914" s="199"/>
      <c r="L914" s="90">
        <v>8470</v>
      </c>
      <c r="M914" s="91"/>
      <c r="N914" s="92"/>
      <c r="AF914" s="31"/>
      <c r="AG914" s="32"/>
      <c r="AH914" s="32"/>
      <c r="AM914" s="32"/>
      <c r="AO914" s="32"/>
      <c r="AP914" s="3" t="s">
        <v>439</v>
      </c>
      <c r="AQ914" s="32"/>
    </row>
    <row r="915" spans="1:43" customFormat="1" ht="15" x14ac:dyDescent="0.25">
      <c r="A915" s="89"/>
      <c r="B915" s="42" t="s">
        <v>104</v>
      </c>
      <c r="C915" s="199" t="s">
        <v>440</v>
      </c>
      <c r="D915" s="199"/>
      <c r="E915" s="199"/>
      <c r="F915" s="199"/>
      <c r="G915" s="199"/>
      <c r="H915" s="199"/>
      <c r="I915" s="199"/>
      <c r="J915" s="199"/>
      <c r="K915" s="199"/>
      <c r="L915" s="90">
        <v>4602.4799999999996</v>
      </c>
      <c r="M915" s="91"/>
      <c r="N915" s="92"/>
      <c r="AF915" s="31"/>
      <c r="AG915" s="32"/>
      <c r="AH915" s="32"/>
      <c r="AM915" s="32"/>
      <c r="AO915" s="32"/>
      <c r="AP915" s="3" t="s">
        <v>440</v>
      </c>
      <c r="AQ915" s="32"/>
    </row>
    <row r="916" spans="1:43" customFormat="1" ht="15" x14ac:dyDescent="0.25">
      <c r="A916" s="89"/>
      <c r="B916" s="42"/>
      <c r="C916" s="199" t="s">
        <v>243</v>
      </c>
      <c r="D916" s="199"/>
      <c r="E916" s="199"/>
      <c r="F916" s="199"/>
      <c r="G916" s="199"/>
      <c r="H916" s="199"/>
      <c r="I916" s="199"/>
      <c r="J916" s="199"/>
      <c r="K916" s="199"/>
      <c r="L916" s="90">
        <v>13290.49</v>
      </c>
      <c r="M916" s="91"/>
      <c r="N916" s="92"/>
      <c r="AF916" s="31"/>
      <c r="AG916" s="32"/>
      <c r="AH916" s="32"/>
      <c r="AM916" s="32"/>
      <c r="AO916" s="32"/>
      <c r="AP916" s="3" t="s">
        <v>243</v>
      </c>
      <c r="AQ916" s="32"/>
    </row>
    <row r="917" spans="1:43" customFormat="1" ht="15" x14ac:dyDescent="0.25">
      <c r="A917" s="186" t="s">
        <v>441</v>
      </c>
      <c r="B917" s="187"/>
      <c r="C917" s="187"/>
      <c r="D917" s="187"/>
      <c r="E917" s="187"/>
      <c r="F917" s="187"/>
      <c r="G917" s="187"/>
      <c r="H917" s="187"/>
      <c r="I917" s="187"/>
      <c r="J917" s="187"/>
      <c r="K917" s="187"/>
      <c r="L917" s="187"/>
      <c r="M917" s="187"/>
      <c r="N917" s="188"/>
      <c r="AF917" s="31" t="s">
        <v>441</v>
      </c>
      <c r="AG917" s="32"/>
      <c r="AH917" s="32"/>
      <c r="AM917" s="32"/>
      <c r="AO917" s="32"/>
      <c r="AQ917" s="32"/>
    </row>
    <row r="918" spans="1:43" customFormat="1" ht="34.5" x14ac:dyDescent="0.25">
      <c r="A918" s="33" t="s">
        <v>442</v>
      </c>
      <c r="B918" s="34" t="s">
        <v>443</v>
      </c>
      <c r="C918" s="192" t="s">
        <v>444</v>
      </c>
      <c r="D918" s="192"/>
      <c r="E918" s="192"/>
      <c r="F918" s="35" t="s">
        <v>166</v>
      </c>
      <c r="G918" s="36">
        <v>0.1721</v>
      </c>
      <c r="H918" s="37">
        <v>1</v>
      </c>
      <c r="I918" s="69">
        <v>0.1721</v>
      </c>
      <c r="J918" s="39"/>
      <c r="K918" s="36"/>
      <c r="L918" s="39"/>
      <c r="M918" s="36"/>
      <c r="N918" s="40"/>
      <c r="AF918" s="31"/>
      <c r="AG918" s="32"/>
      <c r="AH918" s="32" t="s">
        <v>444</v>
      </c>
      <c r="AM918" s="32"/>
      <c r="AO918" s="32"/>
      <c r="AQ918" s="32"/>
    </row>
    <row r="919" spans="1:43" customFormat="1" ht="23.25" x14ac:dyDescent="0.25">
      <c r="A919" s="41"/>
      <c r="B919" s="42" t="s">
        <v>59</v>
      </c>
      <c r="C919" s="197" t="s">
        <v>60</v>
      </c>
      <c r="D919" s="197"/>
      <c r="E919" s="197"/>
      <c r="F919" s="197"/>
      <c r="G919" s="197"/>
      <c r="H919" s="197"/>
      <c r="I919" s="197"/>
      <c r="J919" s="197"/>
      <c r="K919" s="197"/>
      <c r="L919" s="197"/>
      <c r="M919" s="197"/>
      <c r="N919" s="198"/>
      <c r="AF919" s="31"/>
      <c r="AG919" s="32"/>
      <c r="AH919" s="32"/>
      <c r="AI919" s="3" t="s">
        <v>60</v>
      </c>
      <c r="AM919" s="32"/>
      <c r="AO919" s="32"/>
      <c r="AQ919" s="32"/>
    </row>
    <row r="920" spans="1:43" customFormat="1" ht="68.25" x14ac:dyDescent="0.25">
      <c r="A920" s="41"/>
      <c r="B920" s="42" t="s">
        <v>61</v>
      </c>
      <c r="C920" s="197" t="s">
        <v>62</v>
      </c>
      <c r="D920" s="197"/>
      <c r="E920" s="197"/>
      <c r="F920" s="197"/>
      <c r="G920" s="197"/>
      <c r="H920" s="197"/>
      <c r="I920" s="197"/>
      <c r="J920" s="197"/>
      <c r="K920" s="197"/>
      <c r="L920" s="197"/>
      <c r="M920" s="197"/>
      <c r="N920" s="198"/>
      <c r="AF920" s="31"/>
      <c r="AG920" s="32"/>
      <c r="AH920" s="32"/>
      <c r="AI920" s="3" t="s">
        <v>62</v>
      </c>
      <c r="AM920" s="32"/>
      <c r="AO920" s="32"/>
      <c r="AQ920" s="32"/>
    </row>
    <row r="921" spans="1:43" customFormat="1" ht="15" x14ac:dyDescent="0.25">
      <c r="A921" s="43"/>
      <c r="B921" s="42" t="s">
        <v>55</v>
      </c>
      <c r="C921" s="199" t="s">
        <v>63</v>
      </c>
      <c r="D921" s="199"/>
      <c r="E921" s="199"/>
      <c r="F921" s="45"/>
      <c r="G921" s="46"/>
      <c r="H921" s="46"/>
      <c r="I921" s="46"/>
      <c r="J921" s="49">
        <v>231.43</v>
      </c>
      <c r="K921" s="48">
        <v>1.3225</v>
      </c>
      <c r="L921" s="49">
        <v>52.67</v>
      </c>
      <c r="M921" s="50">
        <v>44.77</v>
      </c>
      <c r="N921" s="70">
        <v>2358.04</v>
      </c>
      <c r="AF921" s="31"/>
      <c r="AG921" s="32"/>
      <c r="AH921" s="32"/>
      <c r="AJ921" s="3" t="s">
        <v>63</v>
      </c>
      <c r="AM921" s="32"/>
      <c r="AO921" s="32"/>
      <c r="AQ921" s="32"/>
    </row>
    <row r="922" spans="1:43" customFormat="1" ht="15" x14ac:dyDescent="0.25">
      <c r="A922" s="43"/>
      <c r="B922" s="42" t="s">
        <v>64</v>
      </c>
      <c r="C922" s="199" t="s">
        <v>65</v>
      </c>
      <c r="D922" s="199"/>
      <c r="E922" s="199"/>
      <c r="F922" s="45"/>
      <c r="G922" s="46"/>
      <c r="H922" s="46"/>
      <c r="I922" s="46"/>
      <c r="J922" s="49">
        <v>64.77</v>
      </c>
      <c r="K922" s="48">
        <v>1.4375</v>
      </c>
      <c r="L922" s="49">
        <v>16.02</v>
      </c>
      <c r="M922" s="50">
        <v>13.24</v>
      </c>
      <c r="N922" s="51">
        <v>212.1</v>
      </c>
      <c r="AF922" s="31"/>
      <c r="AG922" s="32"/>
      <c r="AH922" s="32"/>
      <c r="AJ922" s="3" t="s">
        <v>65</v>
      </c>
      <c r="AM922" s="32"/>
      <c r="AO922" s="32"/>
      <c r="AQ922" s="32"/>
    </row>
    <row r="923" spans="1:43" customFormat="1" ht="15" x14ac:dyDescent="0.25">
      <c r="A923" s="43"/>
      <c r="B923" s="42" t="s">
        <v>66</v>
      </c>
      <c r="C923" s="199" t="s">
        <v>67</v>
      </c>
      <c r="D923" s="199"/>
      <c r="E923" s="199"/>
      <c r="F923" s="45"/>
      <c r="G923" s="46"/>
      <c r="H923" s="46"/>
      <c r="I923" s="46"/>
      <c r="J923" s="49">
        <v>12.87</v>
      </c>
      <c r="K923" s="48">
        <v>1.4375</v>
      </c>
      <c r="L923" s="49">
        <v>3.18</v>
      </c>
      <c r="M923" s="50">
        <v>44.77</v>
      </c>
      <c r="N923" s="51">
        <v>142.37</v>
      </c>
      <c r="AF923" s="31"/>
      <c r="AG923" s="32"/>
      <c r="AH923" s="32"/>
      <c r="AJ923" s="3" t="s">
        <v>67</v>
      </c>
      <c r="AM923" s="32"/>
      <c r="AO923" s="32"/>
      <c r="AQ923" s="32"/>
    </row>
    <row r="924" spans="1:43" customFormat="1" ht="15" x14ac:dyDescent="0.25">
      <c r="A924" s="52"/>
      <c r="B924" s="42"/>
      <c r="C924" s="199" t="s">
        <v>70</v>
      </c>
      <c r="D924" s="199"/>
      <c r="E924" s="199"/>
      <c r="F924" s="45" t="s">
        <v>71</v>
      </c>
      <c r="G924" s="62">
        <v>25.8</v>
      </c>
      <c r="H924" s="48">
        <v>1.3225</v>
      </c>
      <c r="I924" s="71">
        <v>5.8721380999999999</v>
      </c>
      <c r="J924" s="55"/>
      <c r="K924" s="46"/>
      <c r="L924" s="55"/>
      <c r="M924" s="46"/>
      <c r="N924" s="56"/>
      <c r="AF924" s="31"/>
      <c r="AG924" s="32"/>
      <c r="AH924" s="32"/>
      <c r="AK924" s="3" t="s">
        <v>70</v>
      </c>
      <c r="AM924" s="32"/>
      <c r="AO924" s="32"/>
      <c r="AQ924" s="32"/>
    </row>
    <row r="925" spans="1:43" customFormat="1" ht="15" x14ac:dyDescent="0.25">
      <c r="A925" s="52"/>
      <c r="B925" s="42"/>
      <c r="C925" s="199" t="s">
        <v>72</v>
      </c>
      <c r="D925" s="199"/>
      <c r="E925" s="199"/>
      <c r="F925" s="45" t="s">
        <v>71</v>
      </c>
      <c r="G925" s="50">
        <v>1.08</v>
      </c>
      <c r="H925" s="48">
        <v>1.4375</v>
      </c>
      <c r="I925" s="71">
        <v>0.26718530000000001</v>
      </c>
      <c r="J925" s="55"/>
      <c r="K925" s="46"/>
      <c r="L925" s="55"/>
      <c r="M925" s="46"/>
      <c r="N925" s="56"/>
      <c r="AF925" s="31"/>
      <c r="AG925" s="32"/>
      <c r="AH925" s="32"/>
      <c r="AK925" s="3" t="s">
        <v>72</v>
      </c>
      <c r="AM925" s="32"/>
      <c r="AO925" s="32"/>
      <c r="AQ925" s="32"/>
    </row>
    <row r="926" spans="1:43" customFormat="1" ht="15" x14ac:dyDescent="0.25">
      <c r="A926" s="43"/>
      <c r="B926" s="42"/>
      <c r="C926" s="200" t="s">
        <v>73</v>
      </c>
      <c r="D926" s="200"/>
      <c r="E926" s="200"/>
      <c r="F926" s="57"/>
      <c r="G926" s="58"/>
      <c r="H926" s="58"/>
      <c r="I926" s="58"/>
      <c r="J926" s="60">
        <v>296.2</v>
      </c>
      <c r="K926" s="58"/>
      <c r="L926" s="60">
        <v>68.69</v>
      </c>
      <c r="M926" s="58"/>
      <c r="N926" s="72">
        <v>2570.14</v>
      </c>
      <c r="AF926" s="31"/>
      <c r="AG926" s="32"/>
      <c r="AH926" s="32"/>
      <c r="AL926" s="3" t="s">
        <v>73</v>
      </c>
      <c r="AM926" s="32"/>
      <c r="AO926" s="32"/>
      <c r="AQ926" s="32"/>
    </row>
    <row r="927" spans="1:43" customFormat="1" ht="15" x14ac:dyDescent="0.25">
      <c r="A927" s="52"/>
      <c r="B927" s="42"/>
      <c r="C927" s="199" t="s">
        <v>74</v>
      </c>
      <c r="D927" s="199"/>
      <c r="E927" s="199"/>
      <c r="F927" s="45"/>
      <c r="G927" s="46"/>
      <c r="H927" s="46"/>
      <c r="I927" s="46"/>
      <c r="J927" s="55"/>
      <c r="K927" s="46"/>
      <c r="L927" s="49">
        <v>55.85</v>
      </c>
      <c r="M927" s="46"/>
      <c r="N927" s="70">
        <v>2500.41</v>
      </c>
      <c r="AF927" s="31"/>
      <c r="AG927" s="32"/>
      <c r="AH927" s="32"/>
      <c r="AK927" s="3" t="s">
        <v>74</v>
      </c>
      <c r="AM927" s="32"/>
      <c r="AO927" s="32"/>
      <c r="AQ927" s="32"/>
    </row>
    <row r="928" spans="1:43" customFormat="1" ht="22.5" x14ac:dyDescent="0.25">
      <c r="A928" s="52"/>
      <c r="B928" s="42" t="s">
        <v>408</v>
      </c>
      <c r="C928" s="199" t="s">
        <v>409</v>
      </c>
      <c r="D928" s="199"/>
      <c r="E928" s="199"/>
      <c r="F928" s="45" t="s">
        <v>77</v>
      </c>
      <c r="G928" s="53">
        <v>112</v>
      </c>
      <c r="H928" s="46"/>
      <c r="I928" s="53">
        <v>112</v>
      </c>
      <c r="J928" s="55"/>
      <c r="K928" s="46"/>
      <c r="L928" s="49">
        <v>62.55</v>
      </c>
      <c r="M928" s="46"/>
      <c r="N928" s="70">
        <v>2800.46</v>
      </c>
      <c r="AF928" s="31"/>
      <c r="AG928" s="32"/>
      <c r="AH928" s="32"/>
      <c r="AK928" s="3" t="s">
        <v>409</v>
      </c>
      <c r="AM928" s="32"/>
      <c r="AO928" s="32"/>
      <c r="AQ928" s="32"/>
    </row>
    <row r="929" spans="1:43" customFormat="1" ht="45" x14ac:dyDescent="0.25">
      <c r="A929" s="52"/>
      <c r="B929" s="42" t="s">
        <v>410</v>
      </c>
      <c r="C929" s="199" t="s">
        <v>411</v>
      </c>
      <c r="D929" s="199"/>
      <c r="E929" s="199"/>
      <c r="F929" s="45" t="s">
        <v>77</v>
      </c>
      <c r="G929" s="53">
        <v>65</v>
      </c>
      <c r="H929" s="50">
        <v>0.85</v>
      </c>
      <c r="I929" s="50">
        <v>55.25</v>
      </c>
      <c r="J929" s="55"/>
      <c r="K929" s="46"/>
      <c r="L929" s="49">
        <v>30.86</v>
      </c>
      <c r="M929" s="46"/>
      <c r="N929" s="70">
        <v>1381.48</v>
      </c>
      <c r="AF929" s="31"/>
      <c r="AG929" s="32"/>
      <c r="AH929" s="32"/>
      <c r="AK929" s="3" t="s">
        <v>411</v>
      </c>
      <c r="AM929" s="32"/>
      <c r="AO929" s="32"/>
      <c r="AQ929" s="32"/>
    </row>
    <row r="930" spans="1:43" customFormat="1" ht="15" x14ac:dyDescent="0.25">
      <c r="A930" s="63"/>
      <c r="B930" s="64"/>
      <c r="C930" s="192" t="s">
        <v>80</v>
      </c>
      <c r="D930" s="192"/>
      <c r="E930" s="192"/>
      <c r="F930" s="35"/>
      <c r="G930" s="36"/>
      <c r="H930" s="36"/>
      <c r="I930" s="36"/>
      <c r="J930" s="39"/>
      <c r="K930" s="36"/>
      <c r="L930" s="65">
        <v>162.1</v>
      </c>
      <c r="M930" s="58"/>
      <c r="N930" s="66">
        <v>6752.08</v>
      </c>
      <c r="AF930" s="31"/>
      <c r="AG930" s="32"/>
      <c r="AH930" s="32"/>
      <c r="AM930" s="32" t="s">
        <v>80</v>
      </c>
      <c r="AO930" s="32"/>
      <c r="AQ930" s="32"/>
    </row>
    <row r="931" spans="1:43" customFormat="1" ht="23.25" x14ac:dyDescent="0.25">
      <c r="A931" s="33" t="s">
        <v>445</v>
      </c>
      <c r="B931" s="34" t="s">
        <v>104</v>
      </c>
      <c r="C931" s="192" t="s">
        <v>446</v>
      </c>
      <c r="D931" s="192"/>
      <c r="E931" s="192"/>
      <c r="F931" s="35" t="s">
        <v>86</v>
      </c>
      <c r="G931" s="36">
        <v>0.86</v>
      </c>
      <c r="H931" s="37">
        <v>1</v>
      </c>
      <c r="I931" s="38">
        <v>0.86</v>
      </c>
      <c r="J931" s="73">
        <v>1545.81</v>
      </c>
      <c r="K931" s="36"/>
      <c r="L931" s="73">
        <v>1329.4</v>
      </c>
      <c r="M931" s="38">
        <v>8.16</v>
      </c>
      <c r="N931" s="66">
        <v>10847.9</v>
      </c>
      <c r="AF931" s="31"/>
      <c r="AG931" s="32"/>
      <c r="AH931" s="32" t="s">
        <v>446</v>
      </c>
      <c r="AM931" s="32"/>
      <c r="AO931" s="32"/>
      <c r="AQ931" s="32"/>
    </row>
    <row r="932" spans="1:43" customFormat="1" ht="15" x14ac:dyDescent="0.25">
      <c r="A932" s="63"/>
      <c r="B932" s="64"/>
      <c r="C932" s="192" t="s">
        <v>80</v>
      </c>
      <c r="D932" s="192"/>
      <c r="E932" s="192"/>
      <c r="F932" s="35"/>
      <c r="G932" s="36"/>
      <c r="H932" s="36"/>
      <c r="I932" s="36"/>
      <c r="J932" s="39"/>
      <c r="K932" s="36"/>
      <c r="L932" s="73">
        <v>1329.4</v>
      </c>
      <c r="M932" s="58"/>
      <c r="N932" s="66">
        <v>10847.9</v>
      </c>
      <c r="AF932" s="31"/>
      <c r="AG932" s="32"/>
      <c r="AH932" s="32"/>
      <c r="AM932" s="32" t="s">
        <v>80</v>
      </c>
      <c r="AO932" s="32"/>
      <c r="AQ932" s="32"/>
    </row>
    <row r="933" spans="1:43" customFormat="1" ht="15" x14ac:dyDescent="0.25">
      <c r="A933" s="80"/>
      <c r="B933" s="81"/>
      <c r="C933" s="81"/>
      <c r="D933" s="81"/>
      <c r="E933" s="81"/>
      <c r="F933" s="82"/>
      <c r="G933" s="82"/>
      <c r="H933" s="82"/>
      <c r="I933" s="82"/>
      <c r="J933" s="83"/>
      <c r="K933" s="82"/>
      <c r="L933" s="83"/>
      <c r="M933" s="46"/>
      <c r="N933" s="83"/>
      <c r="AF933" s="31"/>
      <c r="AG933" s="32"/>
      <c r="AH933" s="32"/>
      <c r="AM933" s="32"/>
      <c r="AO933" s="32"/>
      <c r="AQ933" s="32"/>
    </row>
    <row r="934" spans="1:43" customFormat="1" ht="15" x14ac:dyDescent="0.25">
      <c r="A934" s="84"/>
      <c r="B934" s="85"/>
      <c r="C934" s="192" t="s">
        <v>447</v>
      </c>
      <c r="D934" s="192"/>
      <c r="E934" s="192"/>
      <c r="F934" s="192"/>
      <c r="G934" s="192"/>
      <c r="H934" s="192"/>
      <c r="I934" s="192"/>
      <c r="J934" s="192"/>
      <c r="K934" s="192"/>
      <c r="L934" s="86"/>
      <c r="M934" s="87"/>
      <c r="N934" s="88"/>
      <c r="AF934" s="31"/>
      <c r="AG934" s="32"/>
      <c r="AH934" s="32"/>
      <c r="AM934" s="32"/>
      <c r="AO934" s="32" t="s">
        <v>447</v>
      </c>
      <c r="AQ934" s="32"/>
    </row>
    <row r="935" spans="1:43" customFormat="1" ht="15" x14ac:dyDescent="0.25">
      <c r="A935" s="89"/>
      <c r="B935" s="42"/>
      <c r="C935" s="199" t="s">
        <v>205</v>
      </c>
      <c r="D935" s="199"/>
      <c r="E935" s="199"/>
      <c r="F935" s="199"/>
      <c r="G935" s="199"/>
      <c r="H935" s="199"/>
      <c r="I935" s="199"/>
      <c r="J935" s="199"/>
      <c r="K935" s="199"/>
      <c r="L935" s="90">
        <v>1398.09</v>
      </c>
      <c r="M935" s="91"/>
      <c r="N935" s="92"/>
      <c r="AF935" s="31"/>
      <c r="AG935" s="32"/>
      <c r="AH935" s="32"/>
      <c r="AM935" s="32"/>
      <c r="AO935" s="32"/>
      <c r="AP935" s="3" t="s">
        <v>205</v>
      </c>
      <c r="AQ935" s="32"/>
    </row>
    <row r="936" spans="1:43" customFormat="1" ht="15" x14ac:dyDescent="0.25">
      <c r="A936" s="89"/>
      <c r="B936" s="42"/>
      <c r="C936" s="199" t="s">
        <v>206</v>
      </c>
      <c r="D936" s="199"/>
      <c r="E936" s="199"/>
      <c r="F936" s="199"/>
      <c r="G936" s="199"/>
      <c r="H936" s="199"/>
      <c r="I936" s="199"/>
      <c r="J936" s="199"/>
      <c r="K936" s="199"/>
      <c r="L936" s="93"/>
      <c r="M936" s="91"/>
      <c r="N936" s="92"/>
      <c r="AF936" s="31"/>
      <c r="AG936" s="32"/>
      <c r="AH936" s="32"/>
      <c r="AM936" s="32"/>
      <c r="AO936" s="32"/>
      <c r="AP936" s="3" t="s">
        <v>206</v>
      </c>
      <c r="AQ936" s="32"/>
    </row>
    <row r="937" spans="1:43" customFormat="1" ht="15" x14ac:dyDescent="0.25">
      <c r="A937" s="89"/>
      <c r="B937" s="42"/>
      <c r="C937" s="199" t="s">
        <v>207</v>
      </c>
      <c r="D937" s="199"/>
      <c r="E937" s="199"/>
      <c r="F937" s="199"/>
      <c r="G937" s="199"/>
      <c r="H937" s="199"/>
      <c r="I937" s="199"/>
      <c r="J937" s="199"/>
      <c r="K937" s="199"/>
      <c r="L937" s="94">
        <v>52.67</v>
      </c>
      <c r="M937" s="91"/>
      <c r="N937" s="92"/>
      <c r="AF937" s="31"/>
      <c r="AG937" s="32"/>
      <c r="AH937" s="32"/>
      <c r="AM937" s="32"/>
      <c r="AO937" s="32"/>
      <c r="AP937" s="3" t="s">
        <v>207</v>
      </c>
      <c r="AQ937" s="32"/>
    </row>
    <row r="938" spans="1:43" customFormat="1" ht="15" x14ac:dyDescent="0.25">
      <c r="A938" s="89"/>
      <c r="B938" s="42"/>
      <c r="C938" s="199" t="s">
        <v>208</v>
      </c>
      <c r="D938" s="199"/>
      <c r="E938" s="199"/>
      <c r="F938" s="199"/>
      <c r="G938" s="199"/>
      <c r="H938" s="199"/>
      <c r="I938" s="199"/>
      <c r="J938" s="199"/>
      <c r="K938" s="199"/>
      <c r="L938" s="94">
        <v>16.02</v>
      </c>
      <c r="M938" s="91"/>
      <c r="N938" s="92"/>
      <c r="AF938" s="31"/>
      <c r="AG938" s="32"/>
      <c r="AH938" s="32"/>
      <c r="AM938" s="32"/>
      <c r="AO938" s="32"/>
      <c r="AP938" s="3" t="s">
        <v>208</v>
      </c>
      <c r="AQ938" s="32"/>
    </row>
    <row r="939" spans="1:43" customFormat="1" ht="15" x14ac:dyDescent="0.25">
      <c r="A939" s="89"/>
      <c r="B939" s="42"/>
      <c r="C939" s="199" t="s">
        <v>209</v>
      </c>
      <c r="D939" s="199"/>
      <c r="E939" s="199"/>
      <c r="F939" s="199"/>
      <c r="G939" s="199"/>
      <c r="H939" s="199"/>
      <c r="I939" s="199"/>
      <c r="J939" s="199"/>
      <c r="K939" s="199"/>
      <c r="L939" s="94">
        <v>3.18</v>
      </c>
      <c r="M939" s="91"/>
      <c r="N939" s="92"/>
      <c r="AF939" s="31"/>
      <c r="AG939" s="32"/>
      <c r="AH939" s="32"/>
      <c r="AM939" s="32"/>
      <c r="AO939" s="32"/>
      <c r="AP939" s="3" t="s">
        <v>209</v>
      </c>
      <c r="AQ939" s="32"/>
    </row>
    <row r="940" spans="1:43" customFormat="1" ht="15" x14ac:dyDescent="0.25">
      <c r="A940" s="89"/>
      <c r="B940" s="42"/>
      <c r="C940" s="199" t="s">
        <v>210</v>
      </c>
      <c r="D940" s="199"/>
      <c r="E940" s="199"/>
      <c r="F940" s="199"/>
      <c r="G940" s="199"/>
      <c r="H940" s="199"/>
      <c r="I940" s="199"/>
      <c r="J940" s="199"/>
      <c r="K940" s="199"/>
      <c r="L940" s="90">
        <v>1329.4</v>
      </c>
      <c r="M940" s="91"/>
      <c r="N940" s="92"/>
      <c r="AF940" s="31"/>
      <c r="AG940" s="32"/>
      <c r="AH940" s="32"/>
      <c r="AM940" s="32"/>
      <c r="AO940" s="32"/>
      <c r="AP940" s="3" t="s">
        <v>210</v>
      </c>
      <c r="AQ940" s="32"/>
    </row>
    <row r="941" spans="1:43" customFormat="1" ht="15" x14ac:dyDescent="0.25">
      <c r="A941" s="89"/>
      <c r="B941" s="42"/>
      <c r="C941" s="199" t="s">
        <v>211</v>
      </c>
      <c r="D941" s="199"/>
      <c r="E941" s="199"/>
      <c r="F941" s="199"/>
      <c r="G941" s="199"/>
      <c r="H941" s="199"/>
      <c r="I941" s="199"/>
      <c r="J941" s="199"/>
      <c r="K941" s="199"/>
      <c r="L941" s="90">
        <v>1491.5</v>
      </c>
      <c r="M941" s="91"/>
      <c r="N941" s="92"/>
      <c r="AF941" s="31"/>
      <c r="AG941" s="32"/>
      <c r="AH941" s="32"/>
      <c r="AM941" s="32"/>
      <c r="AO941" s="32"/>
      <c r="AP941" s="3" t="s">
        <v>211</v>
      </c>
      <c r="AQ941" s="32"/>
    </row>
    <row r="942" spans="1:43" customFormat="1" ht="15" x14ac:dyDescent="0.25">
      <c r="A942" s="89"/>
      <c r="B942" s="42"/>
      <c r="C942" s="199" t="s">
        <v>206</v>
      </c>
      <c r="D942" s="199"/>
      <c r="E942" s="199"/>
      <c r="F942" s="199"/>
      <c r="G942" s="199"/>
      <c r="H942" s="199"/>
      <c r="I942" s="199"/>
      <c r="J942" s="199"/>
      <c r="K942" s="199"/>
      <c r="L942" s="93"/>
      <c r="M942" s="91"/>
      <c r="N942" s="92"/>
      <c r="AF942" s="31"/>
      <c r="AG942" s="32"/>
      <c r="AH942" s="32"/>
      <c r="AM942" s="32"/>
      <c r="AO942" s="32"/>
      <c r="AP942" s="3" t="s">
        <v>206</v>
      </c>
      <c r="AQ942" s="32"/>
    </row>
    <row r="943" spans="1:43" customFormat="1" ht="15" x14ac:dyDescent="0.25">
      <c r="A943" s="89"/>
      <c r="B943" s="42"/>
      <c r="C943" s="199" t="s">
        <v>323</v>
      </c>
      <c r="D943" s="199"/>
      <c r="E943" s="199"/>
      <c r="F943" s="199"/>
      <c r="G943" s="199"/>
      <c r="H943" s="199"/>
      <c r="I943" s="199"/>
      <c r="J943" s="199"/>
      <c r="K943" s="199"/>
      <c r="L943" s="94">
        <v>52.67</v>
      </c>
      <c r="M943" s="91"/>
      <c r="N943" s="92"/>
      <c r="AF943" s="31"/>
      <c r="AG943" s="32"/>
      <c r="AH943" s="32"/>
      <c r="AM943" s="32"/>
      <c r="AO943" s="32"/>
      <c r="AP943" s="3" t="s">
        <v>323</v>
      </c>
      <c r="AQ943" s="32"/>
    </row>
    <row r="944" spans="1:43" customFormat="1" ht="15" x14ac:dyDescent="0.25">
      <c r="A944" s="89"/>
      <c r="B944" s="42"/>
      <c r="C944" s="199" t="s">
        <v>324</v>
      </c>
      <c r="D944" s="199"/>
      <c r="E944" s="199"/>
      <c r="F944" s="199"/>
      <c r="G944" s="199"/>
      <c r="H944" s="199"/>
      <c r="I944" s="199"/>
      <c r="J944" s="199"/>
      <c r="K944" s="199"/>
      <c r="L944" s="94">
        <v>16.02</v>
      </c>
      <c r="M944" s="91"/>
      <c r="N944" s="92"/>
      <c r="AF944" s="31"/>
      <c r="AG944" s="32"/>
      <c r="AH944" s="32"/>
      <c r="AM944" s="32"/>
      <c r="AO944" s="32"/>
      <c r="AP944" s="3" t="s">
        <v>324</v>
      </c>
      <c r="AQ944" s="32"/>
    </row>
    <row r="945" spans="1:43" customFormat="1" ht="15" x14ac:dyDescent="0.25">
      <c r="A945" s="89"/>
      <c r="B945" s="42"/>
      <c r="C945" s="199" t="s">
        <v>325</v>
      </c>
      <c r="D945" s="199"/>
      <c r="E945" s="199"/>
      <c r="F945" s="199"/>
      <c r="G945" s="199"/>
      <c r="H945" s="199"/>
      <c r="I945" s="199"/>
      <c r="J945" s="199"/>
      <c r="K945" s="199"/>
      <c r="L945" s="94">
        <v>3.18</v>
      </c>
      <c r="M945" s="91"/>
      <c r="N945" s="92"/>
      <c r="AF945" s="31"/>
      <c r="AG945" s="32"/>
      <c r="AH945" s="32"/>
      <c r="AM945" s="32"/>
      <c r="AO945" s="32"/>
      <c r="AP945" s="3" t="s">
        <v>325</v>
      </c>
      <c r="AQ945" s="32"/>
    </row>
    <row r="946" spans="1:43" customFormat="1" ht="15" x14ac:dyDescent="0.25">
      <c r="A946" s="89"/>
      <c r="B946" s="42"/>
      <c r="C946" s="199" t="s">
        <v>326</v>
      </c>
      <c r="D946" s="199"/>
      <c r="E946" s="199"/>
      <c r="F946" s="199"/>
      <c r="G946" s="199"/>
      <c r="H946" s="199"/>
      <c r="I946" s="199"/>
      <c r="J946" s="199"/>
      <c r="K946" s="199"/>
      <c r="L946" s="90">
        <v>1329.4</v>
      </c>
      <c r="M946" s="91"/>
      <c r="N946" s="92"/>
      <c r="AF946" s="31"/>
      <c r="AG946" s="32"/>
      <c r="AH946" s="32"/>
      <c r="AM946" s="32"/>
      <c r="AO946" s="32"/>
      <c r="AP946" s="3" t="s">
        <v>326</v>
      </c>
      <c r="AQ946" s="32"/>
    </row>
    <row r="947" spans="1:43" customFormat="1" ht="15" x14ac:dyDescent="0.25">
      <c r="A947" s="89"/>
      <c r="B947" s="42"/>
      <c r="C947" s="199" t="s">
        <v>327</v>
      </c>
      <c r="D947" s="199"/>
      <c r="E947" s="199"/>
      <c r="F947" s="199"/>
      <c r="G947" s="199"/>
      <c r="H947" s="199"/>
      <c r="I947" s="199"/>
      <c r="J947" s="199"/>
      <c r="K947" s="199"/>
      <c r="L947" s="94">
        <v>62.55</v>
      </c>
      <c r="M947" s="91"/>
      <c r="N947" s="92"/>
      <c r="AF947" s="31"/>
      <c r="AG947" s="32"/>
      <c r="AH947" s="32"/>
      <c r="AM947" s="32"/>
      <c r="AO947" s="32"/>
      <c r="AP947" s="3" t="s">
        <v>327</v>
      </c>
      <c r="AQ947" s="32"/>
    </row>
    <row r="948" spans="1:43" customFormat="1" ht="15" x14ac:dyDescent="0.25">
      <c r="A948" s="89"/>
      <c r="B948" s="42"/>
      <c r="C948" s="199" t="s">
        <v>328</v>
      </c>
      <c r="D948" s="199"/>
      <c r="E948" s="199"/>
      <c r="F948" s="199"/>
      <c r="G948" s="199"/>
      <c r="H948" s="199"/>
      <c r="I948" s="199"/>
      <c r="J948" s="199"/>
      <c r="K948" s="199"/>
      <c r="L948" s="94">
        <v>30.86</v>
      </c>
      <c r="M948" s="91"/>
      <c r="N948" s="92"/>
      <c r="AF948" s="31"/>
      <c r="AG948" s="32"/>
      <c r="AH948" s="32"/>
      <c r="AM948" s="32"/>
      <c r="AO948" s="32"/>
      <c r="AP948" s="3" t="s">
        <v>328</v>
      </c>
      <c r="AQ948" s="32"/>
    </row>
    <row r="949" spans="1:43" customFormat="1" ht="15" x14ac:dyDescent="0.25">
      <c r="A949" s="89"/>
      <c r="B949" s="42"/>
      <c r="C949" s="199" t="s">
        <v>221</v>
      </c>
      <c r="D949" s="199"/>
      <c r="E949" s="199"/>
      <c r="F949" s="199"/>
      <c r="G949" s="199"/>
      <c r="H949" s="199"/>
      <c r="I949" s="199"/>
      <c r="J949" s="199"/>
      <c r="K949" s="199"/>
      <c r="L949" s="94">
        <v>55.85</v>
      </c>
      <c r="M949" s="91"/>
      <c r="N949" s="92"/>
      <c r="AF949" s="31"/>
      <c r="AG949" s="32"/>
      <c r="AH949" s="32"/>
      <c r="AM949" s="32"/>
      <c r="AO949" s="32"/>
      <c r="AP949" s="3" t="s">
        <v>221</v>
      </c>
      <c r="AQ949" s="32"/>
    </row>
    <row r="950" spans="1:43" customFormat="1" ht="15" x14ac:dyDescent="0.25">
      <c r="A950" s="89"/>
      <c r="B950" s="42"/>
      <c r="C950" s="199" t="s">
        <v>222</v>
      </c>
      <c r="D950" s="199"/>
      <c r="E950" s="199"/>
      <c r="F950" s="199"/>
      <c r="G950" s="199"/>
      <c r="H950" s="199"/>
      <c r="I950" s="199"/>
      <c r="J950" s="199"/>
      <c r="K950" s="199"/>
      <c r="L950" s="94">
        <v>62.55</v>
      </c>
      <c r="M950" s="91"/>
      <c r="N950" s="92"/>
      <c r="AF950" s="31"/>
      <c r="AG950" s="32"/>
      <c r="AH950" s="32"/>
      <c r="AM950" s="32"/>
      <c r="AO950" s="32"/>
      <c r="AP950" s="3" t="s">
        <v>222</v>
      </c>
      <c r="AQ950" s="32"/>
    </row>
    <row r="951" spans="1:43" customFormat="1" ht="15" x14ac:dyDescent="0.25">
      <c r="A951" s="89"/>
      <c r="B951" s="42"/>
      <c r="C951" s="199" t="s">
        <v>223</v>
      </c>
      <c r="D951" s="199"/>
      <c r="E951" s="199"/>
      <c r="F951" s="199"/>
      <c r="G951" s="199"/>
      <c r="H951" s="199"/>
      <c r="I951" s="199"/>
      <c r="J951" s="199"/>
      <c r="K951" s="199"/>
      <c r="L951" s="94">
        <v>30.86</v>
      </c>
      <c r="M951" s="91"/>
      <c r="N951" s="92"/>
      <c r="AF951" s="31"/>
      <c r="AG951" s="32"/>
      <c r="AH951" s="32"/>
      <c r="AM951" s="32"/>
      <c r="AO951" s="32"/>
      <c r="AP951" s="3" t="s">
        <v>223</v>
      </c>
      <c r="AQ951" s="32"/>
    </row>
    <row r="952" spans="1:43" customFormat="1" ht="15" x14ac:dyDescent="0.25">
      <c r="A952" s="89"/>
      <c r="B952" s="95"/>
      <c r="C952" s="202" t="s">
        <v>448</v>
      </c>
      <c r="D952" s="202"/>
      <c r="E952" s="202"/>
      <c r="F952" s="202"/>
      <c r="G952" s="202"/>
      <c r="H952" s="202"/>
      <c r="I952" s="202"/>
      <c r="J952" s="202"/>
      <c r="K952" s="202"/>
      <c r="L952" s="96">
        <v>1491.5</v>
      </c>
      <c r="M952" s="97"/>
      <c r="N952" s="98"/>
      <c r="AF952" s="31"/>
      <c r="AG952" s="32"/>
      <c r="AH952" s="32"/>
      <c r="AM952" s="32"/>
      <c r="AO952" s="32"/>
      <c r="AQ952" s="32" t="s">
        <v>448</v>
      </c>
    </row>
    <row r="953" spans="1:43" customFormat="1" ht="15" x14ac:dyDescent="0.25">
      <c r="A953" s="89"/>
      <c r="B953" s="42"/>
      <c r="C953" s="199" t="s">
        <v>225</v>
      </c>
      <c r="D953" s="199"/>
      <c r="E953" s="199"/>
      <c r="F953" s="199"/>
      <c r="G953" s="199"/>
      <c r="H953" s="199"/>
      <c r="I953" s="199"/>
      <c r="J953" s="199"/>
      <c r="K953" s="199"/>
      <c r="L953" s="93"/>
      <c r="M953" s="91"/>
      <c r="N953" s="92"/>
      <c r="AF953" s="31"/>
      <c r="AG953" s="32"/>
      <c r="AH953" s="32"/>
      <c r="AM953" s="32"/>
      <c r="AO953" s="32"/>
      <c r="AP953" s="3" t="s">
        <v>225</v>
      </c>
      <c r="AQ953" s="32"/>
    </row>
    <row r="954" spans="1:43" customFormat="1" ht="15" x14ac:dyDescent="0.25">
      <c r="A954" s="89"/>
      <c r="B954" s="42"/>
      <c r="C954" s="199" t="s">
        <v>212</v>
      </c>
      <c r="D954" s="199"/>
      <c r="E954" s="199"/>
      <c r="F954" s="199"/>
      <c r="G954" s="199"/>
      <c r="H954" s="199"/>
      <c r="I954" s="199"/>
      <c r="J954" s="199"/>
      <c r="K954" s="199"/>
      <c r="L954" s="93"/>
      <c r="M954" s="91"/>
      <c r="N954" s="92"/>
      <c r="AF954" s="31"/>
      <c r="AG954" s="32"/>
      <c r="AH954" s="32"/>
      <c r="AM954" s="32"/>
      <c r="AO954" s="32"/>
      <c r="AP954" s="3" t="s">
        <v>212</v>
      </c>
      <c r="AQ954" s="32"/>
    </row>
    <row r="955" spans="1:43" customFormat="1" ht="15" x14ac:dyDescent="0.25">
      <c r="A955" s="89"/>
      <c r="B955" s="42" t="s">
        <v>104</v>
      </c>
      <c r="C955" s="199" t="s">
        <v>449</v>
      </c>
      <c r="D955" s="199"/>
      <c r="E955" s="199"/>
      <c r="F955" s="199"/>
      <c r="G955" s="199"/>
      <c r="H955" s="199"/>
      <c r="I955" s="199"/>
      <c r="J955" s="199"/>
      <c r="K955" s="199"/>
      <c r="L955" s="90">
        <v>1329.4</v>
      </c>
      <c r="M955" s="91"/>
      <c r="N955" s="92"/>
      <c r="AF955" s="31"/>
      <c r="AG955" s="32"/>
      <c r="AH955" s="32"/>
      <c r="AM955" s="32"/>
      <c r="AO955" s="32"/>
      <c r="AP955" s="3" t="s">
        <v>449</v>
      </c>
      <c r="AQ955" s="32"/>
    </row>
    <row r="956" spans="1:43" customFormat="1" ht="15" x14ac:dyDescent="0.25">
      <c r="A956" s="186" t="s">
        <v>450</v>
      </c>
      <c r="B956" s="187"/>
      <c r="C956" s="187"/>
      <c r="D956" s="187"/>
      <c r="E956" s="187"/>
      <c r="F956" s="187"/>
      <c r="G956" s="187"/>
      <c r="H956" s="187"/>
      <c r="I956" s="187"/>
      <c r="J956" s="187"/>
      <c r="K956" s="187"/>
      <c r="L956" s="187"/>
      <c r="M956" s="187"/>
      <c r="N956" s="188"/>
      <c r="AF956" s="31" t="s">
        <v>450</v>
      </c>
      <c r="AG956" s="32"/>
      <c r="AH956" s="32"/>
      <c r="AM956" s="32"/>
      <c r="AO956" s="32"/>
      <c r="AQ956" s="32"/>
    </row>
    <row r="957" spans="1:43" customFormat="1" ht="34.5" x14ac:dyDescent="0.25">
      <c r="A957" s="33" t="s">
        <v>451</v>
      </c>
      <c r="B957" s="34" t="s">
        <v>452</v>
      </c>
      <c r="C957" s="192" t="s">
        <v>453</v>
      </c>
      <c r="D957" s="192"/>
      <c r="E957" s="192"/>
      <c r="F957" s="35" t="s">
        <v>365</v>
      </c>
      <c r="G957" s="36">
        <v>4.9500000000000002E-2</v>
      </c>
      <c r="H957" s="37">
        <v>1</v>
      </c>
      <c r="I957" s="69">
        <v>4.9500000000000002E-2</v>
      </c>
      <c r="J957" s="39"/>
      <c r="K957" s="36"/>
      <c r="L957" s="39"/>
      <c r="M957" s="36"/>
      <c r="N957" s="40"/>
      <c r="AF957" s="31"/>
      <c r="AG957" s="32"/>
      <c r="AH957" s="32" t="s">
        <v>453</v>
      </c>
      <c r="AM957" s="32"/>
      <c r="AO957" s="32"/>
      <c r="AQ957" s="32"/>
    </row>
    <row r="958" spans="1:43" customFormat="1" ht="68.25" x14ac:dyDescent="0.25">
      <c r="A958" s="41"/>
      <c r="B958" s="42" t="s">
        <v>61</v>
      </c>
      <c r="C958" s="197" t="s">
        <v>62</v>
      </c>
      <c r="D958" s="197"/>
      <c r="E958" s="197"/>
      <c r="F958" s="197"/>
      <c r="G958" s="197"/>
      <c r="H958" s="197"/>
      <c r="I958" s="197"/>
      <c r="J958" s="197"/>
      <c r="K958" s="197"/>
      <c r="L958" s="197"/>
      <c r="M958" s="197"/>
      <c r="N958" s="198"/>
      <c r="AF958" s="31"/>
      <c r="AG958" s="32"/>
      <c r="AH958" s="32"/>
      <c r="AI958" s="3" t="s">
        <v>62</v>
      </c>
      <c r="AM958" s="32"/>
      <c r="AO958" s="32"/>
      <c r="AQ958" s="32"/>
    </row>
    <row r="959" spans="1:43" customFormat="1" ht="15" x14ac:dyDescent="0.25">
      <c r="A959" s="43"/>
      <c r="B959" s="42" t="s">
        <v>55</v>
      </c>
      <c r="C959" s="199" t="s">
        <v>63</v>
      </c>
      <c r="D959" s="199"/>
      <c r="E959" s="199"/>
      <c r="F959" s="45"/>
      <c r="G959" s="46"/>
      <c r="H959" s="46"/>
      <c r="I959" s="46"/>
      <c r="J959" s="49">
        <v>89.85</v>
      </c>
      <c r="K959" s="50">
        <v>1.1499999999999999</v>
      </c>
      <c r="L959" s="49">
        <v>5.1100000000000003</v>
      </c>
      <c r="M959" s="50">
        <v>44.77</v>
      </c>
      <c r="N959" s="51">
        <v>228.77</v>
      </c>
      <c r="AF959" s="31"/>
      <c r="AG959" s="32"/>
      <c r="AH959" s="32"/>
      <c r="AJ959" s="3" t="s">
        <v>63</v>
      </c>
      <c r="AM959" s="32"/>
      <c r="AO959" s="32"/>
      <c r="AQ959" s="32"/>
    </row>
    <row r="960" spans="1:43" customFormat="1" ht="15" x14ac:dyDescent="0.25">
      <c r="A960" s="43"/>
      <c r="B960" s="42" t="s">
        <v>64</v>
      </c>
      <c r="C960" s="199" t="s">
        <v>65</v>
      </c>
      <c r="D960" s="199"/>
      <c r="E960" s="199"/>
      <c r="F960" s="45"/>
      <c r="G960" s="46"/>
      <c r="H960" s="46"/>
      <c r="I960" s="46"/>
      <c r="J960" s="49">
        <v>2.63</v>
      </c>
      <c r="K960" s="50">
        <v>1.1499999999999999</v>
      </c>
      <c r="L960" s="49">
        <v>0.15</v>
      </c>
      <c r="M960" s="50">
        <v>13.24</v>
      </c>
      <c r="N960" s="51">
        <v>1.99</v>
      </c>
      <c r="AF960" s="31"/>
      <c r="AG960" s="32"/>
      <c r="AH960" s="32"/>
      <c r="AJ960" s="3" t="s">
        <v>65</v>
      </c>
      <c r="AM960" s="32"/>
      <c r="AO960" s="32"/>
      <c r="AQ960" s="32"/>
    </row>
    <row r="961" spans="1:43" customFormat="1" ht="15" x14ac:dyDescent="0.25">
      <c r="A961" s="43"/>
      <c r="B961" s="42" t="s">
        <v>66</v>
      </c>
      <c r="C961" s="199" t="s">
        <v>67</v>
      </c>
      <c r="D961" s="199"/>
      <c r="E961" s="199"/>
      <c r="F961" s="45"/>
      <c r="G961" s="46"/>
      <c r="H961" s="46"/>
      <c r="I961" s="46"/>
      <c r="J961" s="49">
        <v>0.46</v>
      </c>
      <c r="K961" s="50">
        <v>1.1499999999999999</v>
      </c>
      <c r="L961" s="49">
        <v>0.03</v>
      </c>
      <c r="M961" s="50">
        <v>44.77</v>
      </c>
      <c r="N961" s="51">
        <v>1.34</v>
      </c>
      <c r="AF961" s="31"/>
      <c r="AG961" s="32"/>
      <c r="AH961" s="32"/>
      <c r="AJ961" s="3" t="s">
        <v>67</v>
      </c>
      <c r="AM961" s="32"/>
      <c r="AO961" s="32"/>
      <c r="AQ961" s="32"/>
    </row>
    <row r="962" spans="1:43" customFormat="1" ht="15" x14ac:dyDescent="0.25">
      <c r="A962" s="52"/>
      <c r="B962" s="42"/>
      <c r="C962" s="199" t="s">
        <v>70</v>
      </c>
      <c r="D962" s="199"/>
      <c r="E962" s="199"/>
      <c r="F962" s="45" t="s">
        <v>71</v>
      </c>
      <c r="G962" s="50">
        <v>9.34</v>
      </c>
      <c r="H962" s="50">
        <v>1.1499999999999999</v>
      </c>
      <c r="I962" s="71">
        <v>0.53167949999999997</v>
      </c>
      <c r="J962" s="55"/>
      <c r="K962" s="46"/>
      <c r="L962" s="55"/>
      <c r="M962" s="46"/>
      <c r="N962" s="56"/>
      <c r="AF962" s="31"/>
      <c r="AG962" s="32"/>
      <c r="AH962" s="32"/>
      <c r="AK962" s="3" t="s">
        <v>70</v>
      </c>
      <c r="AM962" s="32"/>
      <c r="AO962" s="32"/>
      <c r="AQ962" s="32"/>
    </row>
    <row r="963" spans="1:43" customFormat="1" ht="15" x14ac:dyDescent="0.25">
      <c r="A963" s="52"/>
      <c r="B963" s="42"/>
      <c r="C963" s="199" t="s">
        <v>72</v>
      </c>
      <c r="D963" s="199"/>
      <c r="E963" s="199"/>
      <c r="F963" s="45" t="s">
        <v>71</v>
      </c>
      <c r="G963" s="50">
        <v>0.04</v>
      </c>
      <c r="H963" s="50">
        <v>1.1499999999999999</v>
      </c>
      <c r="I963" s="54">
        <v>2.2769999999999999E-3</v>
      </c>
      <c r="J963" s="55"/>
      <c r="K963" s="46"/>
      <c r="L963" s="55"/>
      <c r="M963" s="46"/>
      <c r="N963" s="56"/>
      <c r="AF963" s="31"/>
      <c r="AG963" s="32"/>
      <c r="AH963" s="32"/>
      <c r="AK963" s="3" t="s">
        <v>72</v>
      </c>
      <c r="AM963" s="32"/>
      <c r="AO963" s="32"/>
      <c r="AQ963" s="32"/>
    </row>
    <row r="964" spans="1:43" customFormat="1" ht="15" x14ac:dyDescent="0.25">
      <c r="A964" s="43"/>
      <c r="B964" s="42"/>
      <c r="C964" s="200" t="s">
        <v>73</v>
      </c>
      <c r="D964" s="200"/>
      <c r="E964" s="200"/>
      <c r="F964" s="57"/>
      <c r="G964" s="58"/>
      <c r="H964" s="58"/>
      <c r="I964" s="58"/>
      <c r="J964" s="60">
        <v>92.48</v>
      </c>
      <c r="K964" s="58"/>
      <c r="L964" s="60">
        <v>5.26</v>
      </c>
      <c r="M964" s="58"/>
      <c r="N964" s="61">
        <v>230.76</v>
      </c>
      <c r="AF964" s="31"/>
      <c r="AG964" s="32"/>
      <c r="AH964" s="32"/>
      <c r="AL964" s="3" t="s">
        <v>73</v>
      </c>
      <c r="AM964" s="32"/>
      <c r="AO964" s="32"/>
      <c r="AQ964" s="32"/>
    </row>
    <row r="965" spans="1:43" customFormat="1" ht="15" x14ac:dyDescent="0.25">
      <c r="A965" s="52"/>
      <c r="B965" s="42"/>
      <c r="C965" s="199" t="s">
        <v>74</v>
      </c>
      <c r="D965" s="199"/>
      <c r="E965" s="199"/>
      <c r="F965" s="45"/>
      <c r="G965" s="46"/>
      <c r="H965" s="46"/>
      <c r="I965" s="46"/>
      <c r="J965" s="55"/>
      <c r="K965" s="46"/>
      <c r="L965" s="49">
        <v>5.14</v>
      </c>
      <c r="M965" s="46"/>
      <c r="N965" s="51">
        <v>230.11</v>
      </c>
      <c r="AF965" s="31"/>
      <c r="AG965" s="32"/>
      <c r="AH965" s="32"/>
      <c r="AK965" s="3" t="s">
        <v>74</v>
      </c>
      <c r="AM965" s="32"/>
      <c r="AO965" s="32"/>
      <c r="AQ965" s="32"/>
    </row>
    <row r="966" spans="1:43" customFormat="1" ht="45.75" x14ac:dyDescent="0.25">
      <c r="A966" s="52"/>
      <c r="B966" s="42" t="s">
        <v>190</v>
      </c>
      <c r="C966" s="199" t="s">
        <v>191</v>
      </c>
      <c r="D966" s="199"/>
      <c r="E966" s="199"/>
      <c r="F966" s="45" t="s">
        <v>77</v>
      </c>
      <c r="G966" s="53">
        <v>103</v>
      </c>
      <c r="H966" s="46"/>
      <c r="I966" s="53">
        <v>103</v>
      </c>
      <c r="J966" s="55"/>
      <c r="K966" s="46"/>
      <c r="L966" s="49">
        <v>5.29</v>
      </c>
      <c r="M966" s="46"/>
      <c r="N966" s="51">
        <v>237.01</v>
      </c>
      <c r="AF966" s="31"/>
      <c r="AG966" s="32"/>
      <c r="AH966" s="32"/>
      <c r="AK966" s="3" t="s">
        <v>191</v>
      </c>
      <c r="AM966" s="32"/>
      <c r="AO966" s="32"/>
      <c r="AQ966" s="32"/>
    </row>
    <row r="967" spans="1:43" customFormat="1" ht="45.75" x14ac:dyDescent="0.25">
      <c r="A967" s="52"/>
      <c r="B967" s="42" t="s">
        <v>192</v>
      </c>
      <c r="C967" s="199" t="s">
        <v>193</v>
      </c>
      <c r="D967" s="199"/>
      <c r="E967" s="199"/>
      <c r="F967" s="45" t="s">
        <v>77</v>
      </c>
      <c r="G967" s="53">
        <v>59</v>
      </c>
      <c r="H967" s="46"/>
      <c r="I967" s="53">
        <v>59</v>
      </c>
      <c r="J967" s="55"/>
      <c r="K967" s="46"/>
      <c r="L967" s="49">
        <v>3.03</v>
      </c>
      <c r="M967" s="46"/>
      <c r="N967" s="51">
        <v>135.76</v>
      </c>
      <c r="AF967" s="31"/>
      <c r="AG967" s="32"/>
      <c r="AH967" s="32"/>
      <c r="AK967" s="3" t="s">
        <v>193</v>
      </c>
      <c r="AM967" s="32"/>
      <c r="AO967" s="32"/>
      <c r="AQ967" s="32"/>
    </row>
    <row r="968" spans="1:43" customFormat="1" ht="15" x14ac:dyDescent="0.25">
      <c r="A968" s="63"/>
      <c r="B968" s="64"/>
      <c r="C968" s="192" t="s">
        <v>80</v>
      </c>
      <c r="D968" s="192"/>
      <c r="E968" s="192"/>
      <c r="F968" s="35"/>
      <c r="G968" s="36"/>
      <c r="H968" s="36"/>
      <c r="I968" s="36"/>
      <c r="J968" s="39"/>
      <c r="K968" s="36"/>
      <c r="L968" s="65">
        <v>13.58</v>
      </c>
      <c r="M968" s="58"/>
      <c r="N968" s="68">
        <v>603.53</v>
      </c>
      <c r="AF968" s="31"/>
      <c r="AG968" s="32"/>
      <c r="AH968" s="32"/>
      <c r="AM968" s="32" t="s">
        <v>80</v>
      </c>
      <c r="AO968" s="32"/>
      <c r="AQ968" s="32"/>
    </row>
    <row r="969" spans="1:43" customFormat="1" ht="23.25" x14ac:dyDescent="0.25">
      <c r="A969" s="33" t="s">
        <v>454</v>
      </c>
      <c r="B969" s="34" t="s">
        <v>104</v>
      </c>
      <c r="C969" s="192" t="s">
        <v>446</v>
      </c>
      <c r="D969" s="192"/>
      <c r="E969" s="192"/>
      <c r="F969" s="35" t="s">
        <v>86</v>
      </c>
      <c r="G969" s="36">
        <v>0.15</v>
      </c>
      <c r="H969" s="37">
        <v>1</v>
      </c>
      <c r="I969" s="38">
        <v>0.15</v>
      </c>
      <c r="J969" s="73">
        <v>1545.81</v>
      </c>
      <c r="K969" s="36"/>
      <c r="L969" s="65">
        <v>231.87</v>
      </c>
      <c r="M969" s="38">
        <v>8.16</v>
      </c>
      <c r="N969" s="66">
        <v>1892.06</v>
      </c>
      <c r="AF969" s="31"/>
      <c r="AG969" s="32"/>
      <c r="AH969" s="32" t="s">
        <v>446</v>
      </c>
      <c r="AM969" s="32"/>
      <c r="AO969" s="32"/>
      <c r="AQ969" s="32"/>
    </row>
    <row r="970" spans="1:43" customFormat="1" ht="15" x14ac:dyDescent="0.25">
      <c r="A970" s="63"/>
      <c r="B970" s="64"/>
      <c r="C970" s="192" t="s">
        <v>80</v>
      </c>
      <c r="D970" s="192"/>
      <c r="E970" s="192"/>
      <c r="F970" s="35"/>
      <c r="G970" s="36"/>
      <c r="H970" s="36"/>
      <c r="I970" s="36"/>
      <c r="J970" s="39"/>
      <c r="K970" s="36"/>
      <c r="L970" s="65">
        <v>231.87</v>
      </c>
      <c r="M970" s="58"/>
      <c r="N970" s="66">
        <v>1892.06</v>
      </c>
      <c r="AF970" s="31"/>
      <c r="AG970" s="32"/>
      <c r="AH970" s="32"/>
      <c r="AM970" s="32" t="s">
        <v>80</v>
      </c>
      <c r="AO970" s="32"/>
      <c r="AQ970" s="32"/>
    </row>
    <row r="971" spans="1:43" customFormat="1" ht="22.5" x14ac:dyDescent="0.25">
      <c r="A971" s="33" t="s">
        <v>455</v>
      </c>
      <c r="B971" s="34" t="s">
        <v>104</v>
      </c>
      <c r="C971" s="192" t="s">
        <v>456</v>
      </c>
      <c r="D971" s="192"/>
      <c r="E971" s="192"/>
      <c r="F971" s="35" t="s">
        <v>457</v>
      </c>
      <c r="G971" s="36">
        <v>20</v>
      </c>
      <c r="H971" s="37">
        <v>1</v>
      </c>
      <c r="I971" s="37">
        <v>20</v>
      </c>
      <c r="J971" s="65">
        <v>85.43</v>
      </c>
      <c r="K971" s="36"/>
      <c r="L971" s="73">
        <v>1708.6</v>
      </c>
      <c r="M971" s="38">
        <v>8.16</v>
      </c>
      <c r="N971" s="66">
        <v>13942.18</v>
      </c>
      <c r="AF971" s="31"/>
      <c r="AG971" s="32"/>
      <c r="AH971" s="32" t="s">
        <v>456</v>
      </c>
      <c r="AM971" s="32"/>
      <c r="AO971" s="32"/>
      <c r="AQ971" s="32"/>
    </row>
    <row r="972" spans="1:43" customFormat="1" ht="15" x14ac:dyDescent="0.25">
      <c r="A972" s="63"/>
      <c r="B972" s="64"/>
      <c r="C972" s="192" t="s">
        <v>80</v>
      </c>
      <c r="D972" s="192"/>
      <c r="E972" s="192"/>
      <c r="F972" s="35"/>
      <c r="G972" s="36"/>
      <c r="H972" s="36"/>
      <c r="I972" s="36"/>
      <c r="J972" s="39"/>
      <c r="K972" s="36"/>
      <c r="L972" s="73">
        <v>1708.6</v>
      </c>
      <c r="M972" s="58"/>
      <c r="N972" s="66">
        <v>13942.18</v>
      </c>
      <c r="AF972" s="31"/>
      <c r="AG972" s="32"/>
      <c r="AH972" s="32"/>
      <c r="AM972" s="32" t="s">
        <v>80</v>
      </c>
      <c r="AO972" s="32"/>
      <c r="AQ972" s="32"/>
    </row>
    <row r="973" spans="1:43" customFormat="1" ht="15" x14ac:dyDescent="0.25">
      <c r="A973" s="80"/>
      <c r="B973" s="81"/>
      <c r="C973" s="81"/>
      <c r="D973" s="81"/>
      <c r="E973" s="81"/>
      <c r="F973" s="82"/>
      <c r="G973" s="82"/>
      <c r="H973" s="82"/>
      <c r="I973" s="82"/>
      <c r="J973" s="83"/>
      <c r="K973" s="82"/>
      <c r="L973" s="83"/>
      <c r="M973" s="46"/>
      <c r="N973" s="83"/>
      <c r="AF973" s="31"/>
      <c r="AG973" s="32"/>
      <c r="AH973" s="32"/>
      <c r="AM973" s="32"/>
      <c r="AO973" s="32"/>
      <c r="AQ973" s="32"/>
    </row>
    <row r="974" spans="1:43" customFormat="1" ht="15" x14ac:dyDescent="0.25">
      <c r="A974" s="84"/>
      <c r="B974" s="85"/>
      <c r="C974" s="192" t="s">
        <v>458</v>
      </c>
      <c r="D974" s="192"/>
      <c r="E974" s="192"/>
      <c r="F974" s="192"/>
      <c r="G974" s="192"/>
      <c r="H974" s="192"/>
      <c r="I974" s="192"/>
      <c r="J974" s="192"/>
      <c r="K974" s="192"/>
      <c r="L974" s="86"/>
      <c r="M974" s="87"/>
      <c r="N974" s="88"/>
      <c r="AF974" s="31"/>
      <c r="AG974" s="32"/>
      <c r="AH974" s="32"/>
      <c r="AM974" s="32"/>
      <c r="AO974" s="32" t="s">
        <v>458</v>
      </c>
      <c r="AQ974" s="32"/>
    </row>
    <row r="975" spans="1:43" customFormat="1" ht="15" x14ac:dyDescent="0.25">
      <c r="A975" s="89"/>
      <c r="B975" s="42"/>
      <c r="C975" s="199" t="s">
        <v>205</v>
      </c>
      <c r="D975" s="199"/>
      <c r="E975" s="199"/>
      <c r="F975" s="199"/>
      <c r="G975" s="199"/>
      <c r="H975" s="199"/>
      <c r="I975" s="199"/>
      <c r="J975" s="199"/>
      <c r="K975" s="199"/>
      <c r="L975" s="90">
        <v>1945.73</v>
      </c>
      <c r="M975" s="91"/>
      <c r="N975" s="92"/>
      <c r="AF975" s="31"/>
      <c r="AG975" s="32"/>
      <c r="AH975" s="32"/>
      <c r="AM975" s="32"/>
      <c r="AO975" s="32"/>
      <c r="AP975" s="3" t="s">
        <v>205</v>
      </c>
      <c r="AQ975" s="32"/>
    </row>
    <row r="976" spans="1:43" customFormat="1" ht="15" x14ac:dyDescent="0.25">
      <c r="A976" s="89"/>
      <c r="B976" s="42"/>
      <c r="C976" s="199" t="s">
        <v>206</v>
      </c>
      <c r="D976" s="199"/>
      <c r="E976" s="199"/>
      <c r="F976" s="199"/>
      <c r="G976" s="199"/>
      <c r="H976" s="199"/>
      <c r="I976" s="199"/>
      <c r="J976" s="199"/>
      <c r="K976" s="199"/>
      <c r="L976" s="93"/>
      <c r="M976" s="91"/>
      <c r="N976" s="92"/>
      <c r="AF976" s="31"/>
      <c r="AG976" s="32"/>
      <c r="AH976" s="32"/>
      <c r="AM976" s="32"/>
      <c r="AO976" s="32"/>
      <c r="AP976" s="3" t="s">
        <v>206</v>
      </c>
      <c r="AQ976" s="32"/>
    </row>
    <row r="977" spans="1:43" customFormat="1" ht="15" x14ac:dyDescent="0.25">
      <c r="A977" s="89"/>
      <c r="B977" s="42"/>
      <c r="C977" s="199" t="s">
        <v>207</v>
      </c>
      <c r="D977" s="199"/>
      <c r="E977" s="199"/>
      <c r="F977" s="199"/>
      <c r="G977" s="199"/>
      <c r="H977" s="199"/>
      <c r="I977" s="199"/>
      <c r="J977" s="199"/>
      <c r="K977" s="199"/>
      <c r="L977" s="94">
        <v>5.1100000000000003</v>
      </c>
      <c r="M977" s="91"/>
      <c r="N977" s="92"/>
      <c r="AF977" s="31"/>
      <c r="AG977" s="32"/>
      <c r="AH977" s="32"/>
      <c r="AM977" s="32"/>
      <c r="AO977" s="32"/>
      <c r="AP977" s="3" t="s">
        <v>207</v>
      </c>
      <c r="AQ977" s="32"/>
    </row>
    <row r="978" spans="1:43" customFormat="1" ht="15" x14ac:dyDescent="0.25">
      <c r="A978" s="89"/>
      <c r="B978" s="42"/>
      <c r="C978" s="199" t="s">
        <v>208</v>
      </c>
      <c r="D978" s="199"/>
      <c r="E978" s="199"/>
      <c r="F978" s="199"/>
      <c r="G978" s="199"/>
      <c r="H978" s="199"/>
      <c r="I978" s="199"/>
      <c r="J978" s="199"/>
      <c r="K978" s="199"/>
      <c r="L978" s="94">
        <v>0.15</v>
      </c>
      <c r="M978" s="91"/>
      <c r="N978" s="92"/>
      <c r="AF978" s="31"/>
      <c r="AG978" s="32"/>
      <c r="AH978" s="32"/>
      <c r="AM978" s="32"/>
      <c r="AO978" s="32"/>
      <c r="AP978" s="3" t="s">
        <v>208</v>
      </c>
      <c r="AQ978" s="32"/>
    </row>
    <row r="979" spans="1:43" customFormat="1" ht="15" x14ac:dyDescent="0.25">
      <c r="A979" s="89"/>
      <c r="B979" s="42"/>
      <c r="C979" s="199" t="s">
        <v>209</v>
      </c>
      <c r="D979" s="199"/>
      <c r="E979" s="199"/>
      <c r="F979" s="199"/>
      <c r="G979" s="199"/>
      <c r="H979" s="199"/>
      <c r="I979" s="199"/>
      <c r="J979" s="199"/>
      <c r="K979" s="199"/>
      <c r="L979" s="94">
        <v>0.03</v>
      </c>
      <c r="M979" s="91"/>
      <c r="N979" s="92"/>
      <c r="AF979" s="31"/>
      <c r="AG979" s="32"/>
      <c r="AH979" s="32"/>
      <c r="AM979" s="32"/>
      <c r="AO979" s="32"/>
      <c r="AP979" s="3" t="s">
        <v>209</v>
      </c>
      <c r="AQ979" s="32"/>
    </row>
    <row r="980" spans="1:43" customFormat="1" ht="15" x14ac:dyDescent="0.25">
      <c r="A980" s="89"/>
      <c r="B980" s="42"/>
      <c r="C980" s="199" t="s">
        <v>210</v>
      </c>
      <c r="D980" s="199"/>
      <c r="E980" s="199"/>
      <c r="F980" s="199"/>
      <c r="G980" s="199"/>
      <c r="H980" s="199"/>
      <c r="I980" s="199"/>
      <c r="J980" s="199"/>
      <c r="K980" s="199"/>
      <c r="L980" s="90">
        <v>1940.47</v>
      </c>
      <c r="M980" s="91"/>
      <c r="N980" s="92"/>
      <c r="AF980" s="31"/>
      <c r="AG980" s="32"/>
      <c r="AH980" s="32"/>
      <c r="AM980" s="32"/>
      <c r="AO980" s="32"/>
      <c r="AP980" s="3" t="s">
        <v>210</v>
      </c>
      <c r="AQ980" s="32"/>
    </row>
    <row r="981" spans="1:43" customFormat="1" ht="15" x14ac:dyDescent="0.25">
      <c r="A981" s="89"/>
      <c r="B981" s="42"/>
      <c r="C981" s="199" t="s">
        <v>211</v>
      </c>
      <c r="D981" s="199"/>
      <c r="E981" s="199"/>
      <c r="F981" s="199"/>
      <c r="G981" s="199"/>
      <c r="H981" s="199"/>
      <c r="I981" s="199"/>
      <c r="J981" s="199"/>
      <c r="K981" s="199"/>
      <c r="L981" s="90">
        <v>1954.05</v>
      </c>
      <c r="M981" s="91"/>
      <c r="N981" s="92"/>
      <c r="AF981" s="31"/>
      <c r="AG981" s="32"/>
      <c r="AH981" s="32"/>
      <c r="AM981" s="32"/>
      <c r="AO981" s="32"/>
      <c r="AP981" s="3" t="s">
        <v>211</v>
      </c>
      <c r="AQ981" s="32"/>
    </row>
    <row r="982" spans="1:43" customFormat="1" ht="15" x14ac:dyDescent="0.25">
      <c r="A982" s="89"/>
      <c r="B982" s="42"/>
      <c r="C982" s="199" t="s">
        <v>206</v>
      </c>
      <c r="D982" s="199"/>
      <c r="E982" s="199"/>
      <c r="F982" s="199"/>
      <c r="G982" s="199"/>
      <c r="H982" s="199"/>
      <c r="I982" s="199"/>
      <c r="J982" s="199"/>
      <c r="K982" s="199"/>
      <c r="L982" s="93"/>
      <c r="M982" s="91"/>
      <c r="N982" s="92"/>
      <c r="AF982" s="31"/>
      <c r="AG982" s="32"/>
      <c r="AH982" s="32"/>
      <c r="AM982" s="32"/>
      <c r="AO982" s="32"/>
      <c r="AP982" s="3" t="s">
        <v>206</v>
      </c>
      <c r="AQ982" s="32"/>
    </row>
    <row r="983" spans="1:43" customFormat="1" ht="15" x14ac:dyDescent="0.25">
      <c r="A983" s="89"/>
      <c r="B983" s="42"/>
      <c r="C983" s="199" t="s">
        <v>323</v>
      </c>
      <c r="D983" s="199"/>
      <c r="E983" s="199"/>
      <c r="F983" s="199"/>
      <c r="G983" s="199"/>
      <c r="H983" s="199"/>
      <c r="I983" s="199"/>
      <c r="J983" s="199"/>
      <c r="K983" s="199"/>
      <c r="L983" s="94">
        <v>5.1100000000000003</v>
      </c>
      <c r="M983" s="91"/>
      <c r="N983" s="92"/>
      <c r="AF983" s="31"/>
      <c r="AG983" s="32"/>
      <c r="AH983" s="32"/>
      <c r="AM983" s="32"/>
      <c r="AO983" s="32"/>
      <c r="AP983" s="3" t="s">
        <v>323</v>
      </c>
      <c r="AQ983" s="32"/>
    </row>
    <row r="984" spans="1:43" customFormat="1" ht="15" x14ac:dyDescent="0.25">
      <c r="A984" s="89"/>
      <c r="B984" s="42"/>
      <c r="C984" s="199" t="s">
        <v>324</v>
      </c>
      <c r="D984" s="199"/>
      <c r="E984" s="199"/>
      <c r="F984" s="199"/>
      <c r="G984" s="199"/>
      <c r="H984" s="199"/>
      <c r="I984" s="199"/>
      <c r="J984" s="199"/>
      <c r="K984" s="199"/>
      <c r="L984" s="94">
        <v>0.15</v>
      </c>
      <c r="M984" s="91"/>
      <c r="N984" s="92"/>
      <c r="AF984" s="31"/>
      <c r="AG984" s="32"/>
      <c r="AH984" s="32"/>
      <c r="AM984" s="32"/>
      <c r="AO984" s="32"/>
      <c r="AP984" s="3" t="s">
        <v>324</v>
      </c>
      <c r="AQ984" s="32"/>
    </row>
    <row r="985" spans="1:43" customFormat="1" ht="15" x14ac:dyDescent="0.25">
      <c r="A985" s="89"/>
      <c r="B985" s="42"/>
      <c r="C985" s="199" t="s">
        <v>325</v>
      </c>
      <c r="D985" s="199"/>
      <c r="E985" s="199"/>
      <c r="F985" s="199"/>
      <c r="G985" s="199"/>
      <c r="H985" s="199"/>
      <c r="I985" s="199"/>
      <c r="J985" s="199"/>
      <c r="K985" s="199"/>
      <c r="L985" s="94">
        <v>0.03</v>
      </c>
      <c r="M985" s="91"/>
      <c r="N985" s="92"/>
      <c r="AF985" s="31"/>
      <c r="AG985" s="32"/>
      <c r="AH985" s="32"/>
      <c r="AM985" s="32"/>
      <c r="AO985" s="32"/>
      <c r="AP985" s="3" t="s">
        <v>325</v>
      </c>
      <c r="AQ985" s="32"/>
    </row>
    <row r="986" spans="1:43" customFormat="1" ht="15" x14ac:dyDescent="0.25">
      <c r="A986" s="89"/>
      <c r="B986" s="42"/>
      <c r="C986" s="199" t="s">
        <v>326</v>
      </c>
      <c r="D986" s="199"/>
      <c r="E986" s="199"/>
      <c r="F986" s="199"/>
      <c r="G986" s="199"/>
      <c r="H986" s="199"/>
      <c r="I986" s="199"/>
      <c r="J986" s="199"/>
      <c r="K986" s="199"/>
      <c r="L986" s="90">
        <v>1940.47</v>
      </c>
      <c r="M986" s="91"/>
      <c r="N986" s="92"/>
      <c r="AF986" s="31"/>
      <c r="AG986" s="32"/>
      <c r="AH986" s="32"/>
      <c r="AM986" s="32"/>
      <c r="AO986" s="32"/>
      <c r="AP986" s="3" t="s">
        <v>326</v>
      </c>
      <c r="AQ986" s="32"/>
    </row>
    <row r="987" spans="1:43" customFormat="1" ht="15" x14ac:dyDescent="0.25">
      <c r="A987" s="89"/>
      <c r="B987" s="42"/>
      <c r="C987" s="199" t="s">
        <v>327</v>
      </c>
      <c r="D987" s="199"/>
      <c r="E987" s="199"/>
      <c r="F987" s="199"/>
      <c r="G987" s="199"/>
      <c r="H987" s="199"/>
      <c r="I987" s="199"/>
      <c r="J987" s="199"/>
      <c r="K987" s="199"/>
      <c r="L987" s="94">
        <v>5.29</v>
      </c>
      <c r="M987" s="91"/>
      <c r="N987" s="92"/>
      <c r="AF987" s="31"/>
      <c r="AG987" s="32"/>
      <c r="AH987" s="32"/>
      <c r="AM987" s="32"/>
      <c r="AO987" s="32"/>
      <c r="AP987" s="3" t="s">
        <v>327</v>
      </c>
      <c r="AQ987" s="32"/>
    </row>
    <row r="988" spans="1:43" customFormat="1" ht="15" x14ac:dyDescent="0.25">
      <c r="A988" s="89"/>
      <c r="B988" s="42"/>
      <c r="C988" s="199" t="s">
        <v>328</v>
      </c>
      <c r="D988" s="199"/>
      <c r="E988" s="199"/>
      <c r="F988" s="199"/>
      <c r="G988" s="199"/>
      <c r="H988" s="199"/>
      <c r="I988" s="199"/>
      <c r="J988" s="199"/>
      <c r="K988" s="199"/>
      <c r="L988" s="94">
        <v>3.03</v>
      </c>
      <c r="M988" s="91"/>
      <c r="N988" s="92"/>
      <c r="AF988" s="31"/>
      <c r="AG988" s="32"/>
      <c r="AH988" s="32"/>
      <c r="AM988" s="32"/>
      <c r="AO988" s="32"/>
      <c r="AP988" s="3" t="s">
        <v>328</v>
      </c>
      <c r="AQ988" s="32"/>
    </row>
    <row r="989" spans="1:43" customFormat="1" ht="15" x14ac:dyDescent="0.25">
      <c r="A989" s="89"/>
      <c r="B989" s="42"/>
      <c r="C989" s="199" t="s">
        <v>221</v>
      </c>
      <c r="D989" s="199"/>
      <c r="E989" s="199"/>
      <c r="F989" s="199"/>
      <c r="G989" s="199"/>
      <c r="H989" s="199"/>
      <c r="I989" s="199"/>
      <c r="J989" s="199"/>
      <c r="K989" s="199"/>
      <c r="L989" s="94">
        <v>5.14</v>
      </c>
      <c r="M989" s="91"/>
      <c r="N989" s="92"/>
      <c r="AF989" s="31"/>
      <c r="AG989" s="32"/>
      <c r="AH989" s="32"/>
      <c r="AM989" s="32"/>
      <c r="AO989" s="32"/>
      <c r="AP989" s="3" t="s">
        <v>221</v>
      </c>
      <c r="AQ989" s="32"/>
    </row>
    <row r="990" spans="1:43" customFormat="1" ht="15" x14ac:dyDescent="0.25">
      <c r="A990" s="89"/>
      <c r="B990" s="42"/>
      <c r="C990" s="199" t="s">
        <v>222</v>
      </c>
      <c r="D990" s="199"/>
      <c r="E990" s="199"/>
      <c r="F990" s="199"/>
      <c r="G990" s="199"/>
      <c r="H990" s="199"/>
      <c r="I990" s="199"/>
      <c r="J990" s="199"/>
      <c r="K990" s="199"/>
      <c r="L990" s="94">
        <v>5.29</v>
      </c>
      <c r="M990" s="91"/>
      <c r="N990" s="92"/>
      <c r="AF990" s="31"/>
      <c r="AG990" s="32"/>
      <c r="AH990" s="32"/>
      <c r="AM990" s="32"/>
      <c r="AO990" s="32"/>
      <c r="AP990" s="3" t="s">
        <v>222</v>
      </c>
      <c r="AQ990" s="32"/>
    </row>
    <row r="991" spans="1:43" customFormat="1" ht="15" x14ac:dyDescent="0.25">
      <c r="A991" s="89"/>
      <c r="B991" s="42"/>
      <c r="C991" s="199" t="s">
        <v>223</v>
      </c>
      <c r="D991" s="199"/>
      <c r="E991" s="199"/>
      <c r="F991" s="199"/>
      <c r="G991" s="199"/>
      <c r="H991" s="199"/>
      <c r="I991" s="199"/>
      <c r="J991" s="199"/>
      <c r="K991" s="199"/>
      <c r="L991" s="94">
        <v>3.03</v>
      </c>
      <c r="M991" s="91"/>
      <c r="N991" s="92"/>
      <c r="AF991" s="31"/>
      <c r="AG991" s="32"/>
      <c r="AH991" s="32"/>
      <c r="AM991" s="32"/>
      <c r="AO991" s="32"/>
      <c r="AP991" s="3" t="s">
        <v>223</v>
      </c>
      <c r="AQ991" s="32"/>
    </row>
    <row r="992" spans="1:43" customFormat="1" ht="15" x14ac:dyDescent="0.25">
      <c r="A992" s="89"/>
      <c r="B992" s="95"/>
      <c r="C992" s="202" t="s">
        <v>459</v>
      </c>
      <c r="D992" s="202"/>
      <c r="E992" s="202"/>
      <c r="F992" s="202"/>
      <c r="G992" s="202"/>
      <c r="H992" s="202"/>
      <c r="I992" s="202"/>
      <c r="J992" s="202"/>
      <c r="K992" s="202"/>
      <c r="L992" s="96">
        <v>1954.05</v>
      </c>
      <c r="M992" s="97"/>
      <c r="N992" s="98"/>
      <c r="AF992" s="31"/>
      <c r="AG992" s="32"/>
      <c r="AH992" s="32"/>
      <c r="AM992" s="32"/>
      <c r="AO992" s="32"/>
      <c r="AQ992" s="32" t="s">
        <v>459</v>
      </c>
    </row>
    <row r="993" spans="1:43" customFormat="1" ht="15" x14ac:dyDescent="0.25">
      <c r="A993" s="89"/>
      <c r="B993" s="42"/>
      <c r="C993" s="199" t="s">
        <v>225</v>
      </c>
      <c r="D993" s="199"/>
      <c r="E993" s="199"/>
      <c r="F993" s="199"/>
      <c r="G993" s="199"/>
      <c r="H993" s="199"/>
      <c r="I993" s="199"/>
      <c r="J993" s="199"/>
      <c r="K993" s="199"/>
      <c r="L993" s="93"/>
      <c r="M993" s="91"/>
      <c r="N993" s="92"/>
      <c r="AF993" s="31"/>
      <c r="AG993" s="32"/>
      <c r="AH993" s="32"/>
      <c r="AM993" s="32"/>
      <c r="AO993" s="32"/>
      <c r="AP993" s="3" t="s">
        <v>225</v>
      </c>
      <c r="AQ993" s="32"/>
    </row>
    <row r="994" spans="1:43" customFormat="1" ht="15" x14ac:dyDescent="0.25">
      <c r="A994" s="89"/>
      <c r="B994" s="42"/>
      <c r="C994" s="199" t="s">
        <v>212</v>
      </c>
      <c r="D994" s="199"/>
      <c r="E994" s="199"/>
      <c r="F994" s="199"/>
      <c r="G994" s="199"/>
      <c r="H994" s="199"/>
      <c r="I994" s="199"/>
      <c r="J994" s="199"/>
      <c r="K994" s="199"/>
      <c r="L994" s="93"/>
      <c r="M994" s="91"/>
      <c r="N994" s="92"/>
      <c r="AF994" s="31"/>
      <c r="AG994" s="32"/>
      <c r="AH994" s="32"/>
      <c r="AM994" s="32"/>
      <c r="AO994" s="32"/>
      <c r="AP994" s="3" t="s">
        <v>212</v>
      </c>
      <c r="AQ994" s="32"/>
    </row>
    <row r="995" spans="1:43" customFormat="1" ht="15" x14ac:dyDescent="0.25">
      <c r="A995" s="89"/>
      <c r="B995" s="42" t="s">
        <v>104</v>
      </c>
      <c r="C995" s="199" t="s">
        <v>460</v>
      </c>
      <c r="D995" s="199"/>
      <c r="E995" s="199"/>
      <c r="F995" s="199"/>
      <c r="G995" s="199"/>
      <c r="H995" s="199"/>
      <c r="I995" s="199"/>
      <c r="J995" s="199"/>
      <c r="K995" s="199"/>
      <c r="L995" s="90">
        <v>1708.6</v>
      </c>
      <c r="M995" s="91"/>
      <c r="N995" s="92"/>
      <c r="AF995" s="31"/>
      <c r="AG995" s="32"/>
      <c r="AH995" s="32"/>
      <c r="AM995" s="32"/>
      <c r="AO995" s="32"/>
      <c r="AP995" s="3" t="s">
        <v>460</v>
      </c>
      <c r="AQ995" s="32"/>
    </row>
    <row r="996" spans="1:43" customFormat="1" ht="15" x14ac:dyDescent="0.25">
      <c r="A996" s="89"/>
      <c r="B996" s="42" t="s">
        <v>104</v>
      </c>
      <c r="C996" s="199" t="s">
        <v>461</v>
      </c>
      <c r="D996" s="199"/>
      <c r="E996" s="199"/>
      <c r="F996" s="199"/>
      <c r="G996" s="199"/>
      <c r="H996" s="199"/>
      <c r="I996" s="199"/>
      <c r="J996" s="199"/>
      <c r="K996" s="199"/>
      <c r="L996" s="94">
        <v>231.87</v>
      </c>
      <c r="M996" s="91"/>
      <c r="N996" s="92"/>
      <c r="AF996" s="31"/>
      <c r="AG996" s="32"/>
      <c r="AH996" s="32"/>
      <c r="AM996" s="32"/>
      <c r="AO996" s="32"/>
      <c r="AP996" s="3" t="s">
        <v>461</v>
      </c>
      <c r="AQ996" s="32"/>
    </row>
    <row r="997" spans="1:43" customFormat="1" ht="15" x14ac:dyDescent="0.25">
      <c r="A997" s="89"/>
      <c r="B997" s="42"/>
      <c r="C997" s="199" t="s">
        <v>243</v>
      </c>
      <c r="D997" s="199"/>
      <c r="E997" s="199"/>
      <c r="F997" s="199"/>
      <c r="G997" s="199"/>
      <c r="H997" s="199"/>
      <c r="I997" s="199"/>
      <c r="J997" s="199"/>
      <c r="K997" s="199"/>
      <c r="L997" s="90">
        <v>1940.47</v>
      </c>
      <c r="M997" s="91"/>
      <c r="N997" s="92"/>
      <c r="AF997" s="31"/>
      <c r="AG997" s="32"/>
      <c r="AH997" s="32"/>
      <c r="AM997" s="32"/>
      <c r="AO997" s="32"/>
      <c r="AP997" s="3" t="s">
        <v>243</v>
      </c>
      <c r="AQ997" s="32"/>
    </row>
    <row r="998" spans="1:43" customFormat="1" ht="15" x14ac:dyDescent="0.25">
      <c r="A998" s="186" t="s">
        <v>462</v>
      </c>
      <c r="B998" s="187"/>
      <c r="C998" s="187"/>
      <c r="D998" s="187"/>
      <c r="E998" s="187"/>
      <c r="F998" s="187"/>
      <c r="G998" s="187"/>
      <c r="H998" s="187"/>
      <c r="I998" s="187"/>
      <c r="J998" s="187"/>
      <c r="K998" s="187"/>
      <c r="L998" s="187"/>
      <c r="M998" s="187"/>
      <c r="N998" s="188"/>
      <c r="AF998" s="31" t="s">
        <v>462</v>
      </c>
      <c r="AG998" s="32"/>
      <c r="AH998" s="32"/>
      <c r="AM998" s="32"/>
      <c r="AO998" s="32"/>
      <c r="AQ998" s="32"/>
    </row>
    <row r="999" spans="1:43" customFormat="1" ht="34.5" x14ac:dyDescent="0.25">
      <c r="A999" s="33" t="s">
        <v>463</v>
      </c>
      <c r="B999" s="34" t="s">
        <v>464</v>
      </c>
      <c r="C999" s="192" t="s">
        <v>465</v>
      </c>
      <c r="D999" s="192"/>
      <c r="E999" s="192"/>
      <c r="F999" s="35" t="s">
        <v>166</v>
      </c>
      <c r="G999" s="36">
        <v>2.9140000000000001</v>
      </c>
      <c r="H999" s="37">
        <v>1</v>
      </c>
      <c r="I999" s="67">
        <v>2.9140000000000001</v>
      </c>
      <c r="J999" s="39"/>
      <c r="K999" s="36"/>
      <c r="L999" s="39"/>
      <c r="M999" s="36"/>
      <c r="N999" s="40"/>
      <c r="AF999" s="31"/>
      <c r="AG999" s="32"/>
      <c r="AH999" s="32" t="s">
        <v>465</v>
      </c>
      <c r="AM999" s="32"/>
      <c r="AO999" s="32"/>
      <c r="AQ999" s="32"/>
    </row>
    <row r="1000" spans="1:43" customFormat="1" ht="15" x14ac:dyDescent="0.25">
      <c r="A1000" s="41"/>
      <c r="B1000" s="42" t="s">
        <v>466</v>
      </c>
      <c r="C1000" s="197" t="s">
        <v>467</v>
      </c>
      <c r="D1000" s="197"/>
      <c r="E1000" s="197"/>
      <c r="F1000" s="197"/>
      <c r="G1000" s="197"/>
      <c r="H1000" s="197"/>
      <c r="I1000" s="197"/>
      <c r="J1000" s="197"/>
      <c r="K1000" s="197"/>
      <c r="L1000" s="197"/>
      <c r="M1000" s="197"/>
      <c r="N1000" s="198"/>
      <c r="AF1000" s="31"/>
      <c r="AG1000" s="32"/>
      <c r="AH1000" s="32"/>
      <c r="AI1000" s="3" t="s">
        <v>467</v>
      </c>
      <c r="AM1000" s="32"/>
      <c r="AO1000" s="32"/>
      <c r="AQ1000" s="32"/>
    </row>
    <row r="1001" spans="1:43" customFormat="1" ht="23.25" x14ac:dyDescent="0.25">
      <c r="A1001" s="41"/>
      <c r="B1001" s="42" t="s">
        <v>59</v>
      </c>
      <c r="C1001" s="197" t="s">
        <v>60</v>
      </c>
      <c r="D1001" s="197"/>
      <c r="E1001" s="197"/>
      <c r="F1001" s="197"/>
      <c r="G1001" s="197"/>
      <c r="H1001" s="197"/>
      <c r="I1001" s="197"/>
      <c r="J1001" s="197"/>
      <c r="K1001" s="197"/>
      <c r="L1001" s="197"/>
      <c r="M1001" s="197"/>
      <c r="N1001" s="198"/>
      <c r="AF1001" s="31"/>
      <c r="AG1001" s="32"/>
      <c r="AH1001" s="32"/>
      <c r="AI1001" s="3" t="s">
        <v>60</v>
      </c>
      <c r="AM1001" s="32"/>
      <c r="AO1001" s="32"/>
      <c r="AQ1001" s="32"/>
    </row>
    <row r="1002" spans="1:43" customFormat="1" ht="68.25" x14ac:dyDescent="0.25">
      <c r="A1002" s="41"/>
      <c r="B1002" s="42" t="s">
        <v>61</v>
      </c>
      <c r="C1002" s="197" t="s">
        <v>62</v>
      </c>
      <c r="D1002" s="197"/>
      <c r="E1002" s="197"/>
      <c r="F1002" s="197"/>
      <c r="G1002" s="197"/>
      <c r="H1002" s="197"/>
      <c r="I1002" s="197"/>
      <c r="J1002" s="197"/>
      <c r="K1002" s="197"/>
      <c r="L1002" s="197"/>
      <c r="M1002" s="197"/>
      <c r="N1002" s="198"/>
      <c r="AF1002" s="31"/>
      <c r="AG1002" s="32"/>
      <c r="AH1002" s="32"/>
      <c r="AI1002" s="3" t="s">
        <v>62</v>
      </c>
      <c r="AM1002" s="32"/>
      <c r="AO1002" s="32"/>
      <c r="AQ1002" s="32"/>
    </row>
    <row r="1003" spans="1:43" customFormat="1" ht="15" x14ac:dyDescent="0.25">
      <c r="A1003" s="43"/>
      <c r="B1003" s="42" t="s">
        <v>55</v>
      </c>
      <c r="C1003" s="199" t="s">
        <v>63</v>
      </c>
      <c r="D1003" s="199"/>
      <c r="E1003" s="199"/>
      <c r="F1003" s="45"/>
      <c r="G1003" s="46"/>
      <c r="H1003" s="46"/>
      <c r="I1003" s="46"/>
      <c r="J1003" s="47">
        <v>1428.8</v>
      </c>
      <c r="K1003" s="54">
        <v>1.3621749999999999</v>
      </c>
      <c r="L1003" s="47">
        <v>5671.45</v>
      </c>
      <c r="M1003" s="50">
        <v>44.77</v>
      </c>
      <c r="N1003" s="70">
        <v>253910.82</v>
      </c>
      <c r="AF1003" s="31"/>
      <c r="AG1003" s="32"/>
      <c r="AH1003" s="32"/>
      <c r="AJ1003" s="3" t="s">
        <v>63</v>
      </c>
      <c r="AM1003" s="32"/>
      <c r="AO1003" s="32"/>
      <c r="AQ1003" s="32"/>
    </row>
    <row r="1004" spans="1:43" customFormat="1" ht="15" x14ac:dyDescent="0.25">
      <c r="A1004" s="43"/>
      <c r="B1004" s="42" t="s">
        <v>64</v>
      </c>
      <c r="C1004" s="199" t="s">
        <v>65</v>
      </c>
      <c r="D1004" s="199"/>
      <c r="E1004" s="199"/>
      <c r="F1004" s="45"/>
      <c r="G1004" s="46"/>
      <c r="H1004" s="46"/>
      <c r="I1004" s="46"/>
      <c r="J1004" s="47">
        <v>5157.63</v>
      </c>
      <c r="K1004" s="48">
        <v>1.4375</v>
      </c>
      <c r="L1004" s="47">
        <v>21604.67</v>
      </c>
      <c r="M1004" s="50">
        <v>13.24</v>
      </c>
      <c r="N1004" s="70">
        <v>286045.83</v>
      </c>
      <c r="AF1004" s="31"/>
      <c r="AG1004" s="32"/>
      <c r="AH1004" s="32"/>
      <c r="AJ1004" s="3" t="s">
        <v>65</v>
      </c>
      <c r="AM1004" s="32"/>
      <c r="AO1004" s="32"/>
      <c r="AQ1004" s="32"/>
    </row>
    <row r="1005" spans="1:43" customFormat="1" ht="15" x14ac:dyDescent="0.25">
      <c r="A1005" s="43"/>
      <c r="B1005" s="42" t="s">
        <v>66</v>
      </c>
      <c r="C1005" s="199" t="s">
        <v>67</v>
      </c>
      <c r="D1005" s="199"/>
      <c r="E1005" s="199"/>
      <c r="F1005" s="45"/>
      <c r="G1005" s="46"/>
      <c r="H1005" s="46"/>
      <c r="I1005" s="46"/>
      <c r="J1005" s="49">
        <v>453.43</v>
      </c>
      <c r="K1005" s="48">
        <v>1.4375</v>
      </c>
      <c r="L1005" s="47">
        <v>1899.36</v>
      </c>
      <c r="M1005" s="50">
        <v>44.77</v>
      </c>
      <c r="N1005" s="70">
        <v>85034.35</v>
      </c>
      <c r="AF1005" s="31"/>
      <c r="AG1005" s="32"/>
      <c r="AH1005" s="32"/>
      <c r="AJ1005" s="3" t="s">
        <v>67</v>
      </c>
      <c r="AM1005" s="32"/>
      <c r="AO1005" s="32"/>
      <c r="AQ1005" s="32"/>
    </row>
    <row r="1006" spans="1:43" customFormat="1" ht="15" x14ac:dyDescent="0.25">
      <c r="A1006" s="43"/>
      <c r="B1006" s="42" t="s">
        <v>68</v>
      </c>
      <c r="C1006" s="199" t="s">
        <v>69</v>
      </c>
      <c r="D1006" s="199"/>
      <c r="E1006" s="199"/>
      <c r="F1006" s="45"/>
      <c r="G1006" s="46"/>
      <c r="H1006" s="46"/>
      <c r="I1006" s="46"/>
      <c r="J1006" s="49">
        <v>427.44</v>
      </c>
      <c r="K1006" s="46"/>
      <c r="L1006" s="49">
        <v>584.58000000000004</v>
      </c>
      <c r="M1006" s="50">
        <v>8.16</v>
      </c>
      <c r="N1006" s="70">
        <v>4770.17</v>
      </c>
      <c r="AF1006" s="31"/>
      <c r="AG1006" s="32"/>
      <c r="AH1006" s="32"/>
      <c r="AJ1006" s="3" t="s">
        <v>69</v>
      </c>
      <c r="AM1006" s="32"/>
      <c r="AO1006" s="32"/>
      <c r="AQ1006" s="32"/>
    </row>
    <row r="1007" spans="1:43" customFormat="1" ht="15" x14ac:dyDescent="0.25">
      <c r="A1007" s="52"/>
      <c r="B1007" s="42"/>
      <c r="C1007" s="199" t="s">
        <v>70</v>
      </c>
      <c r="D1007" s="199"/>
      <c r="E1007" s="199"/>
      <c r="F1007" s="45" t="s">
        <v>71</v>
      </c>
      <c r="G1007" s="53">
        <v>152</v>
      </c>
      <c r="H1007" s="54">
        <v>1.3621749999999999</v>
      </c>
      <c r="I1007" s="71">
        <v>603.34544840000001</v>
      </c>
      <c r="J1007" s="55"/>
      <c r="K1007" s="46"/>
      <c r="L1007" s="55"/>
      <c r="M1007" s="46"/>
      <c r="N1007" s="56"/>
      <c r="AF1007" s="31"/>
      <c r="AG1007" s="32"/>
      <c r="AH1007" s="32"/>
      <c r="AK1007" s="3" t="s">
        <v>70</v>
      </c>
      <c r="AM1007" s="32"/>
      <c r="AO1007" s="32"/>
      <c r="AQ1007" s="32"/>
    </row>
    <row r="1008" spans="1:43" customFormat="1" ht="15" x14ac:dyDescent="0.25">
      <c r="A1008" s="52"/>
      <c r="B1008" s="42"/>
      <c r="C1008" s="199" t="s">
        <v>72</v>
      </c>
      <c r="D1008" s="199"/>
      <c r="E1008" s="199"/>
      <c r="F1008" s="45" t="s">
        <v>71</v>
      </c>
      <c r="G1008" s="50">
        <v>36.14</v>
      </c>
      <c r="H1008" s="48">
        <v>1.4375</v>
      </c>
      <c r="I1008" s="71">
        <v>151.3859425</v>
      </c>
      <c r="J1008" s="55"/>
      <c r="K1008" s="46"/>
      <c r="L1008" s="55"/>
      <c r="M1008" s="46"/>
      <c r="N1008" s="56"/>
      <c r="AF1008" s="31"/>
      <c r="AG1008" s="32"/>
      <c r="AH1008" s="32"/>
      <c r="AK1008" s="3" t="s">
        <v>72</v>
      </c>
      <c r="AM1008" s="32"/>
      <c r="AO1008" s="32"/>
      <c r="AQ1008" s="32"/>
    </row>
    <row r="1009" spans="1:43" customFormat="1" ht="15" x14ac:dyDescent="0.25">
      <c r="A1009" s="43"/>
      <c r="B1009" s="42"/>
      <c r="C1009" s="200" t="s">
        <v>73</v>
      </c>
      <c r="D1009" s="200"/>
      <c r="E1009" s="200"/>
      <c r="F1009" s="57"/>
      <c r="G1009" s="58"/>
      <c r="H1009" s="58"/>
      <c r="I1009" s="58"/>
      <c r="J1009" s="59">
        <v>6787.04</v>
      </c>
      <c r="K1009" s="58"/>
      <c r="L1009" s="59">
        <v>27860.7</v>
      </c>
      <c r="M1009" s="58"/>
      <c r="N1009" s="72">
        <v>544726.81999999995</v>
      </c>
      <c r="AF1009" s="31"/>
      <c r="AG1009" s="32"/>
      <c r="AH1009" s="32"/>
      <c r="AL1009" s="3" t="s">
        <v>73</v>
      </c>
      <c r="AM1009" s="32"/>
      <c r="AO1009" s="32"/>
      <c r="AQ1009" s="32"/>
    </row>
    <row r="1010" spans="1:43" customFormat="1" ht="15" x14ac:dyDescent="0.25">
      <c r="A1010" s="52"/>
      <c r="B1010" s="42"/>
      <c r="C1010" s="199" t="s">
        <v>74</v>
      </c>
      <c r="D1010" s="199"/>
      <c r="E1010" s="199"/>
      <c r="F1010" s="45"/>
      <c r="G1010" s="46"/>
      <c r="H1010" s="46"/>
      <c r="I1010" s="46"/>
      <c r="J1010" s="55"/>
      <c r="K1010" s="46"/>
      <c r="L1010" s="47">
        <v>7570.81</v>
      </c>
      <c r="M1010" s="46"/>
      <c r="N1010" s="70">
        <v>338945.17</v>
      </c>
      <c r="AF1010" s="31"/>
      <c r="AG1010" s="32"/>
      <c r="AH1010" s="32"/>
      <c r="AK1010" s="3" t="s">
        <v>74</v>
      </c>
      <c r="AM1010" s="32"/>
      <c r="AO1010" s="32"/>
      <c r="AQ1010" s="32"/>
    </row>
    <row r="1011" spans="1:43" customFormat="1" ht="22.5" x14ac:dyDescent="0.25">
      <c r="A1011" s="52"/>
      <c r="B1011" s="42" t="s">
        <v>253</v>
      </c>
      <c r="C1011" s="199" t="s">
        <v>254</v>
      </c>
      <c r="D1011" s="199"/>
      <c r="E1011" s="199"/>
      <c r="F1011" s="45" t="s">
        <v>77</v>
      </c>
      <c r="G1011" s="53">
        <v>93</v>
      </c>
      <c r="H1011" s="46"/>
      <c r="I1011" s="53">
        <v>93</v>
      </c>
      <c r="J1011" s="55"/>
      <c r="K1011" s="46"/>
      <c r="L1011" s="47">
        <v>7040.85</v>
      </c>
      <c r="M1011" s="46"/>
      <c r="N1011" s="70">
        <v>315219.01</v>
      </c>
      <c r="AF1011" s="31"/>
      <c r="AG1011" s="32"/>
      <c r="AH1011" s="32"/>
      <c r="AK1011" s="3" t="s">
        <v>254</v>
      </c>
      <c r="AM1011" s="32"/>
      <c r="AO1011" s="32"/>
      <c r="AQ1011" s="32"/>
    </row>
    <row r="1012" spans="1:43" customFormat="1" ht="45" x14ac:dyDescent="0.25">
      <c r="A1012" s="52"/>
      <c r="B1012" s="42" t="s">
        <v>255</v>
      </c>
      <c r="C1012" s="199" t="s">
        <v>256</v>
      </c>
      <c r="D1012" s="199"/>
      <c r="E1012" s="199"/>
      <c r="F1012" s="45" t="s">
        <v>77</v>
      </c>
      <c r="G1012" s="53">
        <v>62</v>
      </c>
      <c r="H1012" s="50">
        <v>0.85</v>
      </c>
      <c r="I1012" s="62">
        <v>52.7</v>
      </c>
      <c r="J1012" s="55"/>
      <c r="K1012" s="46"/>
      <c r="L1012" s="47">
        <v>3989.82</v>
      </c>
      <c r="M1012" s="46"/>
      <c r="N1012" s="70">
        <v>178624.1</v>
      </c>
      <c r="AF1012" s="31"/>
      <c r="AG1012" s="32"/>
      <c r="AH1012" s="32"/>
      <c r="AK1012" s="3" t="s">
        <v>256</v>
      </c>
      <c r="AM1012" s="32"/>
      <c r="AO1012" s="32"/>
      <c r="AQ1012" s="32"/>
    </row>
    <row r="1013" spans="1:43" customFormat="1" ht="15" x14ac:dyDescent="0.25">
      <c r="A1013" s="63"/>
      <c r="B1013" s="64"/>
      <c r="C1013" s="192" t="s">
        <v>80</v>
      </c>
      <c r="D1013" s="192"/>
      <c r="E1013" s="192"/>
      <c r="F1013" s="35"/>
      <c r="G1013" s="36"/>
      <c r="H1013" s="36"/>
      <c r="I1013" s="36"/>
      <c r="J1013" s="39"/>
      <c r="K1013" s="36"/>
      <c r="L1013" s="73">
        <v>38891.370000000003</v>
      </c>
      <c r="M1013" s="58"/>
      <c r="N1013" s="66">
        <v>1038569.93</v>
      </c>
      <c r="AF1013" s="31"/>
      <c r="AG1013" s="32"/>
      <c r="AH1013" s="32"/>
      <c r="AM1013" s="32" t="s">
        <v>80</v>
      </c>
      <c r="AO1013" s="32"/>
      <c r="AQ1013" s="32"/>
    </row>
    <row r="1014" spans="1:43" customFormat="1" ht="23.25" x14ac:dyDescent="0.25">
      <c r="A1014" s="33" t="s">
        <v>468</v>
      </c>
      <c r="B1014" s="34" t="s">
        <v>81</v>
      </c>
      <c r="C1014" s="192" t="s">
        <v>91</v>
      </c>
      <c r="D1014" s="192"/>
      <c r="E1014" s="192"/>
      <c r="F1014" s="35" t="s">
        <v>83</v>
      </c>
      <c r="G1014" s="36">
        <v>-5.9480000000000004</v>
      </c>
      <c r="H1014" s="37">
        <v>1</v>
      </c>
      <c r="I1014" s="67">
        <v>-5.9480000000000004</v>
      </c>
      <c r="J1014" s="39"/>
      <c r="K1014" s="36"/>
      <c r="L1014" s="73">
        <v>-1154.8800000000001</v>
      </c>
      <c r="M1014" s="36"/>
      <c r="N1014" s="66">
        <v>-20593.39</v>
      </c>
      <c r="AF1014" s="31"/>
      <c r="AG1014" s="32"/>
      <c r="AH1014" s="32" t="s">
        <v>91</v>
      </c>
      <c r="AM1014" s="32"/>
      <c r="AO1014" s="32"/>
      <c r="AQ1014" s="32"/>
    </row>
    <row r="1015" spans="1:43" customFormat="1" ht="23.25" x14ac:dyDescent="0.25">
      <c r="A1015" s="41"/>
      <c r="B1015" s="42" t="s">
        <v>59</v>
      </c>
      <c r="C1015" s="197" t="s">
        <v>60</v>
      </c>
      <c r="D1015" s="197"/>
      <c r="E1015" s="197"/>
      <c r="F1015" s="197"/>
      <c r="G1015" s="197"/>
      <c r="H1015" s="197"/>
      <c r="I1015" s="197"/>
      <c r="J1015" s="197"/>
      <c r="K1015" s="197"/>
      <c r="L1015" s="197"/>
      <c r="M1015" s="197"/>
      <c r="N1015" s="198"/>
      <c r="AF1015" s="31"/>
      <c r="AG1015" s="32"/>
      <c r="AH1015" s="32"/>
      <c r="AI1015" s="3" t="s">
        <v>60</v>
      </c>
      <c r="AM1015" s="32"/>
      <c r="AO1015" s="32"/>
      <c r="AQ1015" s="32"/>
    </row>
    <row r="1016" spans="1:43" customFormat="1" ht="68.25" x14ac:dyDescent="0.25">
      <c r="A1016" s="41"/>
      <c r="B1016" s="42" t="s">
        <v>61</v>
      </c>
      <c r="C1016" s="197" t="s">
        <v>62</v>
      </c>
      <c r="D1016" s="197"/>
      <c r="E1016" s="197"/>
      <c r="F1016" s="197"/>
      <c r="G1016" s="197"/>
      <c r="H1016" s="197"/>
      <c r="I1016" s="197"/>
      <c r="J1016" s="197"/>
      <c r="K1016" s="197"/>
      <c r="L1016" s="197"/>
      <c r="M1016" s="197"/>
      <c r="N1016" s="198"/>
      <c r="AF1016" s="31"/>
      <c r="AG1016" s="32"/>
      <c r="AH1016" s="32"/>
      <c r="AI1016" s="3" t="s">
        <v>62</v>
      </c>
      <c r="AM1016" s="32"/>
      <c r="AO1016" s="32"/>
      <c r="AQ1016" s="32"/>
    </row>
    <row r="1017" spans="1:43" customFormat="1" ht="15" x14ac:dyDescent="0.25">
      <c r="A1017" s="43"/>
      <c r="B1017" s="42" t="s">
        <v>64</v>
      </c>
      <c r="C1017" s="199" t="s">
        <v>65</v>
      </c>
      <c r="D1017" s="199"/>
      <c r="E1017" s="199"/>
      <c r="F1017" s="45"/>
      <c r="G1017" s="46"/>
      <c r="H1017" s="46"/>
      <c r="I1017" s="46"/>
      <c r="J1017" s="49">
        <v>115.4</v>
      </c>
      <c r="K1017" s="48">
        <v>1.4375</v>
      </c>
      <c r="L1017" s="49">
        <v>-986.7</v>
      </c>
      <c r="M1017" s="50">
        <v>13.24</v>
      </c>
      <c r="N1017" s="70">
        <v>-13063.91</v>
      </c>
      <c r="AF1017" s="31"/>
      <c r="AG1017" s="32"/>
      <c r="AH1017" s="32"/>
      <c r="AJ1017" s="3" t="s">
        <v>65</v>
      </c>
      <c r="AM1017" s="32"/>
      <c r="AO1017" s="32"/>
      <c r="AQ1017" s="32"/>
    </row>
    <row r="1018" spans="1:43" customFormat="1" ht="15" x14ac:dyDescent="0.25">
      <c r="A1018" s="43"/>
      <c r="B1018" s="42" t="s">
        <v>66</v>
      </c>
      <c r="C1018" s="199" t="s">
        <v>67</v>
      </c>
      <c r="D1018" s="199"/>
      <c r="E1018" s="199"/>
      <c r="F1018" s="45"/>
      <c r="G1018" s="46"/>
      <c r="H1018" s="46"/>
      <c r="I1018" s="46"/>
      <c r="J1018" s="49">
        <v>13.5</v>
      </c>
      <c r="K1018" s="48">
        <v>1.4375</v>
      </c>
      <c r="L1018" s="49">
        <v>-115.43</v>
      </c>
      <c r="M1018" s="50">
        <v>44.77</v>
      </c>
      <c r="N1018" s="70">
        <v>-5167.8</v>
      </c>
      <c r="AF1018" s="31"/>
      <c r="AG1018" s="32"/>
      <c r="AH1018" s="32"/>
      <c r="AJ1018" s="3" t="s">
        <v>67</v>
      </c>
      <c r="AM1018" s="32"/>
      <c r="AO1018" s="32"/>
      <c r="AQ1018" s="32"/>
    </row>
    <row r="1019" spans="1:43" customFormat="1" ht="15" x14ac:dyDescent="0.25">
      <c r="A1019" s="52"/>
      <c r="B1019" s="42"/>
      <c r="C1019" s="199" t="s">
        <v>74</v>
      </c>
      <c r="D1019" s="199"/>
      <c r="E1019" s="199"/>
      <c r="F1019" s="45"/>
      <c r="G1019" s="46"/>
      <c r="H1019" s="46"/>
      <c r="I1019" s="46"/>
      <c r="J1019" s="55"/>
      <c r="K1019" s="46"/>
      <c r="L1019" s="49">
        <v>-115.43</v>
      </c>
      <c r="M1019" s="46"/>
      <c r="N1019" s="70">
        <v>-5167.8</v>
      </c>
      <c r="AF1019" s="31"/>
      <c r="AG1019" s="32"/>
      <c r="AH1019" s="32"/>
      <c r="AK1019" s="3" t="s">
        <v>74</v>
      </c>
      <c r="AM1019" s="32"/>
      <c r="AO1019" s="32"/>
      <c r="AQ1019" s="32"/>
    </row>
    <row r="1020" spans="1:43" customFormat="1" ht="22.5" x14ac:dyDescent="0.25">
      <c r="A1020" s="52"/>
      <c r="B1020" s="42" t="s">
        <v>253</v>
      </c>
      <c r="C1020" s="199" t="s">
        <v>254</v>
      </c>
      <c r="D1020" s="199"/>
      <c r="E1020" s="199"/>
      <c r="F1020" s="45" t="s">
        <v>77</v>
      </c>
      <c r="G1020" s="53">
        <v>93</v>
      </c>
      <c r="H1020" s="46"/>
      <c r="I1020" s="53">
        <v>93</v>
      </c>
      <c r="J1020" s="55"/>
      <c r="K1020" s="46"/>
      <c r="L1020" s="49">
        <v>-107.35</v>
      </c>
      <c r="M1020" s="46"/>
      <c r="N1020" s="70">
        <v>-4806.05</v>
      </c>
      <c r="AF1020" s="31"/>
      <c r="AG1020" s="32"/>
      <c r="AH1020" s="32"/>
      <c r="AK1020" s="3" t="s">
        <v>254</v>
      </c>
      <c r="AM1020" s="32"/>
      <c r="AO1020" s="32"/>
      <c r="AQ1020" s="32"/>
    </row>
    <row r="1021" spans="1:43" customFormat="1" ht="45" x14ac:dyDescent="0.25">
      <c r="A1021" s="52"/>
      <c r="B1021" s="42" t="s">
        <v>255</v>
      </c>
      <c r="C1021" s="199" t="s">
        <v>256</v>
      </c>
      <c r="D1021" s="199"/>
      <c r="E1021" s="199"/>
      <c r="F1021" s="45" t="s">
        <v>77</v>
      </c>
      <c r="G1021" s="53">
        <v>62</v>
      </c>
      <c r="H1021" s="50">
        <v>0.85</v>
      </c>
      <c r="I1021" s="62">
        <v>52.7</v>
      </c>
      <c r="J1021" s="55"/>
      <c r="K1021" s="46"/>
      <c r="L1021" s="49">
        <v>-60.83</v>
      </c>
      <c r="M1021" s="46"/>
      <c r="N1021" s="70">
        <v>-2723.43</v>
      </c>
      <c r="AF1021" s="31"/>
      <c r="AG1021" s="32"/>
      <c r="AH1021" s="32"/>
      <c r="AK1021" s="3" t="s">
        <v>256</v>
      </c>
      <c r="AM1021" s="32"/>
      <c r="AO1021" s="32"/>
      <c r="AQ1021" s="32"/>
    </row>
    <row r="1022" spans="1:43" customFormat="1" ht="15" x14ac:dyDescent="0.25">
      <c r="A1022" s="63"/>
      <c r="B1022" s="64"/>
      <c r="C1022" s="192" t="s">
        <v>80</v>
      </c>
      <c r="D1022" s="192"/>
      <c r="E1022" s="192"/>
      <c r="F1022" s="35"/>
      <c r="G1022" s="36"/>
      <c r="H1022" s="36"/>
      <c r="I1022" s="36"/>
      <c r="J1022" s="39"/>
      <c r="K1022" s="36"/>
      <c r="L1022" s="73">
        <v>-1154.8800000000001</v>
      </c>
      <c r="M1022" s="58"/>
      <c r="N1022" s="66">
        <v>-20593.39</v>
      </c>
      <c r="AF1022" s="31"/>
      <c r="AG1022" s="32"/>
      <c r="AH1022" s="32"/>
      <c r="AM1022" s="32" t="s">
        <v>80</v>
      </c>
      <c r="AO1022" s="32"/>
      <c r="AQ1022" s="32"/>
    </row>
    <row r="1023" spans="1:43" customFormat="1" ht="23.25" x14ac:dyDescent="0.25">
      <c r="A1023" s="33" t="s">
        <v>469</v>
      </c>
      <c r="B1023" s="34" t="s">
        <v>81</v>
      </c>
      <c r="C1023" s="192" t="s">
        <v>470</v>
      </c>
      <c r="D1023" s="192"/>
      <c r="E1023" s="192"/>
      <c r="F1023" s="35" t="s">
        <v>83</v>
      </c>
      <c r="G1023" s="36">
        <v>-69.451999999999998</v>
      </c>
      <c r="H1023" s="37">
        <v>1</v>
      </c>
      <c r="I1023" s="67">
        <v>-69.451999999999998</v>
      </c>
      <c r="J1023" s="39"/>
      <c r="K1023" s="36"/>
      <c r="L1023" s="73">
        <v>-32604.91</v>
      </c>
      <c r="M1023" s="36"/>
      <c r="N1023" s="66">
        <v>-546808.54</v>
      </c>
      <c r="AF1023" s="31"/>
      <c r="AG1023" s="32"/>
      <c r="AH1023" s="32" t="s">
        <v>470</v>
      </c>
      <c r="AM1023" s="32"/>
      <c r="AO1023" s="32"/>
      <c r="AQ1023" s="32"/>
    </row>
    <row r="1024" spans="1:43" customFormat="1" ht="23.25" x14ac:dyDescent="0.25">
      <c r="A1024" s="41"/>
      <c r="B1024" s="42" t="s">
        <v>59</v>
      </c>
      <c r="C1024" s="197" t="s">
        <v>60</v>
      </c>
      <c r="D1024" s="197"/>
      <c r="E1024" s="197"/>
      <c r="F1024" s="197"/>
      <c r="G1024" s="197"/>
      <c r="H1024" s="197"/>
      <c r="I1024" s="197"/>
      <c r="J1024" s="197"/>
      <c r="K1024" s="197"/>
      <c r="L1024" s="197"/>
      <c r="M1024" s="197"/>
      <c r="N1024" s="198"/>
      <c r="AF1024" s="31"/>
      <c r="AG1024" s="32"/>
      <c r="AH1024" s="32"/>
      <c r="AI1024" s="3" t="s">
        <v>60</v>
      </c>
      <c r="AM1024" s="32"/>
      <c r="AO1024" s="32"/>
      <c r="AQ1024" s="32"/>
    </row>
    <row r="1025" spans="1:43" customFormat="1" ht="68.25" x14ac:dyDescent="0.25">
      <c r="A1025" s="41"/>
      <c r="B1025" s="42" t="s">
        <v>61</v>
      </c>
      <c r="C1025" s="197" t="s">
        <v>62</v>
      </c>
      <c r="D1025" s="197"/>
      <c r="E1025" s="197"/>
      <c r="F1025" s="197"/>
      <c r="G1025" s="197"/>
      <c r="H1025" s="197"/>
      <c r="I1025" s="197"/>
      <c r="J1025" s="197"/>
      <c r="K1025" s="197"/>
      <c r="L1025" s="197"/>
      <c r="M1025" s="197"/>
      <c r="N1025" s="198"/>
      <c r="AF1025" s="31"/>
      <c r="AG1025" s="32"/>
      <c r="AH1025" s="32"/>
      <c r="AI1025" s="3" t="s">
        <v>62</v>
      </c>
      <c r="AM1025" s="32"/>
      <c r="AO1025" s="32"/>
      <c r="AQ1025" s="32"/>
    </row>
    <row r="1026" spans="1:43" customFormat="1" ht="15" x14ac:dyDescent="0.25">
      <c r="A1026" s="43"/>
      <c r="B1026" s="42" t="s">
        <v>64</v>
      </c>
      <c r="C1026" s="199" t="s">
        <v>65</v>
      </c>
      <c r="D1026" s="199"/>
      <c r="E1026" s="199"/>
      <c r="F1026" s="45"/>
      <c r="G1026" s="46"/>
      <c r="H1026" s="46"/>
      <c r="I1026" s="46"/>
      <c r="J1026" s="49">
        <v>290.01</v>
      </c>
      <c r="K1026" s="48">
        <v>1.4375</v>
      </c>
      <c r="L1026" s="47">
        <v>-28953.8</v>
      </c>
      <c r="M1026" s="50">
        <v>13.24</v>
      </c>
      <c r="N1026" s="70">
        <v>-383348.31</v>
      </c>
      <c r="AF1026" s="31"/>
      <c r="AG1026" s="32"/>
      <c r="AH1026" s="32"/>
      <c r="AJ1026" s="3" t="s">
        <v>65</v>
      </c>
      <c r="AM1026" s="32"/>
      <c r="AO1026" s="32"/>
      <c r="AQ1026" s="32"/>
    </row>
    <row r="1027" spans="1:43" customFormat="1" ht="15" x14ac:dyDescent="0.25">
      <c r="A1027" s="43"/>
      <c r="B1027" s="42" t="s">
        <v>66</v>
      </c>
      <c r="C1027" s="199" t="s">
        <v>67</v>
      </c>
      <c r="D1027" s="199"/>
      <c r="E1027" s="199"/>
      <c r="F1027" s="45"/>
      <c r="G1027" s="46"/>
      <c r="H1027" s="46"/>
      <c r="I1027" s="46"/>
      <c r="J1027" s="49">
        <v>25.1</v>
      </c>
      <c r="K1027" s="48">
        <v>1.4375</v>
      </c>
      <c r="L1027" s="47">
        <v>-2505.91</v>
      </c>
      <c r="M1027" s="50">
        <v>44.77</v>
      </c>
      <c r="N1027" s="70">
        <v>-112189.59</v>
      </c>
      <c r="AF1027" s="31"/>
      <c r="AG1027" s="32"/>
      <c r="AH1027" s="32"/>
      <c r="AJ1027" s="3" t="s">
        <v>67</v>
      </c>
      <c r="AM1027" s="32"/>
      <c r="AO1027" s="32"/>
      <c r="AQ1027" s="32"/>
    </row>
    <row r="1028" spans="1:43" customFormat="1" ht="15" x14ac:dyDescent="0.25">
      <c r="A1028" s="52"/>
      <c r="B1028" s="42"/>
      <c r="C1028" s="199" t="s">
        <v>74</v>
      </c>
      <c r="D1028" s="199"/>
      <c r="E1028" s="199"/>
      <c r="F1028" s="45"/>
      <c r="G1028" s="46"/>
      <c r="H1028" s="46"/>
      <c r="I1028" s="46"/>
      <c r="J1028" s="55"/>
      <c r="K1028" s="46"/>
      <c r="L1028" s="47">
        <v>-2505.91</v>
      </c>
      <c r="M1028" s="46"/>
      <c r="N1028" s="70">
        <v>-112189.59</v>
      </c>
      <c r="AF1028" s="31"/>
      <c r="AG1028" s="32"/>
      <c r="AH1028" s="32"/>
      <c r="AK1028" s="3" t="s">
        <v>74</v>
      </c>
      <c r="AM1028" s="32"/>
      <c r="AO1028" s="32"/>
      <c r="AQ1028" s="32"/>
    </row>
    <row r="1029" spans="1:43" customFormat="1" ht="22.5" x14ac:dyDescent="0.25">
      <c r="A1029" s="52"/>
      <c r="B1029" s="42" t="s">
        <v>253</v>
      </c>
      <c r="C1029" s="199" t="s">
        <v>254</v>
      </c>
      <c r="D1029" s="199"/>
      <c r="E1029" s="199"/>
      <c r="F1029" s="45" t="s">
        <v>77</v>
      </c>
      <c r="G1029" s="53">
        <v>93</v>
      </c>
      <c r="H1029" s="46"/>
      <c r="I1029" s="53">
        <v>93</v>
      </c>
      <c r="J1029" s="55"/>
      <c r="K1029" s="46"/>
      <c r="L1029" s="47">
        <v>-2330.5</v>
      </c>
      <c r="M1029" s="46"/>
      <c r="N1029" s="70">
        <v>-104336.32000000001</v>
      </c>
      <c r="AF1029" s="31"/>
      <c r="AG1029" s="32"/>
      <c r="AH1029" s="32"/>
      <c r="AK1029" s="3" t="s">
        <v>254</v>
      </c>
      <c r="AM1029" s="32"/>
      <c r="AO1029" s="32"/>
      <c r="AQ1029" s="32"/>
    </row>
    <row r="1030" spans="1:43" customFormat="1" ht="45" x14ac:dyDescent="0.25">
      <c r="A1030" s="52"/>
      <c r="B1030" s="42" t="s">
        <v>255</v>
      </c>
      <c r="C1030" s="199" t="s">
        <v>256</v>
      </c>
      <c r="D1030" s="199"/>
      <c r="E1030" s="199"/>
      <c r="F1030" s="45" t="s">
        <v>77</v>
      </c>
      <c r="G1030" s="53">
        <v>62</v>
      </c>
      <c r="H1030" s="50">
        <v>0.85</v>
      </c>
      <c r="I1030" s="62">
        <v>52.7</v>
      </c>
      <c r="J1030" s="55"/>
      <c r="K1030" s="46"/>
      <c r="L1030" s="47">
        <v>-1320.61</v>
      </c>
      <c r="M1030" s="46"/>
      <c r="N1030" s="70">
        <v>-59123.91</v>
      </c>
      <c r="AF1030" s="31"/>
      <c r="AG1030" s="32"/>
      <c r="AH1030" s="32"/>
      <c r="AK1030" s="3" t="s">
        <v>256</v>
      </c>
      <c r="AM1030" s="32"/>
      <c r="AO1030" s="32"/>
      <c r="AQ1030" s="32"/>
    </row>
    <row r="1031" spans="1:43" customFormat="1" ht="15" x14ac:dyDescent="0.25">
      <c r="A1031" s="63"/>
      <c r="B1031" s="64"/>
      <c r="C1031" s="192" t="s">
        <v>80</v>
      </c>
      <c r="D1031" s="192"/>
      <c r="E1031" s="192"/>
      <c r="F1031" s="35"/>
      <c r="G1031" s="36"/>
      <c r="H1031" s="36"/>
      <c r="I1031" s="36"/>
      <c r="J1031" s="39"/>
      <c r="K1031" s="36"/>
      <c r="L1031" s="73">
        <v>-32604.91</v>
      </c>
      <c r="M1031" s="58"/>
      <c r="N1031" s="66">
        <v>-546808.54</v>
      </c>
      <c r="AF1031" s="31"/>
      <c r="AG1031" s="32"/>
      <c r="AH1031" s="32"/>
      <c r="AM1031" s="32" t="s">
        <v>80</v>
      </c>
      <c r="AO1031" s="32"/>
      <c r="AQ1031" s="32"/>
    </row>
    <row r="1032" spans="1:43" customFormat="1" ht="22.5" x14ac:dyDescent="0.25">
      <c r="A1032" s="33" t="s">
        <v>471</v>
      </c>
      <c r="B1032" s="34" t="s">
        <v>104</v>
      </c>
      <c r="C1032" s="192" t="s">
        <v>115</v>
      </c>
      <c r="D1032" s="192"/>
      <c r="E1032" s="192"/>
      <c r="F1032" s="35" t="s">
        <v>106</v>
      </c>
      <c r="G1032" s="36">
        <v>9.0334000000000005E-3</v>
      </c>
      <c r="H1032" s="37">
        <v>1</v>
      </c>
      <c r="I1032" s="76">
        <v>9.0334000000000005E-3</v>
      </c>
      <c r="J1032" s="73">
        <v>10315.01</v>
      </c>
      <c r="K1032" s="36"/>
      <c r="L1032" s="65">
        <v>93.18</v>
      </c>
      <c r="M1032" s="38">
        <v>8.16</v>
      </c>
      <c r="N1032" s="68">
        <v>760.35</v>
      </c>
      <c r="AF1032" s="31"/>
      <c r="AG1032" s="32"/>
      <c r="AH1032" s="32" t="s">
        <v>115</v>
      </c>
      <c r="AM1032" s="32"/>
      <c r="AO1032" s="32"/>
      <c r="AQ1032" s="32"/>
    </row>
    <row r="1033" spans="1:43" customFormat="1" ht="15" x14ac:dyDescent="0.25">
      <c r="A1033" s="63"/>
      <c r="B1033" s="64"/>
      <c r="C1033" s="192" t="s">
        <v>80</v>
      </c>
      <c r="D1033" s="192"/>
      <c r="E1033" s="192"/>
      <c r="F1033" s="35"/>
      <c r="G1033" s="36"/>
      <c r="H1033" s="36"/>
      <c r="I1033" s="36"/>
      <c r="J1033" s="39"/>
      <c r="K1033" s="36"/>
      <c r="L1033" s="65">
        <v>93.18</v>
      </c>
      <c r="M1033" s="58"/>
      <c r="N1033" s="68">
        <v>760.35</v>
      </c>
      <c r="AF1033" s="31"/>
      <c r="AG1033" s="32"/>
      <c r="AH1033" s="32"/>
      <c r="AM1033" s="32" t="s">
        <v>80</v>
      </c>
      <c r="AO1033" s="32"/>
      <c r="AQ1033" s="32"/>
    </row>
    <row r="1034" spans="1:43" customFormat="1" ht="22.5" x14ac:dyDescent="0.25">
      <c r="A1034" s="33" t="s">
        <v>472</v>
      </c>
      <c r="B1034" s="34" t="s">
        <v>104</v>
      </c>
      <c r="C1034" s="192" t="s">
        <v>139</v>
      </c>
      <c r="D1034" s="192"/>
      <c r="E1034" s="192"/>
      <c r="F1034" s="35" t="s">
        <v>106</v>
      </c>
      <c r="G1034" s="36">
        <v>1.4569999999999999E-4</v>
      </c>
      <c r="H1034" s="37">
        <v>1</v>
      </c>
      <c r="I1034" s="76">
        <v>1.4569999999999999E-4</v>
      </c>
      <c r="J1034" s="73">
        <v>11978</v>
      </c>
      <c r="K1034" s="36"/>
      <c r="L1034" s="65">
        <v>1.75</v>
      </c>
      <c r="M1034" s="38">
        <v>8.16</v>
      </c>
      <c r="N1034" s="68">
        <v>14.28</v>
      </c>
      <c r="AF1034" s="31"/>
      <c r="AG1034" s="32"/>
      <c r="AH1034" s="32" t="s">
        <v>139</v>
      </c>
      <c r="AM1034" s="32"/>
      <c r="AO1034" s="32"/>
      <c r="AQ1034" s="32"/>
    </row>
    <row r="1035" spans="1:43" customFormat="1" ht="15" x14ac:dyDescent="0.25">
      <c r="A1035" s="63"/>
      <c r="B1035" s="64"/>
      <c r="C1035" s="192" t="s">
        <v>80</v>
      </c>
      <c r="D1035" s="192"/>
      <c r="E1035" s="192"/>
      <c r="F1035" s="35"/>
      <c r="G1035" s="36"/>
      <c r="H1035" s="36"/>
      <c r="I1035" s="36"/>
      <c r="J1035" s="39"/>
      <c r="K1035" s="36"/>
      <c r="L1035" s="65">
        <v>1.75</v>
      </c>
      <c r="M1035" s="58"/>
      <c r="N1035" s="68">
        <v>14.28</v>
      </c>
      <c r="AF1035" s="31"/>
      <c r="AG1035" s="32"/>
      <c r="AH1035" s="32"/>
      <c r="AM1035" s="32" t="s">
        <v>80</v>
      </c>
      <c r="AO1035" s="32"/>
      <c r="AQ1035" s="32"/>
    </row>
    <row r="1036" spans="1:43" customFormat="1" ht="23.25" x14ac:dyDescent="0.25">
      <c r="A1036" s="33" t="s">
        <v>473</v>
      </c>
      <c r="B1036" s="34" t="s">
        <v>104</v>
      </c>
      <c r="C1036" s="192" t="s">
        <v>141</v>
      </c>
      <c r="D1036" s="192"/>
      <c r="E1036" s="192"/>
      <c r="F1036" s="35" t="s">
        <v>106</v>
      </c>
      <c r="G1036" s="36">
        <v>3.7879999999999999E-4</v>
      </c>
      <c r="H1036" s="37">
        <v>1</v>
      </c>
      <c r="I1036" s="76">
        <v>3.7879999999999999E-4</v>
      </c>
      <c r="J1036" s="73">
        <v>4455.2</v>
      </c>
      <c r="K1036" s="36"/>
      <c r="L1036" s="65">
        <v>1.69</v>
      </c>
      <c r="M1036" s="38">
        <v>8.16</v>
      </c>
      <c r="N1036" s="68">
        <v>13.79</v>
      </c>
      <c r="AF1036" s="31"/>
      <c r="AG1036" s="32"/>
      <c r="AH1036" s="32" t="s">
        <v>141</v>
      </c>
      <c r="AM1036" s="32"/>
      <c r="AO1036" s="32"/>
      <c r="AQ1036" s="32"/>
    </row>
    <row r="1037" spans="1:43" customFormat="1" ht="15" x14ac:dyDescent="0.25">
      <c r="A1037" s="63"/>
      <c r="B1037" s="64"/>
      <c r="C1037" s="192" t="s">
        <v>80</v>
      </c>
      <c r="D1037" s="192"/>
      <c r="E1037" s="192"/>
      <c r="F1037" s="35"/>
      <c r="G1037" s="36"/>
      <c r="H1037" s="36"/>
      <c r="I1037" s="36"/>
      <c r="J1037" s="39"/>
      <c r="K1037" s="36"/>
      <c r="L1037" s="65">
        <v>1.69</v>
      </c>
      <c r="M1037" s="58"/>
      <c r="N1037" s="68">
        <v>13.79</v>
      </c>
      <c r="AF1037" s="31"/>
      <c r="AG1037" s="32"/>
      <c r="AH1037" s="32"/>
      <c r="AM1037" s="32" t="s">
        <v>80</v>
      </c>
      <c r="AO1037" s="32"/>
      <c r="AQ1037" s="32"/>
    </row>
    <row r="1038" spans="1:43" customFormat="1" ht="22.5" x14ac:dyDescent="0.25">
      <c r="A1038" s="33" t="s">
        <v>474</v>
      </c>
      <c r="B1038" s="34" t="s">
        <v>104</v>
      </c>
      <c r="C1038" s="192" t="s">
        <v>270</v>
      </c>
      <c r="D1038" s="192"/>
      <c r="E1038" s="192"/>
      <c r="F1038" s="35" t="s">
        <v>106</v>
      </c>
      <c r="G1038" s="36">
        <v>3.0305599999999999E-2</v>
      </c>
      <c r="H1038" s="37">
        <v>1</v>
      </c>
      <c r="I1038" s="76">
        <v>3.0305599999999999E-2</v>
      </c>
      <c r="J1038" s="73">
        <v>4920</v>
      </c>
      <c r="K1038" s="36"/>
      <c r="L1038" s="65">
        <v>149.1</v>
      </c>
      <c r="M1038" s="38">
        <v>8.16</v>
      </c>
      <c r="N1038" s="66">
        <v>1216.6600000000001</v>
      </c>
      <c r="AF1038" s="31"/>
      <c r="AG1038" s="32"/>
      <c r="AH1038" s="32" t="s">
        <v>270</v>
      </c>
      <c r="AM1038" s="32"/>
      <c r="AO1038" s="32"/>
      <c r="AQ1038" s="32"/>
    </row>
    <row r="1039" spans="1:43" customFormat="1" ht="15" x14ac:dyDescent="0.25">
      <c r="A1039" s="63"/>
      <c r="B1039" s="64"/>
      <c r="C1039" s="192" t="s">
        <v>80</v>
      </c>
      <c r="D1039" s="192"/>
      <c r="E1039" s="192"/>
      <c r="F1039" s="35"/>
      <c r="G1039" s="36"/>
      <c r="H1039" s="36"/>
      <c r="I1039" s="36"/>
      <c r="J1039" s="39"/>
      <c r="K1039" s="36"/>
      <c r="L1039" s="65">
        <v>149.1</v>
      </c>
      <c r="M1039" s="58"/>
      <c r="N1039" s="66">
        <v>1216.6600000000001</v>
      </c>
      <c r="AF1039" s="31"/>
      <c r="AG1039" s="32"/>
      <c r="AH1039" s="32"/>
      <c r="AM1039" s="32" t="s">
        <v>80</v>
      </c>
      <c r="AO1039" s="32"/>
      <c r="AQ1039" s="32"/>
    </row>
    <row r="1040" spans="1:43" customFormat="1" ht="22.5" x14ac:dyDescent="0.25">
      <c r="A1040" s="33" t="s">
        <v>475</v>
      </c>
      <c r="B1040" s="34" t="s">
        <v>104</v>
      </c>
      <c r="C1040" s="192" t="s">
        <v>272</v>
      </c>
      <c r="D1040" s="192"/>
      <c r="E1040" s="192"/>
      <c r="F1040" s="35" t="s">
        <v>106</v>
      </c>
      <c r="G1040" s="36">
        <v>4.8081E-3</v>
      </c>
      <c r="H1040" s="37">
        <v>1</v>
      </c>
      <c r="I1040" s="76">
        <v>4.8081E-3</v>
      </c>
      <c r="J1040" s="73">
        <v>15620</v>
      </c>
      <c r="K1040" s="36"/>
      <c r="L1040" s="65">
        <v>75.099999999999994</v>
      </c>
      <c r="M1040" s="38">
        <v>8.16</v>
      </c>
      <c r="N1040" s="68">
        <v>612.82000000000005</v>
      </c>
      <c r="AF1040" s="31"/>
      <c r="AG1040" s="32"/>
      <c r="AH1040" s="32" t="s">
        <v>272</v>
      </c>
      <c r="AM1040" s="32"/>
      <c r="AO1040" s="32"/>
      <c r="AQ1040" s="32"/>
    </row>
    <row r="1041" spans="1:44" customFormat="1" ht="15" x14ac:dyDescent="0.25">
      <c r="A1041" s="63"/>
      <c r="B1041" s="64"/>
      <c r="C1041" s="192" t="s">
        <v>80</v>
      </c>
      <c r="D1041" s="192"/>
      <c r="E1041" s="192"/>
      <c r="F1041" s="35"/>
      <c r="G1041" s="36"/>
      <c r="H1041" s="36"/>
      <c r="I1041" s="36"/>
      <c r="J1041" s="39"/>
      <c r="K1041" s="36"/>
      <c r="L1041" s="65">
        <v>75.099999999999994</v>
      </c>
      <c r="M1041" s="58"/>
      <c r="N1041" s="68">
        <v>612.82000000000005</v>
      </c>
      <c r="AF1041" s="31"/>
      <c r="AG1041" s="32"/>
      <c r="AH1041" s="32"/>
      <c r="AM1041" s="32" t="s">
        <v>80</v>
      </c>
      <c r="AO1041" s="32"/>
      <c r="AQ1041" s="32"/>
    </row>
    <row r="1042" spans="1:44" customFormat="1" ht="22.5" x14ac:dyDescent="0.25">
      <c r="A1042" s="33" t="s">
        <v>476</v>
      </c>
      <c r="B1042" s="34" t="s">
        <v>104</v>
      </c>
      <c r="C1042" s="192" t="s">
        <v>274</v>
      </c>
      <c r="D1042" s="192"/>
      <c r="E1042" s="192"/>
      <c r="F1042" s="35" t="s">
        <v>265</v>
      </c>
      <c r="G1042" s="36">
        <v>0.87419999999999998</v>
      </c>
      <c r="H1042" s="37">
        <v>1</v>
      </c>
      <c r="I1042" s="69">
        <v>0.87419999999999998</v>
      </c>
      <c r="J1042" s="65">
        <v>9.42</v>
      </c>
      <c r="K1042" s="36"/>
      <c r="L1042" s="65">
        <v>8.23</v>
      </c>
      <c r="M1042" s="38">
        <v>8.16</v>
      </c>
      <c r="N1042" s="68">
        <v>67.16</v>
      </c>
      <c r="AF1042" s="31"/>
      <c r="AG1042" s="32"/>
      <c r="AH1042" s="32" t="s">
        <v>274</v>
      </c>
      <c r="AM1042" s="32"/>
      <c r="AO1042" s="32"/>
      <c r="AQ1042" s="32"/>
    </row>
    <row r="1043" spans="1:44" customFormat="1" ht="15" x14ac:dyDescent="0.25">
      <c r="A1043" s="63"/>
      <c r="B1043" s="64"/>
      <c r="C1043" s="192" t="s">
        <v>80</v>
      </c>
      <c r="D1043" s="192"/>
      <c r="E1043" s="192"/>
      <c r="F1043" s="35"/>
      <c r="G1043" s="36"/>
      <c r="H1043" s="36"/>
      <c r="I1043" s="36"/>
      <c r="J1043" s="39"/>
      <c r="K1043" s="36"/>
      <c r="L1043" s="65">
        <v>8.23</v>
      </c>
      <c r="M1043" s="58"/>
      <c r="N1043" s="68">
        <v>67.16</v>
      </c>
      <c r="AF1043" s="31"/>
      <c r="AG1043" s="32"/>
      <c r="AH1043" s="32"/>
      <c r="AM1043" s="32" t="s">
        <v>80</v>
      </c>
      <c r="AO1043" s="32"/>
      <c r="AQ1043" s="32"/>
    </row>
    <row r="1044" spans="1:44" customFormat="1" ht="15" x14ac:dyDescent="0.25">
      <c r="A1044" s="33" t="s">
        <v>477</v>
      </c>
      <c r="B1044" s="34" t="s">
        <v>478</v>
      </c>
      <c r="C1044" s="192" t="s">
        <v>264</v>
      </c>
      <c r="D1044" s="192"/>
      <c r="E1044" s="192"/>
      <c r="F1044" s="35" t="s">
        <v>265</v>
      </c>
      <c r="G1044" s="36">
        <v>-36.7164</v>
      </c>
      <c r="H1044" s="37">
        <v>1</v>
      </c>
      <c r="I1044" s="69">
        <v>-36.7164</v>
      </c>
      <c r="J1044" s="65">
        <v>9.0399999999999991</v>
      </c>
      <c r="K1044" s="36"/>
      <c r="L1044" s="65">
        <v>-331.92</v>
      </c>
      <c r="M1044" s="38">
        <v>8.16</v>
      </c>
      <c r="N1044" s="66">
        <v>-2708.47</v>
      </c>
      <c r="AF1044" s="31"/>
      <c r="AG1044" s="32"/>
      <c r="AH1044" s="32" t="s">
        <v>264</v>
      </c>
      <c r="AM1044" s="32"/>
      <c r="AO1044" s="32"/>
      <c r="AQ1044" s="32"/>
    </row>
    <row r="1045" spans="1:44" customFormat="1" ht="15" x14ac:dyDescent="0.25">
      <c r="A1045" s="63"/>
      <c r="B1045" s="64"/>
      <c r="C1045" s="192" t="s">
        <v>80</v>
      </c>
      <c r="D1045" s="192"/>
      <c r="E1045" s="192"/>
      <c r="F1045" s="35"/>
      <c r="G1045" s="36"/>
      <c r="H1045" s="36"/>
      <c r="I1045" s="36"/>
      <c r="J1045" s="39"/>
      <c r="K1045" s="36"/>
      <c r="L1045" s="65">
        <v>-331.92</v>
      </c>
      <c r="M1045" s="58"/>
      <c r="N1045" s="66">
        <v>-2708.47</v>
      </c>
      <c r="AF1045" s="31"/>
      <c r="AG1045" s="32"/>
      <c r="AH1045" s="32"/>
      <c r="AM1045" s="32" t="s">
        <v>80</v>
      </c>
      <c r="AO1045" s="32"/>
      <c r="AQ1045" s="32"/>
    </row>
    <row r="1046" spans="1:44" customFormat="1" ht="23.25" x14ac:dyDescent="0.25">
      <c r="A1046" s="33" t="s">
        <v>479</v>
      </c>
      <c r="B1046" s="34" t="s">
        <v>104</v>
      </c>
      <c r="C1046" s="192" t="s">
        <v>480</v>
      </c>
      <c r="D1046" s="192"/>
      <c r="E1046" s="192"/>
      <c r="F1046" s="35" t="s">
        <v>106</v>
      </c>
      <c r="G1046" s="36">
        <v>6.0479999999999999E-2</v>
      </c>
      <c r="H1046" s="37">
        <v>1</v>
      </c>
      <c r="I1046" s="75">
        <v>6.0479999999999999E-2</v>
      </c>
      <c r="J1046" s="73">
        <v>10898.65</v>
      </c>
      <c r="K1046" s="36"/>
      <c r="L1046" s="65">
        <v>659.15</v>
      </c>
      <c r="M1046" s="38">
        <v>8.16</v>
      </c>
      <c r="N1046" s="66">
        <v>5378.66</v>
      </c>
      <c r="AF1046" s="31"/>
      <c r="AG1046" s="32"/>
      <c r="AH1046" s="32" t="s">
        <v>480</v>
      </c>
      <c r="AM1046" s="32"/>
      <c r="AO1046" s="32"/>
      <c r="AQ1046" s="32"/>
    </row>
    <row r="1047" spans="1:44" customFormat="1" ht="15" x14ac:dyDescent="0.25">
      <c r="A1047" s="63"/>
      <c r="B1047" s="64"/>
      <c r="C1047" s="192" t="s">
        <v>80</v>
      </c>
      <c r="D1047" s="192"/>
      <c r="E1047" s="192"/>
      <c r="F1047" s="35"/>
      <c r="G1047" s="36"/>
      <c r="H1047" s="36"/>
      <c r="I1047" s="36"/>
      <c r="J1047" s="39"/>
      <c r="K1047" s="36"/>
      <c r="L1047" s="65">
        <v>659.15</v>
      </c>
      <c r="M1047" s="58"/>
      <c r="N1047" s="66">
        <v>5378.66</v>
      </c>
      <c r="AF1047" s="31"/>
      <c r="AG1047" s="32"/>
      <c r="AH1047" s="32"/>
      <c r="AM1047" s="32" t="s">
        <v>80</v>
      </c>
      <c r="AO1047" s="32"/>
      <c r="AQ1047" s="32"/>
    </row>
    <row r="1048" spans="1:44" customFormat="1" ht="34.5" x14ac:dyDescent="0.25">
      <c r="A1048" s="33" t="s">
        <v>481</v>
      </c>
      <c r="B1048" s="34" t="s">
        <v>104</v>
      </c>
      <c r="C1048" s="192" t="s">
        <v>482</v>
      </c>
      <c r="D1048" s="192"/>
      <c r="E1048" s="192"/>
      <c r="F1048" s="35" t="s">
        <v>131</v>
      </c>
      <c r="G1048" s="36">
        <v>291.39999999999998</v>
      </c>
      <c r="H1048" s="37">
        <v>1</v>
      </c>
      <c r="I1048" s="79">
        <v>291.39999999999998</v>
      </c>
      <c r="J1048" s="65">
        <v>284.62</v>
      </c>
      <c r="K1048" s="75">
        <v>1.04236</v>
      </c>
      <c r="L1048" s="73">
        <v>86451.53</v>
      </c>
      <c r="M1048" s="38">
        <v>8.16</v>
      </c>
      <c r="N1048" s="66">
        <v>705444.48</v>
      </c>
      <c r="AF1048" s="31"/>
      <c r="AG1048" s="32"/>
      <c r="AH1048" s="32" t="s">
        <v>482</v>
      </c>
      <c r="AM1048" s="32"/>
      <c r="AO1048" s="32"/>
      <c r="AQ1048" s="32"/>
    </row>
    <row r="1049" spans="1:44" customFormat="1" ht="15" x14ac:dyDescent="0.25">
      <c r="A1049" s="78"/>
      <c r="B1049" s="44"/>
      <c r="C1049" s="199" t="s">
        <v>483</v>
      </c>
      <c r="D1049" s="199"/>
      <c r="E1049" s="199"/>
      <c r="F1049" s="199"/>
      <c r="G1049" s="199"/>
      <c r="H1049" s="199"/>
      <c r="I1049" s="199"/>
      <c r="J1049" s="199"/>
      <c r="K1049" s="199"/>
      <c r="L1049" s="199"/>
      <c r="M1049" s="199"/>
      <c r="N1049" s="201"/>
      <c r="AF1049" s="31"/>
      <c r="AG1049" s="32"/>
      <c r="AH1049" s="32"/>
      <c r="AM1049" s="32"/>
      <c r="AO1049" s="32"/>
      <c r="AQ1049" s="32"/>
      <c r="AR1049" s="3" t="s">
        <v>483</v>
      </c>
    </row>
    <row r="1050" spans="1:44" customFormat="1" ht="15" x14ac:dyDescent="0.25">
      <c r="A1050" s="41"/>
      <c r="B1050" s="42"/>
      <c r="C1050" s="197" t="s">
        <v>374</v>
      </c>
      <c r="D1050" s="197"/>
      <c r="E1050" s="197"/>
      <c r="F1050" s="197"/>
      <c r="G1050" s="197"/>
      <c r="H1050" s="197"/>
      <c r="I1050" s="197"/>
      <c r="J1050" s="197"/>
      <c r="K1050" s="197"/>
      <c r="L1050" s="197"/>
      <c r="M1050" s="197"/>
      <c r="N1050" s="198"/>
      <c r="AF1050" s="31"/>
      <c r="AG1050" s="32"/>
      <c r="AH1050" s="32"/>
      <c r="AI1050" s="3" t="s">
        <v>374</v>
      </c>
      <c r="AM1050" s="32"/>
      <c r="AO1050" s="32"/>
      <c r="AQ1050" s="32"/>
    </row>
    <row r="1051" spans="1:44" customFormat="1" ht="15" x14ac:dyDescent="0.25">
      <c r="A1051" s="41"/>
      <c r="B1051" s="42"/>
      <c r="C1051" s="197" t="s">
        <v>375</v>
      </c>
      <c r="D1051" s="197"/>
      <c r="E1051" s="197"/>
      <c r="F1051" s="197"/>
      <c r="G1051" s="197"/>
      <c r="H1051" s="197"/>
      <c r="I1051" s="197"/>
      <c r="J1051" s="197"/>
      <c r="K1051" s="197"/>
      <c r="L1051" s="197"/>
      <c r="M1051" s="197"/>
      <c r="N1051" s="198"/>
      <c r="AF1051" s="31"/>
      <c r="AG1051" s="32"/>
      <c r="AH1051" s="32"/>
      <c r="AI1051" s="3" t="s">
        <v>375</v>
      </c>
      <c r="AM1051" s="32"/>
      <c r="AO1051" s="32"/>
      <c r="AQ1051" s="32"/>
    </row>
    <row r="1052" spans="1:44" customFormat="1" ht="15" x14ac:dyDescent="0.25">
      <c r="A1052" s="63"/>
      <c r="B1052" s="64"/>
      <c r="C1052" s="192" t="s">
        <v>80</v>
      </c>
      <c r="D1052" s="192"/>
      <c r="E1052" s="192"/>
      <c r="F1052" s="35"/>
      <c r="G1052" s="36"/>
      <c r="H1052" s="36"/>
      <c r="I1052" s="36"/>
      <c r="J1052" s="39"/>
      <c r="K1052" s="36"/>
      <c r="L1052" s="73">
        <v>86451.53</v>
      </c>
      <c r="M1052" s="58"/>
      <c r="N1052" s="66">
        <v>705444.48</v>
      </c>
      <c r="AF1052" s="31"/>
      <c r="AG1052" s="32"/>
      <c r="AH1052" s="32"/>
      <c r="AM1052" s="32" t="s">
        <v>80</v>
      </c>
      <c r="AO1052" s="32"/>
      <c r="AQ1052" s="32"/>
    </row>
    <row r="1053" spans="1:44" customFormat="1" ht="23.25" x14ac:dyDescent="0.25">
      <c r="A1053" s="33" t="s">
        <v>484</v>
      </c>
      <c r="B1053" s="34" t="s">
        <v>104</v>
      </c>
      <c r="C1053" s="192" t="s">
        <v>485</v>
      </c>
      <c r="D1053" s="192"/>
      <c r="E1053" s="192"/>
      <c r="F1053" s="35" t="s">
        <v>183</v>
      </c>
      <c r="G1053" s="36">
        <v>100</v>
      </c>
      <c r="H1053" s="37">
        <v>1</v>
      </c>
      <c r="I1053" s="37">
        <v>100</v>
      </c>
      <c r="J1053" s="65">
        <v>6.64</v>
      </c>
      <c r="K1053" s="75">
        <v>1.04236</v>
      </c>
      <c r="L1053" s="65">
        <v>692.13</v>
      </c>
      <c r="M1053" s="38">
        <v>8.16</v>
      </c>
      <c r="N1053" s="66">
        <v>5647.78</v>
      </c>
      <c r="AF1053" s="31"/>
      <c r="AG1053" s="32"/>
      <c r="AH1053" s="32" t="s">
        <v>485</v>
      </c>
      <c r="AM1053" s="32"/>
      <c r="AO1053" s="32"/>
      <c r="AQ1053" s="32"/>
    </row>
    <row r="1054" spans="1:44" customFormat="1" ht="15" x14ac:dyDescent="0.25">
      <c r="A1054" s="78"/>
      <c r="B1054" s="44"/>
      <c r="C1054" s="199" t="s">
        <v>486</v>
      </c>
      <c r="D1054" s="199"/>
      <c r="E1054" s="199"/>
      <c r="F1054" s="199"/>
      <c r="G1054" s="199"/>
      <c r="H1054" s="199"/>
      <c r="I1054" s="199"/>
      <c r="J1054" s="199"/>
      <c r="K1054" s="199"/>
      <c r="L1054" s="199"/>
      <c r="M1054" s="199"/>
      <c r="N1054" s="201"/>
      <c r="AF1054" s="31"/>
      <c r="AG1054" s="32"/>
      <c r="AH1054" s="32"/>
      <c r="AM1054" s="32"/>
      <c r="AO1054" s="32"/>
      <c r="AQ1054" s="32"/>
      <c r="AR1054" s="3" t="s">
        <v>486</v>
      </c>
    </row>
    <row r="1055" spans="1:44" customFormat="1" ht="15" x14ac:dyDescent="0.25">
      <c r="A1055" s="41"/>
      <c r="B1055" s="42"/>
      <c r="C1055" s="197" t="s">
        <v>374</v>
      </c>
      <c r="D1055" s="197"/>
      <c r="E1055" s="197"/>
      <c r="F1055" s="197"/>
      <c r="G1055" s="197"/>
      <c r="H1055" s="197"/>
      <c r="I1055" s="197"/>
      <c r="J1055" s="197"/>
      <c r="K1055" s="197"/>
      <c r="L1055" s="197"/>
      <c r="M1055" s="197"/>
      <c r="N1055" s="198"/>
      <c r="AF1055" s="31"/>
      <c r="AG1055" s="32"/>
      <c r="AH1055" s="32"/>
      <c r="AI1055" s="3" t="s">
        <v>374</v>
      </c>
      <c r="AM1055" s="32"/>
      <c r="AO1055" s="32"/>
      <c r="AQ1055" s="32"/>
    </row>
    <row r="1056" spans="1:44" customFormat="1" ht="15" x14ac:dyDescent="0.25">
      <c r="A1056" s="41"/>
      <c r="B1056" s="42"/>
      <c r="C1056" s="197" t="s">
        <v>375</v>
      </c>
      <c r="D1056" s="197"/>
      <c r="E1056" s="197"/>
      <c r="F1056" s="197"/>
      <c r="G1056" s="197"/>
      <c r="H1056" s="197"/>
      <c r="I1056" s="197"/>
      <c r="J1056" s="197"/>
      <c r="K1056" s="197"/>
      <c r="L1056" s="197"/>
      <c r="M1056" s="197"/>
      <c r="N1056" s="198"/>
      <c r="AF1056" s="31"/>
      <c r="AG1056" s="32"/>
      <c r="AH1056" s="32"/>
      <c r="AI1056" s="3" t="s">
        <v>375</v>
      </c>
      <c r="AM1056" s="32"/>
      <c r="AO1056" s="32"/>
      <c r="AQ1056" s="32"/>
    </row>
    <row r="1057" spans="1:43" customFormat="1" ht="15" x14ac:dyDescent="0.25">
      <c r="A1057" s="63"/>
      <c r="B1057" s="64"/>
      <c r="C1057" s="192" t="s">
        <v>80</v>
      </c>
      <c r="D1057" s="192"/>
      <c r="E1057" s="192"/>
      <c r="F1057" s="35"/>
      <c r="G1057" s="36"/>
      <c r="H1057" s="36"/>
      <c r="I1057" s="36"/>
      <c r="J1057" s="39"/>
      <c r="K1057" s="36"/>
      <c r="L1057" s="65">
        <v>692.13</v>
      </c>
      <c r="M1057" s="58"/>
      <c r="N1057" s="66">
        <v>5647.78</v>
      </c>
      <c r="AF1057" s="31"/>
      <c r="AG1057" s="32"/>
      <c r="AH1057" s="32"/>
      <c r="AM1057" s="32" t="s">
        <v>80</v>
      </c>
      <c r="AO1057" s="32"/>
      <c r="AQ1057" s="32"/>
    </row>
    <row r="1058" spans="1:43" customFormat="1" ht="22.5" x14ac:dyDescent="0.25">
      <c r="A1058" s="33" t="s">
        <v>487</v>
      </c>
      <c r="B1058" s="34" t="s">
        <v>104</v>
      </c>
      <c r="C1058" s="192" t="s">
        <v>488</v>
      </c>
      <c r="D1058" s="192"/>
      <c r="E1058" s="192"/>
      <c r="F1058" s="35" t="s">
        <v>489</v>
      </c>
      <c r="G1058" s="36">
        <v>37.6</v>
      </c>
      <c r="H1058" s="37">
        <v>1</v>
      </c>
      <c r="I1058" s="79">
        <v>37.6</v>
      </c>
      <c r="J1058" s="39"/>
      <c r="K1058" s="36"/>
      <c r="L1058" s="39"/>
      <c r="M1058" s="36"/>
      <c r="N1058" s="40"/>
      <c r="AF1058" s="31"/>
      <c r="AG1058" s="32"/>
      <c r="AH1058" s="32" t="s">
        <v>488</v>
      </c>
      <c r="AM1058" s="32"/>
      <c r="AO1058" s="32"/>
      <c r="AQ1058" s="32"/>
    </row>
    <row r="1059" spans="1:43" customFormat="1" ht="23.25" x14ac:dyDescent="0.25">
      <c r="A1059" s="41"/>
      <c r="B1059" s="42" t="s">
        <v>59</v>
      </c>
      <c r="C1059" s="197" t="s">
        <v>60</v>
      </c>
      <c r="D1059" s="197"/>
      <c r="E1059" s="197"/>
      <c r="F1059" s="197"/>
      <c r="G1059" s="197"/>
      <c r="H1059" s="197"/>
      <c r="I1059" s="197"/>
      <c r="J1059" s="197"/>
      <c r="K1059" s="197"/>
      <c r="L1059" s="197"/>
      <c r="M1059" s="197"/>
      <c r="N1059" s="198"/>
      <c r="AF1059" s="31"/>
      <c r="AG1059" s="32"/>
      <c r="AH1059" s="32"/>
      <c r="AI1059" s="3" t="s">
        <v>60</v>
      </c>
      <c r="AM1059" s="32"/>
      <c r="AO1059" s="32"/>
      <c r="AQ1059" s="32"/>
    </row>
    <row r="1060" spans="1:43" customFormat="1" ht="68.25" x14ac:dyDescent="0.25">
      <c r="A1060" s="41"/>
      <c r="B1060" s="42" t="s">
        <v>61</v>
      </c>
      <c r="C1060" s="197" t="s">
        <v>62</v>
      </c>
      <c r="D1060" s="197"/>
      <c r="E1060" s="197"/>
      <c r="F1060" s="197"/>
      <c r="G1060" s="197"/>
      <c r="H1060" s="197"/>
      <c r="I1060" s="197"/>
      <c r="J1060" s="197"/>
      <c r="K1060" s="197"/>
      <c r="L1060" s="197"/>
      <c r="M1060" s="197"/>
      <c r="N1060" s="198"/>
      <c r="AF1060" s="31"/>
      <c r="AG1060" s="32"/>
      <c r="AH1060" s="32"/>
      <c r="AI1060" s="3" t="s">
        <v>62</v>
      </c>
      <c r="AM1060" s="32"/>
      <c r="AO1060" s="32"/>
      <c r="AQ1060" s="32"/>
    </row>
    <row r="1061" spans="1:43" customFormat="1" ht="15" x14ac:dyDescent="0.25">
      <c r="A1061" s="43"/>
      <c r="B1061" s="42" t="s">
        <v>55</v>
      </c>
      <c r="C1061" s="199" t="s">
        <v>63</v>
      </c>
      <c r="D1061" s="199"/>
      <c r="E1061" s="199"/>
      <c r="F1061" s="45"/>
      <c r="G1061" s="46"/>
      <c r="H1061" s="46"/>
      <c r="I1061" s="46"/>
      <c r="J1061" s="49">
        <v>3.05</v>
      </c>
      <c r="K1061" s="48">
        <v>1.3225</v>
      </c>
      <c r="L1061" s="49">
        <v>151.66</v>
      </c>
      <c r="M1061" s="50">
        <v>44.77</v>
      </c>
      <c r="N1061" s="70">
        <v>6789.82</v>
      </c>
      <c r="AF1061" s="31"/>
      <c r="AG1061" s="32"/>
      <c r="AH1061" s="32"/>
      <c r="AJ1061" s="3" t="s">
        <v>63</v>
      </c>
      <c r="AM1061" s="32"/>
      <c r="AO1061" s="32"/>
      <c r="AQ1061" s="32"/>
    </row>
    <row r="1062" spans="1:43" customFormat="1" ht="15" x14ac:dyDescent="0.25">
      <c r="A1062" s="52"/>
      <c r="B1062" s="42"/>
      <c r="C1062" s="199" t="s">
        <v>70</v>
      </c>
      <c r="D1062" s="199"/>
      <c r="E1062" s="199"/>
      <c r="F1062" s="45" t="s">
        <v>71</v>
      </c>
      <c r="G1062" s="50">
        <v>0.34</v>
      </c>
      <c r="H1062" s="48">
        <v>1.3225</v>
      </c>
      <c r="I1062" s="77">
        <v>16.906839999999999</v>
      </c>
      <c r="J1062" s="55"/>
      <c r="K1062" s="46"/>
      <c r="L1062" s="55"/>
      <c r="M1062" s="46"/>
      <c r="N1062" s="56"/>
      <c r="AF1062" s="31"/>
      <c r="AG1062" s="32"/>
      <c r="AH1062" s="32"/>
      <c r="AK1062" s="3" t="s">
        <v>70</v>
      </c>
      <c r="AM1062" s="32"/>
      <c r="AO1062" s="32"/>
      <c r="AQ1062" s="32"/>
    </row>
    <row r="1063" spans="1:43" customFormat="1" ht="15" x14ac:dyDescent="0.25">
      <c r="A1063" s="43"/>
      <c r="B1063" s="42"/>
      <c r="C1063" s="200" t="s">
        <v>73</v>
      </c>
      <c r="D1063" s="200"/>
      <c r="E1063" s="200"/>
      <c r="F1063" s="57"/>
      <c r="G1063" s="58"/>
      <c r="H1063" s="58"/>
      <c r="I1063" s="58"/>
      <c r="J1063" s="60">
        <v>3.05</v>
      </c>
      <c r="K1063" s="58"/>
      <c r="L1063" s="60">
        <v>151.66</v>
      </c>
      <c r="M1063" s="58"/>
      <c r="N1063" s="72">
        <v>6789.82</v>
      </c>
      <c r="AF1063" s="31"/>
      <c r="AG1063" s="32"/>
      <c r="AH1063" s="32"/>
      <c r="AL1063" s="3" t="s">
        <v>73</v>
      </c>
      <c r="AM1063" s="32"/>
      <c r="AO1063" s="32"/>
      <c r="AQ1063" s="32"/>
    </row>
    <row r="1064" spans="1:43" customFormat="1" ht="15" x14ac:dyDescent="0.25">
      <c r="A1064" s="52"/>
      <c r="B1064" s="42"/>
      <c r="C1064" s="199" t="s">
        <v>74</v>
      </c>
      <c r="D1064" s="199"/>
      <c r="E1064" s="199"/>
      <c r="F1064" s="45"/>
      <c r="G1064" s="46"/>
      <c r="H1064" s="46"/>
      <c r="I1064" s="46"/>
      <c r="J1064" s="55"/>
      <c r="K1064" s="46"/>
      <c r="L1064" s="49">
        <v>151.66</v>
      </c>
      <c r="M1064" s="46"/>
      <c r="N1064" s="70">
        <v>6789.82</v>
      </c>
      <c r="AF1064" s="31"/>
      <c r="AG1064" s="32"/>
      <c r="AH1064" s="32"/>
      <c r="AK1064" s="3" t="s">
        <v>74</v>
      </c>
      <c r="AM1064" s="32"/>
      <c r="AO1064" s="32"/>
      <c r="AQ1064" s="32"/>
    </row>
    <row r="1065" spans="1:43" customFormat="1" ht="22.5" x14ac:dyDescent="0.25">
      <c r="A1065" s="52"/>
      <c r="B1065" s="42" t="s">
        <v>253</v>
      </c>
      <c r="C1065" s="199" t="s">
        <v>254</v>
      </c>
      <c r="D1065" s="199"/>
      <c r="E1065" s="199"/>
      <c r="F1065" s="45" t="s">
        <v>77</v>
      </c>
      <c r="G1065" s="53">
        <v>93</v>
      </c>
      <c r="H1065" s="46"/>
      <c r="I1065" s="53">
        <v>93</v>
      </c>
      <c r="J1065" s="55"/>
      <c r="K1065" s="46"/>
      <c r="L1065" s="49">
        <v>141.04</v>
      </c>
      <c r="M1065" s="46"/>
      <c r="N1065" s="70">
        <v>6314.53</v>
      </c>
      <c r="AF1065" s="31"/>
      <c r="AG1065" s="32"/>
      <c r="AH1065" s="32"/>
      <c r="AK1065" s="3" t="s">
        <v>254</v>
      </c>
      <c r="AM1065" s="32"/>
      <c r="AO1065" s="32"/>
      <c r="AQ1065" s="32"/>
    </row>
    <row r="1066" spans="1:43" customFormat="1" ht="45" x14ac:dyDescent="0.25">
      <c r="A1066" s="52"/>
      <c r="B1066" s="42" t="s">
        <v>255</v>
      </c>
      <c r="C1066" s="199" t="s">
        <v>256</v>
      </c>
      <c r="D1066" s="199"/>
      <c r="E1066" s="199"/>
      <c r="F1066" s="45" t="s">
        <v>77</v>
      </c>
      <c r="G1066" s="53">
        <v>62</v>
      </c>
      <c r="H1066" s="50">
        <v>0.85</v>
      </c>
      <c r="I1066" s="62">
        <v>52.7</v>
      </c>
      <c r="J1066" s="55"/>
      <c r="K1066" s="46"/>
      <c r="L1066" s="49">
        <v>79.92</v>
      </c>
      <c r="M1066" s="46"/>
      <c r="N1066" s="70">
        <v>3578.24</v>
      </c>
      <c r="AF1066" s="31"/>
      <c r="AG1066" s="32"/>
      <c r="AH1066" s="32"/>
      <c r="AK1066" s="3" t="s">
        <v>256</v>
      </c>
      <c r="AM1066" s="32"/>
      <c r="AO1066" s="32"/>
      <c r="AQ1066" s="32"/>
    </row>
    <row r="1067" spans="1:43" customFormat="1" ht="15" x14ac:dyDescent="0.25">
      <c r="A1067" s="63"/>
      <c r="B1067" s="64"/>
      <c r="C1067" s="192" t="s">
        <v>80</v>
      </c>
      <c r="D1067" s="192"/>
      <c r="E1067" s="192"/>
      <c r="F1067" s="35"/>
      <c r="G1067" s="36"/>
      <c r="H1067" s="36"/>
      <c r="I1067" s="36"/>
      <c r="J1067" s="39"/>
      <c r="K1067" s="36"/>
      <c r="L1067" s="65">
        <v>372.62</v>
      </c>
      <c r="M1067" s="58"/>
      <c r="N1067" s="66">
        <v>16682.59</v>
      </c>
      <c r="AF1067" s="31"/>
      <c r="AG1067" s="32"/>
      <c r="AH1067" s="32"/>
      <c r="AM1067" s="32" t="s">
        <v>80</v>
      </c>
      <c r="AO1067" s="32"/>
      <c r="AQ1067" s="32"/>
    </row>
    <row r="1068" spans="1:43" customFormat="1" ht="15" x14ac:dyDescent="0.25">
      <c r="A1068" s="189" t="s">
        <v>490</v>
      </c>
      <c r="B1068" s="190"/>
      <c r="C1068" s="190"/>
      <c r="D1068" s="190"/>
      <c r="E1068" s="190"/>
      <c r="F1068" s="190"/>
      <c r="G1068" s="190"/>
      <c r="H1068" s="190"/>
      <c r="I1068" s="190"/>
      <c r="J1068" s="190"/>
      <c r="K1068" s="190"/>
      <c r="L1068" s="190"/>
      <c r="M1068" s="190"/>
      <c r="N1068" s="191"/>
      <c r="AF1068" s="31"/>
      <c r="AG1068" s="32" t="s">
        <v>490</v>
      </c>
      <c r="AH1068" s="32"/>
      <c r="AM1068" s="32"/>
      <c r="AO1068" s="32"/>
      <c r="AQ1068" s="32"/>
    </row>
    <row r="1069" spans="1:43" customFormat="1" ht="34.5" x14ac:dyDescent="0.25">
      <c r="A1069" s="33" t="s">
        <v>491</v>
      </c>
      <c r="B1069" s="34" t="s">
        <v>492</v>
      </c>
      <c r="C1069" s="192" t="s">
        <v>493</v>
      </c>
      <c r="D1069" s="192"/>
      <c r="E1069" s="192"/>
      <c r="F1069" s="35" t="s">
        <v>365</v>
      </c>
      <c r="G1069" s="36">
        <v>0.26700000000000002</v>
      </c>
      <c r="H1069" s="37">
        <v>1</v>
      </c>
      <c r="I1069" s="67">
        <v>0.26700000000000002</v>
      </c>
      <c r="J1069" s="39"/>
      <c r="K1069" s="36"/>
      <c r="L1069" s="39"/>
      <c r="M1069" s="36"/>
      <c r="N1069" s="40"/>
      <c r="AF1069" s="31"/>
      <c r="AG1069" s="32"/>
      <c r="AH1069" s="32" t="s">
        <v>493</v>
      </c>
      <c r="AM1069" s="32"/>
      <c r="AO1069" s="32"/>
      <c r="AQ1069" s="32"/>
    </row>
    <row r="1070" spans="1:43" customFormat="1" ht="68.25" x14ac:dyDescent="0.25">
      <c r="A1070" s="41"/>
      <c r="B1070" s="42" t="s">
        <v>61</v>
      </c>
      <c r="C1070" s="197" t="s">
        <v>62</v>
      </c>
      <c r="D1070" s="197"/>
      <c r="E1070" s="197"/>
      <c r="F1070" s="197"/>
      <c r="G1070" s="197"/>
      <c r="H1070" s="197"/>
      <c r="I1070" s="197"/>
      <c r="J1070" s="197"/>
      <c r="K1070" s="197"/>
      <c r="L1070" s="197"/>
      <c r="M1070" s="197"/>
      <c r="N1070" s="198"/>
      <c r="AF1070" s="31"/>
      <c r="AG1070" s="32"/>
      <c r="AH1070" s="32"/>
      <c r="AI1070" s="3" t="s">
        <v>62</v>
      </c>
      <c r="AM1070" s="32"/>
      <c r="AO1070" s="32"/>
      <c r="AQ1070" s="32"/>
    </row>
    <row r="1071" spans="1:43" customFormat="1" ht="15" x14ac:dyDescent="0.25">
      <c r="A1071" s="43"/>
      <c r="B1071" s="42" t="s">
        <v>55</v>
      </c>
      <c r="C1071" s="199" t="s">
        <v>63</v>
      </c>
      <c r="D1071" s="199"/>
      <c r="E1071" s="199"/>
      <c r="F1071" s="45"/>
      <c r="G1071" s="46"/>
      <c r="H1071" s="46"/>
      <c r="I1071" s="46"/>
      <c r="J1071" s="49">
        <v>60.95</v>
      </c>
      <c r="K1071" s="50">
        <v>1.1499999999999999</v>
      </c>
      <c r="L1071" s="49">
        <v>18.71</v>
      </c>
      <c r="M1071" s="50">
        <v>44.77</v>
      </c>
      <c r="N1071" s="51">
        <v>837.65</v>
      </c>
      <c r="AF1071" s="31"/>
      <c r="AG1071" s="32"/>
      <c r="AH1071" s="32"/>
      <c r="AJ1071" s="3" t="s">
        <v>63</v>
      </c>
      <c r="AM1071" s="32"/>
      <c r="AO1071" s="32"/>
      <c r="AQ1071" s="32"/>
    </row>
    <row r="1072" spans="1:43" customFormat="1" ht="15" x14ac:dyDescent="0.25">
      <c r="A1072" s="43"/>
      <c r="B1072" s="42" t="s">
        <v>64</v>
      </c>
      <c r="C1072" s="199" t="s">
        <v>65</v>
      </c>
      <c r="D1072" s="199"/>
      <c r="E1072" s="199"/>
      <c r="F1072" s="45"/>
      <c r="G1072" s="46"/>
      <c r="H1072" s="46"/>
      <c r="I1072" s="46"/>
      <c r="J1072" s="49">
        <v>53.23</v>
      </c>
      <c r="K1072" s="50">
        <v>1.1499999999999999</v>
      </c>
      <c r="L1072" s="49">
        <v>16.34</v>
      </c>
      <c r="M1072" s="50">
        <v>13.24</v>
      </c>
      <c r="N1072" s="51">
        <v>216.34</v>
      </c>
      <c r="AF1072" s="31"/>
      <c r="AG1072" s="32"/>
      <c r="AH1072" s="32"/>
      <c r="AJ1072" s="3" t="s">
        <v>65</v>
      </c>
      <c r="AM1072" s="32"/>
      <c r="AO1072" s="32"/>
      <c r="AQ1072" s="32"/>
    </row>
    <row r="1073" spans="1:43" customFormat="1" ht="15" x14ac:dyDescent="0.25">
      <c r="A1073" s="43"/>
      <c r="B1073" s="42" t="s">
        <v>66</v>
      </c>
      <c r="C1073" s="199" t="s">
        <v>67</v>
      </c>
      <c r="D1073" s="199"/>
      <c r="E1073" s="199"/>
      <c r="F1073" s="45"/>
      <c r="G1073" s="46"/>
      <c r="H1073" s="46"/>
      <c r="I1073" s="46"/>
      <c r="J1073" s="49">
        <v>9.4</v>
      </c>
      <c r="K1073" s="50">
        <v>1.1499999999999999</v>
      </c>
      <c r="L1073" s="49">
        <v>2.89</v>
      </c>
      <c r="M1073" s="50">
        <v>44.77</v>
      </c>
      <c r="N1073" s="51">
        <v>129.38999999999999</v>
      </c>
      <c r="AF1073" s="31"/>
      <c r="AG1073" s="32"/>
      <c r="AH1073" s="32"/>
      <c r="AJ1073" s="3" t="s">
        <v>67</v>
      </c>
      <c r="AM1073" s="32"/>
      <c r="AO1073" s="32"/>
      <c r="AQ1073" s="32"/>
    </row>
    <row r="1074" spans="1:43" customFormat="1" ht="15" x14ac:dyDescent="0.25">
      <c r="A1074" s="43"/>
      <c r="B1074" s="42" t="s">
        <v>68</v>
      </c>
      <c r="C1074" s="199" t="s">
        <v>69</v>
      </c>
      <c r="D1074" s="199"/>
      <c r="E1074" s="199"/>
      <c r="F1074" s="45"/>
      <c r="G1074" s="46"/>
      <c r="H1074" s="46"/>
      <c r="I1074" s="46"/>
      <c r="J1074" s="49">
        <v>250.8</v>
      </c>
      <c r="K1074" s="46"/>
      <c r="L1074" s="49">
        <v>0</v>
      </c>
      <c r="M1074" s="50">
        <v>8.16</v>
      </c>
      <c r="N1074" s="56"/>
      <c r="AF1074" s="31"/>
      <c r="AG1074" s="32"/>
      <c r="AH1074" s="32"/>
      <c r="AJ1074" s="3" t="s">
        <v>69</v>
      </c>
      <c r="AM1074" s="32"/>
      <c r="AO1074" s="32"/>
      <c r="AQ1074" s="32"/>
    </row>
    <row r="1075" spans="1:43" customFormat="1" ht="15" x14ac:dyDescent="0.25">
      <c r="A1075" s="52"/>
      <c r="B1075" s="42"/>
      <c r="C1075" s="199" t="s">
        <v>70</v>
      </c>
      <c r="D1075" s="199"/>
      <c r="E1075" s="199"/>
      <c r="F1075" s="45" t="s">
        <v>71</v>
      </c>
      <c r="G1075" s="50">
        <v>6.72</v>
      </c>
      <c r="H1075" s="50">
        <v>1.1499999999999999</v>
      </c>
      <c r="I1075" s="54">
        <v>2.0633759999999999</v>
      </c>
      <c r="J1075" s="55"/>
      <c r="K1075" s="46"/>
      <c r="L1075" s="55"/>
      <c r="M1075" s="46"/>
      <c r="N1075" s="56"/>
      <c r="AF1075" s="31"/>
      <c r="AG1075" s="32"/>
      <c r="AH1075" s="32"/>
      <c r="AK1075" s="3" t="s">
        <v>70</v>
      </c>
      <c r="AM1075" s="32"/>
      <c r="AO1075" s="32"/>
      <c r="AQ1075" s="32"/>
    </row>
    <row r="1076" spans="1:43" customFormat="1" ht="15" x14ac:dyDescent="0.25">
      <c r="A1076" s="52"/>
      <c r="B1076" s="42"/>
      <c r="C1076" s="199" t="s">
        <v>72</v>
      </c>
      <c r="D1076" s="199"/>
      <c r="E1076" s="199"/>
      <c r="F1076" s="45" t="s">
        <v>71</v>
      </c>
      <c r="G1076" s="50">
        <v>0.81</v>
      </c>
      <c r="H1076" s="50">
        <v>1.1499999999999999</v>
      </c>
      <c r="I1076" s="71">
        <v>0.2487105</v>
      </c>
      <c r="J1076" s="55"/>
      <c r="K1076" s="46"/>
      <c r="L1076" s="55"/>
      <c r="M1076" s="46"/>
      <c r="N1076" s="56"/>
      <c r="AF1076" s="31"/>
      <c r="AG1076" s="32"/>
      <c r="AH1076" s="32"/>
      <c r="AK1076" s="3" t="s">
        <v>72</v>
      </c>
      <c r="AM1076" s="32"/>
      <c r="AO1076" s="32"/>
      <c r="AQ1076" s="32"/>
    </row>
    <row r="1077" spans="1:43" customFormat="1" ht="15" x14ac:dyDescent="0.25">
      <c r="A1077" s="43"/>
      <c r="B1077" s="42"/>
      <c r="C1077" s="200" t="s">
        <v>73</v>
      </c>
      <c r="D1077" s="200"/>
      <c r="E1077" s="200"/>
      <c r="F1077" s="57"/>
      <c r="G1077" s="58"/>
      <c r="H1077" s="58"/>
      <c r="I1077" s="58"/>
      <c r="J1077" s="60">
        <v>114.18</v>
      </c>
      <c r="K1077" s="58"/>
      <c r="L1077" s="60">
        <v>35.049999999999997</v>
      </c>
      <c r="M1077" s="58"/>
      <c r="N1077" s="72">
        <v>1053.99</v>
      </c>
      <c r="AF1077" s="31"/>
      <c r="AG1077" s="32"/>
      <c r="AH1077" s="32"/>
      <c r="AL1077" s="3" t="s">
        <v>73</v>
      </c>
      <c r="AM1077" s="32"/>
      <c r="AO1077" s="32"/>
      <c r="AQ1077" s="32"/>
    </row>
    <row r="1078" spans="1:43" customFormat="1" ht="15" x14ac:dyDescent="0.25">
      <c r="A1078" s="52"/>
      <c r="B1078" s="42"/>
      <c r="C1078" s="199" t="s">
        <v>74</v>
      </c>
      <c r="D1078" s="199"/>
      <c r="E1078" s="199"/>
      <c r="F1078" s="45"/>
      <c r="G1078" s="46"/>
      <c r="H1078" s="46"/>
      <c r="I1078" s="46"/>
      <c r="J1078" s="55"/>
      <c r="K1078" s="46"/>
      <c r="L1078" s="49">
        <v>21.6</v>
      </c>
      <c r="M1078" s="46"/>
      <c r="N1078" s="51">
        <v>967.04</v>
      </c>
      <c r="AF1078" s="31"/>
      <c r="AG1078" s="32"/>
      <c r="AH1078" s="32"/>
      <c r="AK1078" s="3" t="s">
        <v>74</v>
      </c>
      <c r="AM1078" s="32"/>
      <c r="AO1078" s="32"/>
      <c r="AQ1078" s="32"/>
    </row>
    <row r="1079" spans="1:43" customFormat="1" ht="15" x14ac:dyDescent="0.25">
      <c r="A1079" s="52"/>
      <c r="B1079" s="42" t="s">
        <v>494</v>
      </c>
      <c r="C1079" s="199" t="s">
        <v>495</v>
      </c>
      <c r="D1079" s="199"/>
      <c r="E1079" s="199"/>
      <c r="F1079" s="45" t="s">
        <v>77</v>
      </c>
      <c r="G1079" s="53">
        <v>92</v>
      </c>
      <c r="H1079" s="46"/>
      <c r="I1079" s="53">
        <v>92</v>
      </c>
      <c r="J1079" s="55"/>
      <c r="K1079" s="46"/>
      <c r="L1079" s="49">
        <v>19.87</v>
      </c>
      <c r="M1079" s="46"/>
      <c r="N1079" s="51">
        <v>889.68</v>
      </c>
      <c r="AF1079" s="31"/>
      <c r="AG1079" s="32"/>
      <c r="AH1079" s="32"/>
      <c r="AK1079" s="3" t="s">
        <v>495</v>
      </c>
      <c r="AM1079" s="32"/>
      <c r="AO1079" s="32"/>
      <c r="AQ1079" s="32"/>
    </row>
    <row r="1080" spans="1:43" customFormat="1" ht="15" x14ac:dyDescent="0.25">
      <c r="A1080" s="52"/>
      <c r="B1080" s="42" t="s">
        <v>496</v>
      </c>
      <c r="C1080" s="199" t="s">
        <v>497</v>
      </c>
      <c r="D1080" s="199"/>
      <c r="E1080" s="199"/>
      <c r="F1080" s="45" t="s">
        <v>77</v>
      </c>
      <c r="G1080" s="53">
        <v>52</v>
      </c>
      <c r="H1080" s="46"/>
      <c r="I1080" s="53">
        <v>52</v>
      </c>
      <c r="J1080" s="55"/>
      <c r="K1080" s="46"/>
      <c r="L1080" s="49">
        <v>11.23</v>
      </c>
      <c r="M1080" s="46"/>
      <c r="N1080" s="51">
        <v>502.86</v>
      </c>
      <c r="AF1080" s="31"/>
      <c r="AG1080" s="32"/>
      <c r="AH1080" s="32"/>
      <c r="AK1080" s="3" t="s">
        <v>497</v>
      </c>
      <c r="AM1080" s="32"/>
      <c r="AO1080" s="32"/>
      <c r="AQ1080" s="32"/>
    </row>
    <row r="1081" spans="1:43" customFormat="1" ht="15" x14ac:dyDescent="0.25">
      <c r="A1081" s="63"/>
      <c r="B1081" s="64"/>
      <c r="C1081" s="192" t="s">
        <v>80</v>
      </c>
      <c r="D1081" s="192"/>
      <c r="E1081" s="192"/>
      <c r="F1081" s="35"/>
      <c r="G1081" s="36"/>
      <c r="H1081" s="36"/>
      <c r="I1081" s="36"/>
      <c r="J1081" s="39"/>
      <c r="K1081" s="36"/>
      <c r="L1081" s="65">
        <v>66.150000000000006</v>
      </c>
      <c r="M1081" s="58"/>
      <c r="N1081" s="66">
        <v>2446.5300000000002</v>
      </c>
      <c r="AF1081" s="31"/>
      <c r="AG1081" s="32"/>
      <c r="AH1081" s="32"/>
      <c r="AM1081" s="32" t="s">
        <v>80</v>
      </c>
      <c r="AO1081" s="32"/>
      <c r="AQ1081" s="32"/>
    </row>
    <row r="1082" spans="1:43" customFormat="1" ht="22.5" x14ac:dyDescent="0.25">
      <c r="A1082" s="33" t="s">
        <v>498</v>
      </c>
      <c r="B1082" s="34" t="s">
        <v>104</v>
      </c>
      <c r="C1082" s="192" t="s">
        <v>499</v>
      </c>
      <c r="D1082" s="192"/>
      <c r="E1082" s="192"/>
      <c r="F1082" s="35" t="s">
        <v>265</v>
      </c>
      <c r="G1082" s="36">
        <v>8.01</v>
      </c>
      <c r="H1082" s="37">
        <v>1</v>
      </c>
      <c r="I1082" s="38">
        <v>8.01</v>
      </c>
      <c r="J1082" s="65">
        <v>8.36</v>
      </c>
      <c r="K1082" s="36"/>
      <c r="L1082" s="65">
        <v>66.959999999999994</v>
      </c>
      <c r="M1082" s="38">
        <v>8.16</v>
      </c>
      <c r="N1082" s="68">
        <v>546.39</v>
      </c>
      <c r="AF1082" s="31"/>
      <c r="AG1082" s="32"/>
      <c r="AH1082" s="32" t="s">
        <v>499</v>
      </c>
      <c r="AM1082" s="32"/>
      <c r="AO1082" s="32"/>
      <c r="AQ1082" s="32"/>
    </row>
    <row r="1083" spans="1:43" customFormat="1" ht="15" x14ac:dyDescent="0.25">
      <c r="A1083" s="63"/>
      <c r="B1083" s="64"/>
      <c r="C1083" s="192" t="s">
        <v>80</v>
      </c>
      <c r="D1083" s="192"/>
      <c r="E1083" s="192"/>
      <c r="F1083" s="35"/>
      <c r="G1083" s="36"/>
      <c r="H1083" s="36"/>
      <c r="I1083" s="36"/>
      <c r="J1083" s="39"/>
      <c r="K1083" s="36"/>
      <c r="L1083" s="65">
        <v>66.959999999999994</v>
      </c>
      <c r="M1083" s="58"/>
      <c r="N1083" s="68">
        <v>546.39</v>
      </c>
      <c r="AF1083" s="31"/>
      <c r="AG1083" s="32"/>
      <c r="AH1083" s="32"/>
      <c r="AM1083" s="32" t="s">
        <v>80</v>
      </c>
      <c r="AO1083" s="32"/>
      <c r="AQ1083" s="32"/>
    </row>
    <row r="1084" spans="1:43" customFormat="1" ht="45.75" x14ac:dyDescent="0.25">
      <c r="A1084" s="33" t="s">
        <v>500</v>
      </c>
      <c r="B1084" s="34" t="s">
        <v>104</v>
      </c>
      <c r="C1084" s="192" t="s">
        <v>501</v>
      </c>
      <c r="D1084" s="192"/>
      <c r="E1084" s="192"/>
      <c r="F1084" s="35" t="s">
        <v>86</v>
      </c>
      <c r="G1084" s="36">
        <v>0.21360000000000001</v>
      </c>
      <c r="H1084" s="37">
        <v>1</v>
      </c>
      <c r="I1084" s="69">
        <v>0.21360000000000001</v>
      </c>
      <c r="J1084" s="65">
        <v>717.98</v>
      </c>
      <c r="K1084" s="36"/>
      <c r="L1084" s="65">
        <v>153.36000000000001</v>
      </c>
      <c r="M1084" s="38">
        <v>8.16</v>
      </c>
      <c r="N1084" s="66">
        <v>1251.42</v>
      </c>
      <c r="AF1084" s="31"/>
      <c r="AG1084" s="32"/>
      <c r="AH1084" s="32" t="s">
        <v>501</v>
      </c>
      <c r="AM1084" s="32"/>
      <c r="AO1084" s="32"/>
      <c r="AQ1084" s="32"/>
    </row>
    <row r="1085" spans="1:43" customFormat="1" ht="15" x14ac:dyDescent="0.25">
      <c r="A1085" s="63"/>
      <c r="B1085" s="64"/>
      <c r="C1085" s="192" t="s">
        <v>80</v>
      </c>
      <c r="D1085" s="192"/>
      <c r="E1085" s="192"/>
      <c r="F1085" s="35"/>
      <c r="G1085" s="36"/>
      <c r="H1085" s="36"/>
      <c r="I1085" s="36"/>
      <c r="J1085" s="39"/>
      <c r="K1085" s="36"/>
      <c r="L1085" s="65">
        <v>153.36000000000001</v>
      </c>
      <c r="M1085" s="58"/>
      <c r="N1085" s="66">
        <v>1251.42</v>
      </c>
      <c r="AF1085" s="31"/>
      <c r="AG1085" s="32"/>
      <c r="AH1085" s="32"/>
      <c r="AM1085" s="32" t="s">
        <v>80</v>
      </c>
      <c r="AO1085" s="32"/>
      <c r="AQ1085" s="32"/>
    </row>
    <row r="1086" spans="1:43" customFormat="1" ht="15" x14ac:dyDescent="0.25">
      <c r="A1086" s="33" t="s">
        <v>502</v>
      </c>
      <c r="B1086" s="34" t="s">
        <v>503</v>
      </c>
      <c r="C1086" s="192" t="s">
        <v>504</v>
      </c>
      <c r="D1086" s="192"/>
      <c r="E1086" s="192"/>
      <c r="F1086" s="35" t="s">
        <v>365</v>
      </c>
      <c r="G1086" s="36">
        <v>0.26700000000000002</v>
      </c>
      <c r="H1086" s="37">
        <v>1</v>
      </c>
      <c r="I1086" s="67">
        <v>0.26700000000000002</v>
      </c>
      <c r="J1086" s="39"/>
      <c r="K1086" s="36"/>
      <c r="L1086" s="39"/>
      <c r="M1086" s="36"/>
      <c r="N1086" s="40"/>
      <c r="AF1086" s="31"/>
      <c r="AG1086" s="32"/>
      <c r="AH1086" s="32" t="s">
        <v>504</v>
      </c>
      <c r="AM1086" s="32"/>
      <c r="AO1086" s="32"/>
      <c r="AQ1086" s="32"/>
    </row>
    <row r="1087" spans="1:43" customFormat="1" ht="23.25" x14ac:dyDescent="0.25">
      <c r="A1087" s="41"/>
      <c r="B1087" s="42" t="s">
        <v>59</v>
      </c>
      <c r="C1087" s="197" t="s">
        <v>60</v>
      </c>
      <c r="D1087" s="197"/>
      <c r="E1087" s="197"/>
      <c r="F1087" s="197"/>
      <c r="G1087" s="197"/>
      <c r="H1087" s="197"/>
      <c r="I1087" s="197"/>
      <c r="J1087" s="197"/>
      <c r="K1087" s="197"/>
      <c r="L1087" s="197"/>
      <c r="M1087" s="197"/>
      <c r="N1087" s="198"/>
      <c r="AF1087" s="31"/>
      <c r="AG1087" s="32"/>
      <c r="AH1087" s="32"/>
      <c r="AI1087" s="3" t="s">
        <v>60</v>
      </c>
      <c r="AM1087" s="32"/>
      <c r="AO1087" s="32"/>
      <c r="AQ1087" s="32"/>
    </row>
    <row r="1088" spans="1:43" customFormat="1" ht="68.25" x14ac:dyDescent="0.25">
      <c r="A1088" s="41"/>
      <c r="B1088" s="42" t="s">
        <v>61</v>
      </c>
      <c r="C1088" s="197" t="s">
        <v>62</v>
      </c>
      <c r="D1088" s="197"/>
      <c r="E1088" s="197"/>
      <c r="F1088" s="197"/>
      <c r="G1088" s="197"/>
      <c r="H1088" s="197"/>
      <c r="I1088" s="197"/>
      <c r="J1088" s="197"/>
      <c r="K1088" s="197"/>
      <c r="L1088" s="197"/>
      <c r="M1088" s="197"/>
      <c r="N1088" s="198"/>
      <c r="AF1088" s="31"/>
      <c r="AG1088" s="32"/>
      <c r="AH1088" s="32"/>
      <c r="AI1088" s="3" t="s">
        <v>62</v>
      </c>
      <c r="AM1088" s="32"/>
      <c r="AO1088" s="32"/>
      <c r="AQ1088" s="32"/>
    </row>
    <row r="1089" spans="1:44" customFormat="1" ht="15" x14ac:dyDescent="0.25">
      <c r="A1089" s="43"/>
      <c r="B1089" s="42" t="s">
        <v>55</v>
      </c>
      <c r="C1089" s="199" t="s">
        <v>63</v>
      </c>
      <c r="D1089" s="199"/>
      <c r="E1089" s="199"/>
      <c r="F1089" s="45"/>
      <c r="G1089" s="46"/>
      <c r="H1089" s="46"/>
      <c r="I1089" s="46"/>
      <c r="J1089" s="49">
        <v>300.22000000000003</v>
      </c>
      <c r="K1089" s="48">
        <v>1.3225</v>
      </c>
      <c r="L1089" s="49">
        <v>106.01</v>
      </c>
      <c r="M1089" s="50">
        <v>44.77</v>
      </c>
      <c r="N1089" s="70">
        <v>4746.07</v>
      </c>
      <c r="AF1089" s="31"/>
      <c r="AG1089" s="32"/>
      <c r="AH1089" s="32"/>
      <c r="AJ1089" s="3" t="s">
        <v>63</v>
      </c>
      <c r="AM1089" s="32"/>
      <c r="AO1089" s="32"/>
      <c r="AQ1089" s="32"/>
    </row>
    <row r="1090" spans="1:44" customFormat="1" ht="15" x14ac:dyDescent="0.25">
      <c r="A1090" s="43"/>
      <c r="B1090" s="42" t="s">
        <v>68</v>
      </c>
      <c r="C1090" s="199" t="s">
        <v>69</v>
      </c>
      <c r="D1090" s="199"/>
      <c r="E1090" s="199"/>
      <c r="F1090" s="45"/>
      <c r="G1090" s="46"/>
      <c r="H1090" s="46"/>
      <c r="I1090" s="46"/>
      <c r="J1090" s="49">
        <v>137.72999999999999</v>
      </c>
      <c r="K1090" s="46"/>
      <c r="L1090" s="49">
        <v>36.770000000000003</v>
      </c>
      <c r="M1090" s="50">
        <v>8.16</v>
      </c>
      <c r="N1090" s="51">
        <v>300.04000000000002</v>
      </c>
      <c r="AF1090" s="31"/>
      <c r="AG1090" s="32"/>
      <c r="AH1090" s="32"/>
      <c r="AJ1090" s="3" t="s">
        <v>69</v>
      </c>
      <c r="AM1090" s="32"/>
      <c r="AO1090" s="32"/>
      <c r="AQ1090" s="32"/>
    </row>
    <row r="1091" spans="1:44" customFormat="1" ht="15" x14ac:dyDescent="0.25">
      <c r="A1091" s="52"/>
      <c r="B1091" s="42"/>
      <c r="C1091" s="199" t="s">
        <v>70</v>
      </c>
      <c r="D1091" s="199"/>
      <c r="E1091" s="199"/>
      <c r="F1091" s="45" t="s">
        <v>71</v>
      </c>
      <c r="G1091" s="62">
        <v>33.1</v>
      </c>
      <c r="H1091" s="48">
        <v>1.3225</v>
      </c>
      <c r="I1091" s="71">
        <v>11.6878583</v>
      </c>
      <c r="J1091" s="55"/>
      <c r="K1091" s="46"/>
      <c r="L1091" s="55"/>
      <c r="M1091" s="46"/>
      <c r="N1091" s="56"/>
      <c r="AF1091" s="31"/>
      <c r="AG1091" s="32"/>
      <c r="AH1091" s="32"/>
      <c r="AK1091" s="3" t="s">
        <v>70</v>
      </c>
      <c r="AM1091" s="32"/>
      <c r="AO1091" s="32"/>
      <c r="AQ1091" s="32"/>
    </row>
    <row r="1092" spans="1:44" customFormat="1" ht="15" x14ac:dyDescent="0.25">
      <c r="A1092" s="43"/>
      <c r="B1092" s="42"/>
      <c r="C1092" s="200" t="s">
        <v>73</v>
      </c>
      <c r="D1092" s="200"/>
      <c r="E1092" s="200"/>
      <c r="F1092" s="57"/>
      <c r="G1092" s="58"/>
      <c r="H1092" s="58"/>
      <c r="I1092" s="58"/>
      <c r="J1092" s="60">
        <v>437.95</v>
      </c>
      <c r="K1092" s="58"/>
      <c r="L1092" s="60">
        <v>142.78</v>
      </c>
      <c r="M1092" s="58"/>
      <c r="N1092" s="72">
        <v>5046.1099999999997</v>
      </c>
      <c r="AF1092" s="31"/>
      <c r="AG1092" s="32"/>
      <c r="AH1092" s="32"/>
      <c r="AL1092" s="3" t="s">
        <v>73</v>
      </c>
      <c r="AM1092" s="32"/>
      <c r="AO1092" s="32"/>
      <c r="AQ1092" s="32"/>
    </row>
    <row r="1093" spans="1:44" customFormat="1" ht="15" x14ac:dyDescent="0.25">
      <c r="A1093" s="52"/>
      <c r="B1093" s="42"/>
      <c r="C1093" s="199" t="s">
        <v>74</v>
      </c>
      <c r="D1093" s="199"/>
      <c r="E1093" s="199"/>
      <c r="F1093" s="45"/>
      <c r="G1093" s="46"/>
      <c r="H1093" s="46"/>
      <c r="I1093" s="46"/>
      <c r="J1093" s="55"/>
      <c r="K1093" s="46"/>
      <c r="L1093" s="49">
        <v>106.01</v>
      </c>
      <c r="M1093" s="46"/>
      <c r="N1093" s="70">
        <v>4746.07</v>
      </c>
      <c r="AF1093" s="31"/>
      <c r="AG1093" s="32"/>
      <c r="AH1093" s="32"/>
      <c r="AK1093" s="3" t="s">
        <v>74</v>
      </c>
      <c r="AM1093" s="32"/>
      <c r="AO1093" s="32"/>
      <c r="AQ1093" s="32"/>
    </row>
    <row r="1094" spans="1:44" customFormat="1" ht="22.5" x14ac:dyDescent="0.25">
      <c r="A1094" s="52"/>
      <c r="B1094" s="42" t="s">
        <v>253</v>
      </c>
      <c r="C1094" s="199" t="s">
        <v>254</v>
      </c>
      <c r="D1094" s="199"/>
      <c r="E1094" s="199"/>
      <c r="F1094" s="45" t="s">
        <v>77</v>
      </c>
      <c r="G1094" s="53">
        <v>93</v>
      </c>
      <c r="H1094" s="46"/>
      <c r="I1094" s="53">
        <v>93</v>
      </c>
      <c r="J1094" s="55"/>
      <c r="K1094" s="46"/>
      <c r="L1094" s="49">
        <v>98.59</v>
      </c>
      <c r="M1094" s="46"/>
      <c r="N1094" s="70">
        <v>4413.8500000000004</v>
      </c>
      <c r="AF1094" s="31"/>
      <c r="AG1094" s="32"/>
      <c r="AH1094" s="32"/>
      <c r="AK1094" s="3" t="s">
        <v>254</v>
      </c>
      <c r="AM1094" s="32"/>
      <c r="AO1094" s="32"/>
      <c r="AQ1094" s="32"/>
    </row>
    <row r="1095" spans="1:44" customFormat="1" ht="45" x14ac:dyDescent="0.25">
      <c r="A1095" s="52"/>
      <c r="B1095" s="42" t="s">
        <v>255</v>
      </c>
      <c r="C1095" s="199" t="s">
        <v>256</v>
      </c>
      <c r="D1095" s="199"/>
      <c r="E1095" s="199"/>
      <c r="F1095" s="45" t="s">
        <v>77</v>
      </c>
      <c r="G1095" s="53">
        <v>62</v>
      </c>
      <c r="H1095" s="50">
        <v>0.85</v>
      </c>
      <c r="I1095" s="62">
        <v>52.7</v>
      </c>
      <c r="J1095" s="55"/>
      <c r="K1095" s="46"/>
      <c r="L1095" s="49">
        <v>55.87</v>
      </c>
      <c r="M1095" s="46"/>
      <c r="N1095" s="70">
        <v>2501.1799999999998</v>
      </c>
      <c r="AF1095" s="31"/>
      <c r="AG1095" s="32"/>
      <c r="AH1095" s="32"/>
      <c r="AK1095" s="3" t="s">
        <v>256</v>
      </c>
      <c r="AM1095" s="32"/>
      <c r="AO1095" s="32"/>
      <c r="AQ1095" s="32"/>
    </row>
    <row r="1096" spans="1:44" customFormat="1" ht="15" x14ac:dyDescent="0.25">
      <c r="A1096" s="63"/>
      <c r="B1096" s="64"/>
      <c r="C1096" s="192" t="s">
        <v>80</v>
      </c>
      <c r="D1096" s="192"/>
      <c r="E1096" s="192"/>
      <c r="F1096" s="35"/>
      <c r="G1096" s="36"/>
      <c r="H1096" s="36"/>
      <c r="I1096" s="36"/>
      <c r="J1096" s="39"/>
      <c r="K1096" s="36"/>
      <c r="L1096" s="65">
        <v>297.24</v>
      </c>
      <c r="M1096" s="58"/>
      <c r="N1096" s="66">
        <v>11961.14</v>
      </c>
      <c r="AF1096" s="31"/>
      <c r="AG1096" s="32"/>
      <c r="AH1096" s="32"/>
      <c r="AM1096" s="32" t="s">
        <v>80</v>
      </c>
      <c r="AO1096" s="32"/>
      <c r="AQ1096" s="32"/>
    </row>
    <row r="1097" spans="1:44" customFormat="1" ht="23.25" x14ac:dyDescent="0.25">
      <c r="A1097" s="33" t="s">
        <v>505</v>
      </c>
      <c r="B1097" s="34" t="s">
        <v>104</v>
      </c>
      <c r="C1097" s="192" t="s">
        <v>506</v>
      </c>
      <c r="D1097" s="192"/>
      <c r="E1097" s="192"/>
      <c r="F1097" s="35" t="s">
        <v>507</v>
      </c>
      <c r="G1097" s="36">
        <v>26.7</v>
      </c>
      <c r="H1097" s="37">
        <v>1</v>
      </c>
      <c r="I1097" s="79">
        <v>26.7</v>
      </c>
      <c r="J1097" s="65">
        <v>64.47</v>
      </c>
      <c r="K1097" s="36"/>
      <c r="L1097" s="73">
        <v>1721.35</v>
      </c>
      <c r="M1097" s="38">
        <v>8.16</v>
      </c>
      <c r="N1097" s="66">
        <v>14046.22</v>
      </c>
      <c r="AF1097" s="31"/>
      <c r="AG1097" s="32"/>
      <c r="AH1097" s="32" t="s">
        <v>506</v>
      </c>
      <c r="AM1097" s="32"/>
      <c r="AO1097" s="32"/>
      <c r="AQ1097" s="32"/>
    </row>
    <row r="1098" spans="1:44" customFormat="1" ht="15" x14ac:dyDescent="0.25">
      <c r="A1098" s="63"/>
      <c r="B1098" s="64"/>
      <c r="C1098" s="192" t="s">
        <v>80</v>
      </c>
      <c r="D1098" s="192"/>
      <c r="E1098" s="192"/>
      <c r="F1098" s="35"/>
      <c r="G1098" s="36"/>
      <c r="H1098" s="36"/>
      <c r="I1098" s="36"/>
      <c r="J1098" s="39"/>
      <c r="K1098" s="36"/>
      <c r="L1098" s="73">
        <v>1721.35</v>
      </c>
      <c r="M1098" s="58"/>
      <c r="N1098" s="66">
        <v>14046.22</v>
      </c>
      <c r="AF1098" s="31"/>
      <c r="AG1098" s="32"/>
      <c r="AH1098" s="32"/>
      <c r="AM1098" s="32" t="s">
        <v>80</v>
      </c>
      <c r="AO1098" s="32"/>
      <c r="AQ1098" s="32"/>
    </row>
    <row r="1099" spans="1:44" customFormat="1" ht="23.25" x14ac:dyDescent="0.25">
      <c r="A1099" s="33" t="s">
        <v>508</v>
      </c>
      <c r="B1099" s="34" t="s">
        <v>104</v>
      </c>
      <c r="C1099" s="192" t="s">
        <v>372</v>
      </c>
      <c r="D1099" s="192"/>
      <c r="E1099" s="192"/>
      <c r="F1099" s="35" t="s">
        <v>183</v>
      </c>
      <c r="G1099" s="36">
        <v>60</v>
      </c>
      <c r="H1099" s="37">
        <v>1</v>
      </c>
      <c r="I1099" s="37">
        <v>60</v>
      </c>
      <c r="J1099" s="65">
        <v>9.73</v>
      </c>
      <c r="K1099" s="75">
        <v>1.04236</v>
      </c>
      <c r="L1099" s="65">
        <v>608.53</v>
      </c>
      <c r="M1099" s="38">
        <v>8.16</v>
      </c>
      <c r="N1099" s="66">
        <v>4965.6000000000004</v>
      </c>
      <c r="AF1099" s="31"/>
      <c r="AG1099" s="32"/>
      <c r="AH1099" s="32" t="s">
        <v>372</v>
      </c>
      <c r="AM1099" s="32"/>
      <c r="AO1099" s="32"/>
      <c r="AQ1099" s="32"/>
    </row>
    <row r="1100" spans="1:44" customFormat="1" ht="15" x14ac:dyDescent="0.25">
      <c r="A1100" s="78"/>
      <c r="B1100" s="44"/>
      <c r="C1100" s="199" t="s">
        <v>373</v>
      </c>
      <c r="D1100" s="199"/>
      <c r="E1100" s="199"/>
      <c r="F1100" s="199"/>
      <c r="G1100" s="199"/>
      <c r="H1100" s="199"/>
      <c r="I1100" s="199"/>
      <c r="J1100" s="199"/>
      <c r="K1100" s="199"/>
      <c r="L1100" s="199"/>
      <c r="M1100" s="199"/>
      <c r="N1100" s="201"/>
      <c r="AF1100" s="31"/>
      <c r="AG1100" s="32"/>
      <c r="AH1100" s="32"/>
      <c r="AM1100" s="32"/>
      <c r="AO1100" s="32"/>
      <c r="AQ1100" s="32"/>
      <c r="AR1100" s="3" t="s">
        <v>373</v>
      </c>
    </row>
    <row r="1101" spans="1:44" customFormat="1" ht="15" x14ac:dyDescent="0.25">
      <c r="A1101" s="41"/>
      <c r="B1101" s="42"/>
      <c r="C1101" s="197" t="s">
        <v>374</v>
      </c>
      <c r="D1101" s="197"/>
      <c r="E1101" s="197"/>
      <c r="F1101" s="197"/>
      <c r="G1101" s="197"/>
      <c r="H1101" s="197"/>
      <c r="I1101" s="197"/>
      <c r="J1101" s="197"/>
      <c r="K1101" s="197"/>
      <c r="L1101" s="197"/>
      <c r="M1101" s="197"/>
      <c r="N1101" s="198"/>
      <c r="AF1101" s="31"/>
      <c r="AG1101" s="32"/>
      <c r="AH1101" s="32"/>
      <c r="AI1101" s="3" t="s">
        <v>374</v>
      </c>
      <c r="AM1101" s="32"/>
      <c r="AO1101" s="32"/>
      <c r="AQ1101" s="32"/>
    </row>
    <row r="1102" spans="1:44" customFormat="1" ht="15" x14ac:dyDescent="0.25">
      <c r="A1102" s="41"/>
      <c r="B1102" s="42"/>
      <c r="C1102" s="197" t="s">
        <v>375</v>
      </c>
      <c r="D1102" s="197"/>
      <c r="E1102" s="197"/>
      <c r="F1102" s="197"/>
      <c r="G1102" s="197"/>
      <c r="H1102" s="197"/>
      <c r="I1102" s="197"/>
      <c r="J1102" s="197"/>
      <c r="K1102" s="197"/>
      <c r="L1102" s="197"/>
      <c r="M1102" s="197"/>
      <c r="N1102" s="198"/>
      <c r="AF1102" s="31"/>
      <c r="AG1102" s="32"/>
      <c r="AH1102" s="32"/>
      <c r="AI1102" s="3" t="s">
        <v>375</v>
      </c>
      <c r="AM1102" s="32"/>
      <c r="AO1102" s="32"/>
      <c r="AQ1102" s="32"/>
    </row>
    <row r="1103" spans="1:44" customFormat="1" ht="15" x14ac:dyDescent="0.25">
      <c r="A1103" s="63"/>
      <c r="B1103" s="64"/>
      <c r="C1103" s="192" t="s">
        <v>80</v>
      </c>
      <c r="D1103" s="192"/>
      <c r="E1103" s="192"/>
      <c r="F1103" s="35"/>
      <c r="G1103" s="36"/>
      <c r="H1103" s="36"/>
      <c r="I1103" s="36"/>
      <c r="J1103" s="39"/>
      <c r="K1103" s="36"/>
      <c r="L1103" s="65">
        <v>608.53</v>
      </c>
      <c r="M1103" s="58"/>
      <c r="N1103" s="66">
        <v>4965.6000000000004</v>
      </c>
      <c r="AF1103" s="31"/>
      <c r="AG1103" s="32"/>
      <c r="AH1103" s="32"/>
      <c r="AM1103" s="32" t="s">
        <v>80</v>
      </c>
      <c r="AO1103" s="32"/>
      <c r="AQ1103" s="32"/>
    </row>
    <row r="1104" spans="1:44" customFormat="1" ht="15" x14ac:dyDescent="0.25">
      <c r="A1104" s="80"/>
      <c r="B1104" s="81"/>
      <c r="C1104" s="81"/>
      <c r="D1104" s="81"/>
      <c r="E1104" s="81"/>
      <c r="F1104" s="82"/>
      <c r="G1104" s="82"/>
      <c r="H1104" s="82"/>
      <c r="I1104" s="82"/>
      <c r="J1104" s="83"/>
      <c r="K1104" s="82"/>
      <c r="L1104" s="83"/>
      <c r="M1104" s="46"/>
      <c r="N1104" s="83"/>
      <c r="AF1104" s="31"/>
      <c r="AG1104" s="32"/>
      <c r="AH1104" s="32"/>
      <c r="AM1104" s="32"/>
      <c r="AO1104" s="32"/>
      <c r="AQ1104" s="32"/>
    </row>
    <row r="1105" spans="1:43" customFormat="1" ht="15" x14ac:dyDescent="0.25">
      <c r="A1105" s="84"/>
      <c r="B1105" s="85"/>
      <c r="C1105" s="192" t="s">
        <v>509</v>
      </c>
      <c r="D1105" s="192"/>
      <c r="E1105" s="192"/>
      <c r="F1105" s="192"/>
      <c r="G1105" s="192"/>
      <c r="H1105" s="192"/>
      <c r="I1105" s="192"/>
      <c r="J1105" s="192"/>
      <c r="K1105" s="192"/>
      <c r="L1105" s="86"/>
      <c r="M1105" s="87"/>
      <c r="N1105" s="88"/>
      <c r="AF1105" s="31"/>
      <c r="AG1105" s="32"/>
      <c r="AH1105" s="32"/>
      <c r="AM1105" s="32"/>
      <c r="AO1105" s="32" t="s">
        <v>509</v>
      </c>
      <c r="AQ1105" s="32"/>
    </row>
    <row r="1106" spans="1:43" customFormat="1" ht="15" x14ac:dyDescent="0.25">
      <c r="A1106" s="89"/>
      <c r="B1106" s="42"/>
      <c r="C1106" s="199" t="s">
        <v>205</v>
      </c>
      <c r="D1106" s="199"/>
      <c r="E1106" s="199"/>
      <c r="F1106" s="199"/>
      <c r="G1106" s="199"/>
      <c r="H1106" s="199"/>
      <c r="I1106" s="199"/>
      <c r="J1106" s="199"/>
      <c r="K1106" s="199"/>
      <c r="L1106" s="90">
        <v>88599.83</v>
      </c>
      <c r="M1106" s="91"/>
      <c r="N1106" s="92"/>
      <c r="AF1106" s="31"/>
      <c r="AG1106" s="32"/>
      <c r="AH1106" s="32"/>
      <c r="AM1106" s="32"/>
      <c r="AO1106" s="32"/>
      <c r="AP1106" s="3" t="s">
        <v>205</v>
      </c>
      <c r="AQ1106" s="32"/>
    </row>
    <row r="1107" spans="1:43" customFormat="1" ht="15" x14ac:dyDescent="0.25">
      <c r="A1107" s="89"/>
      <c r="B1107" s="42"/>
      <c r="C1107" s="199" t="s">
        <v>206</v>
      </c>
      <c r="D1107" s="199"/>
      <c r="E1107" s="199"/>
      <c r="F1107" s="199"/>
      <c r="G1107" s="199"/>
      <c r="H1107" s="199"/>
      <c r="I1107" s="199"/>
      <c r="J1107" s="199"/>
      <c r="K1107" s="199"/>
      <c r="L1107" s="93"/>
      <c r="M1107" s="91"/>
      <c r="N1107" s="92"/>
      <c r="AF1107" s="31"/>
      <c r="AG1107" s="32"/>
      <c r="AH1107" s="32"/>
      <c r="AM1107" s="32"/>
      <c r="AO1107" s="32"/>
      <c r="AP1107" s="3" t="s">
        <v>206</v>
      </c>
      <c r="AQ1107" s="32"/>
    </row>
    <row r="1108" spans="1:43" customFormat="1" ht="15" x14ac:dyDescent="0.25">
      <c r="A1108" s="89"/>
      <c r="B1108" s="42"/>
      <c r="C1108" s="199" t="s">
        <v>207</v>
      </c>
      <c r="D1108" s="199"/>
      <c r="E1108" s="199"/>
      <c r="F1108" s="199"/>
      <c r="G1108" s="199"/>
      <c r="H1108" s="199"/>
      <c r="I1108" s="199"/>
      <c r="J1108" s="199"/>
      <c r="K1108" s="199"/>
      <c r="L1108" s="90">
        <v>5947.83</v>
      </c>
      <c r="M1108" s="91"/>
      <c r="N1108" s="92"/>
      <c r="AF1108" s="31"/>
      <c r="AG1108" s="32"/>
      <c r="AH1108" s="32"/>
      <c r="AM1108" s="32"/>
      <c r="AO1108" s="32"/>
      <c r="AP1108" s="3" t="s">
        <v>207</v>
      </c>
      <c r="AQ1108" s="32"/>
    </row>
    <row r="1109" spans="1:43" customFormat="1" ht="15" x14ac:dyDescent="0.25">
      <c r="A1109" s="89"/>
      <c r="B1109" s="42"/>
      <c r="C1109" s="199" t="s">
        <v>208</v>
      </c>
      <c r="D1109" s="199"/>
      <c r="E1109" s="199"/>
      <c r="F1109" s="199"/>
      <c r="G1109" s="199"/>
      <c r="H1109" s="199"/>
      <c r="I1109" s="199"/>
      <c r="J1109" s="199"/>
      <c r="K1109" s="199"/>
      <c r="L1109" s="90">
        <v>-8319.49</v>
      </c>
      <c r="M1109" s="91"/>
      <c r="N1109" s="92"/>
      <c r="AF1109" s="31"/>
      <c r="AG1109" s="32"/>
      <c r="AH1109" s="32"/>
      <c r="AM1109" s="32"/>
      <c r="AO1109" s="32"/>
      <c r="AP1109" s="3" t="s">
        <v>208</v>
      </c>
      <c r="AQ1109" s="32"/>
    </row>
    <row r="1110" spans="1:43" customFormat="1" ht="15" x14ac:dyDescent="0.25">
      <c r="A1110" s="89"/>
      <c r="B1110" s="42"/>
      <c r="C1110" s="199" t="s">
        <v>209</v>
      </c>
      <c r="D1110" s="199"/>
      <c r="E1110" s="199"/>
      <c r="F1110" s="199"/>
      <c r="G1110" s="199"/>
      <c r="H1110" s="199"/>
      <c r="I1110" s="199"/>
      <c r="J1110" s="199"/>
      <c r="K1110" s="199"/>
      <c r="L1110" s="94">
        <v>-719.09</v>
      </c>
      <c r="M1110" s="91"/>
      <c r="N1110" s="92"/>
      <c r="AF1110" s="31"/>
      <c r="AG1110" s="32"/>
      <c r="AH1110" s="32"/>
      <c r="AM1110" s="32"/>
      <c r="AO1110" s="32"/>
      <c r="AP1110" s="3" t="s">
        <v>209</v>
      </c>
      <c r="AQ1110" s="32"/>
    </row>
    <row r="1111" spans="1:43" customFormat="1" ht="15" x14ac:dyDescent="0.25">
      <c r="A1111" s="89"/>
      <c r="B1111" s="42"/>
      <c r="C1111" s="199" t="s">
        <v>210</v>
      </c>
      <c r="D1111" s="199"/>
      <c r="E1111" s="199"/>
      <c r="F1111" s="199"/>
      <c r="G1111" s="199"/>
      <c r="H1111" s="199"/>
      <c r="I1111" s="199"/>
      <c r="J1111" s="199"/>
      <c r="K1111" s="199"/>
      <c r="L1111" s="90">
        <v>90971.49</v>
      </c>
      <c r="M1111" s="91"/>
      <c r="N1111" s="92"/>
      <c r="AF1111" s="31"/>
      <c r="AG1111" s="32"/>
      <c r="AH1111" s="32"/>
      <c r="AM1111" s="32"/>
      <c r="AO1111" s="32"/>
      <c r="AP1111" s="3" t="s">
        <v>210</v>
      </c>
      <c r="AQ1111" s="32"/>
    </row>
    <row r="1112" spans="1:43" customFormat="1" ht="15" x14ac:dyDescent="0.25">
      <c r="A1112" s="89"/>
      <c r="B1112" s="42"/>
      <c r="C1112" s="199" t="s">
        <v>211</v>
      </c>
      <c r="D1112" s="199"/>
      <c r="E1112" s="199"/>
      <c r="F1112" s="199"/>
      <c r="G1112" s="199"/>
      <c r="H1112" s="199"/>
      <c r="I1112" s="199"/>
      <c r="J1112" s="199"/>
      <c r="K1112" s="199"/>
      <c r="L1112" s="90">
        <v>96217.73</v>
      </c>
      <c r="M1112" s="91"/>
      <c r="N1112" s="92"/>
      <c r="AF1112" s="31"/>
      <c r="AG1112" s="32"/>
      <c r="AH1112" s="32"/>
      <c r="AM1112" s="32"/>
      <c r="AO1112" s="32"/>
      <c r="AP1112" s="3" t="s">
        <v>211</v>
      </c>
      <c r="AQ1112" s="32"/>
    </row>
    <row r="1113" spans="1:43" customFormat="1" ht="15" x14ac:dyDescent="0.25">
      <c r="A1113" s="89"/>
      <c r="B1113" s="42"/>
      <c r="C1113" s="199" t="s">
        <v>206</v>
      </c>
      <c r="D1113" s="199"/>
      <c r="E1113" s="199"/>
      <c r="F1113" s="199"/>
      <c r="G1113" s="199"/>
      <c r="H1113" s="199"/>
      <c r="I1113" s="199"/>
      <c r="J1113" s="199"/>
      <c r="K1113" s="199"/>
      <c r="L1113" s="93"/>
      <c r="M1113" s="91"/>
      <c r="N1113" s="92"/>
      <c r="AF1113" s="31"/>
      <c r="AG1113" s="32"/>
      <c r="AH1113" s="32"/>
      <c r="AM1113" s="32"/>
      <c r="AO1113" s="32"/>
      <c r="AP1113" s="3" t="s">
        <v>206</v>
      </c>
      <c r="AQ1113" s="32"/>
    </row>
    <row r="1114" spans="1:43" customFormat="1" ht="15" x14ac:dyDescent="0.25">
      <c r="A1114" s="89"/>
      <c r="B1114" s="42"/>
      <c r="C1114" s="199" t="s">
        <v>323</v>
      </c>
      <c r="D1114" s="199"/>
      <c r="E1114" s="199"/>
      <c r="F1114" s="199"/>
      <c r="G1114" s="199"/>
      <c r="H1114" s="199"/>
      <c r="I1114" s="199"/>
      <c r="J1114" s="199"/>
      <c r="K1114" s="199"/>
      <c r="L1114" s="90">
        <v>5947.83</v>
      </c>
      <c r="M1114" s="91"/>
      <c r="N1114" s="92"/>
      <c r="AF1114" s="31"/>
      <c r="AG1114" s="32"/>
      <c r="AH1114" s="32"/>
      <c r="AM1114" s="32"/>
      <c r="AO1114" s="32"/>
      <c r="AP1114" s="3" t="s">
        <v>323</v>
      </c>
      <c r="AQ1114" s="32"/>
    </row>
    <row r="1115" spans="1:43" customFormat="1" ht="15" x14ac:dyDescent="0.25">
      <c r="A1115" s="89"/>
      <c r="B1115" s="42"/>
      <c r="C1115" s="199" t="s">
        <v>324</v>
      </c>
      <c r="D1115" s="199"/>
      <c r="E1115" s="199"/>
      <c r="F1115" s="199"/>
      <c r="G1115" s="199"/>
      <c r="H1115" s="199"/>
      <c r="I1115" s="199"/>
      <c r="J1115" s="199"/>
      <c r="K1115" s="199"/>
      <c r="L1115" s="90">
        <v>-8319.49</v>
      </c>
      <c r="M1115" s="91"/>
      <c r="N1115" s="92"/>
      <c r="AF1115" s="31"/>
      <c r="AG1115" s="32"/>
      <c r="AH1115" s="32"/>
      <c r="AM1115" s="32"/>
      <c r="AO1115" s="32"/>
      <c r="AP1115" s="3" t="s">
        <v>324</v>
      </c>
      <c r="AQ1115" s="32"/>
    </row>
    <row r="1116" spans="1:43" customFormat="1" ht="15" x14ac:dyDescent="0.25">
      <c r="A1116" s="89"/>
      <c r="B1116" s="42"/>
      <c r="C1116" s="199" t="s">
        <v>325</v>
      </c>
      <c r="D1116" s="199"/>
      <c r="E1116" s="199"/>
      <c r="F1116" s="199"/>
      <c r="G1116" s="199"/>
      <c r="H1116" s="199"/>
      <c r="I1116" s="199"/>
      <c r="J1116" s="199"/>
      <c r="K1116" s="199"/>
      <c r="L1116" s="94">
        <v>-719.09</v>
      </c>
      <c r="M1116" s="91"/>
      <c r="N1116" s="92"/>
      <c r="AF1116" s="31"/>
      <c r="AG1116" s="32"/>
      <c r="AH1116" s="32"/>
      <c r="AM1116" s="32"/>
      <c r="AO1116" s="32"/>
      <c r="AP1116" s="3" t="s">
        <v>325</v>
      </c>
      <c r="AQ1116" s="32"/>
    </row>
    <row r="1117" spans="1:43" customFormat="1" ht="15" x14ac:dyDescent="0.25">
      <c r="A1117" s="89"/>
      <c r="B1117" s="42"/>
      <c r="C1117" s="199" t="s">
        <v>326</v>
      </c>
      <c r="D1117" s="199"/>
      <c r="E1117" s="199"/>
      <c r="F1117" s="199"/>
      <c r="G1117" s="199"/>
      <c r="H1117" s="199"/>
      <c r="I1117" s="199"/>
      <c r="J1117" s="199"/>
      <c r="K1117" s="199"/>
      <c r="L1117" s="90">
        <v>90971.49</v>
      </c>
      <c r="M1117" s="91"/>
      <c r="N1117" s="92"/>
      <c r="AF1117" s="31"/>
      <c r="AG1117" s="32"/>
      <c r="AH1117" s="32"/>
      <c r="AM1117" s="32"/>
      <c r="AO1117" s="32"/>
      <c r="AP1117" s="3" t="s">
        <v>326</v>
      </c>
      <c r="AQ1117" s="32"/>
    </row>
    <row r="1118" spans="1:43" customFormat="1" ht="15" x14ac:dyDescent="0.25">
      <c r="A1118" s="89"/>
      <c r="B1118" s="42"/>
      <c r="C1118" s="199" t="s">
        <v>327</v>
      </c>
      <c r="D1118" s="199"/>
      <c r="E1118" s="199"/>
      <c r="F1118" s="199"/>
      <c r="G1118" s="199"/>
      <c r="H1118" s="199"/>
      <c r="I1118" s="199"/>
      <c r="J1118" s="199"/>
      <c r="K1118" s="199"/>
      <c r="L1118" s="90">
        <v>4862.5</v>
      </c>
      <c r="M1118" s="91"/>
      <c r="N1118" s="92"/>
      <c r="AF1118" s="31"/>
      <c r="AG1118" s="32"/>
      <c r="AH1118" s="32"/>
      <c r="AM1118" s="32"/>
      <c r="AO1118" s="32"/>
      <c r="AP1118" s="3" t="s">
        <v>327</v>
      </c>
      <c r="AQ1118" s="32"/>
    </row>
    <row r="1119" spans="1:43" customFormat="1" ht="15" x14ac:dyDescent="0.25">
      <c r="A1119" s="89"/>
      <c r="B1119" s="42"/>
      <c r="C1119" s="199" t="s">
        <v>328</v>
      </c>
      <c r="D1119" s="199"/>
      <c r="E1119" s="199"/>
      <c r="F1119" s="199"/>
      <c r="G1119" s="199"/>
      <c r="H1119" s="199"/>
      <c r="I1119" s="199"/>
      <c r="J1119" s="199"/>
      <c r="K1119" s="199"/>
      <c r="L1119" s="90">
        <v>2755.4</v>
      </c>
      <c r="M1119" s="91"/>
      <c r="N1119" s="92"/>
      <c r="AF1119" s="31"/>
      <c r="AG1119" s="32"/>
      <c r="AH1119" s="32"/>
      <c r="AM1119" s="32"/>
      <c r="AO1119" s="32"/>
      <c r="AP1119" s="3" t="s">
        <v>328</v>
      </c>
      <c r="AQ1119" s="32"/>
    </row>
    <row r="1120" spans="1:43" customFormat="1" ht="15" x14ac:dyDescent="0.25">
      <c r="A1120" s="89"/>
      <c r="B1120" s="42"/>
      <c r="C1120" s="199" t="s">
        <v>221</v>
      </c>
      <c r="D1120" s="199"/>
      <c r="E1120" s="199"/>
      <c r="F1120" s="199"/>
      <c r="G1120" s="199"/>
      <c r="H1120" s="199"/>
      <c r="I1120" s="199"/>
      <c r="J1120" s="199"/>
      <c r="K1120" s="199"/>
      <c r="L1120" s="90">
        <v>5228.74</v>
      </c>
      <c r="M1120" s="91"/>
      <c r="N1120" s="92"/>
      <c r="AF1120" s="31"/>
      <c r="AG1120" s="32"/>
      <c r="AH1120" s="32"/>
      <c r="AM1120" s="32"/>
      <c r="AO1120" s="32"/>
      <c r="AP1120" s="3" t="s">
        <v>221</v>
      </c>
      <c r="AQ1120" s="32"/>
    </row>
    <row r="1121" spans="1:43" customFormat="1" ht="15" x14ac:dyDescent="0.25">
      <c r="A1121" s="89"/>
      <c r="B1121" s="42"/>
      <c r="C1121" s="199" t="s">
        <v>222</v>
      </c>
      <c r="D1121" s="199"/>
      <c r="E1121" s="199"/>
      <c r="F1121" s="199"/>
      <c r="G1121" s="199"/>
      <c r="H1121" s="199"/>
      <c r="I1121" s="199"/>
      <c r="J1121" s="199"/>
      <c r="K1121" s="199"/>
      <c r="L1121" s="90">
        <v>4862.5</v>
      </c>
      <c r="M1121" s="91"/>
      <c r="N1121" s="92"/>
      <c r="AF1121" s="31"/>
      <c r="AG1121" s="32"/>
      <c r="AH1121" s="32"/>
      <c r="AM1121" s="32"/>
      <c r="AO1121" s="32"/>
      <c r="AP1121" s="3" t="s">
        <v>222</v>
      </c>
      <c r="AQ1121" s="32"/>
    </row>
    <row r="1122" spans="1:43" customFormat="1" ht="15" x14ac:dyDescent="0.25">
      <c r="A1122" s="89"/>
      <c r="B1122" s="42"/>
      <c r="C1122" s="199" t="s">
        <v>223</v>
      </c>
      <c r="D1122" s="199"/>
      <c r="E1122" s="199"/>
      <c r="F1122" s="199"/>
      <c r="G1122" s="199"/>
      <c r="H1122" s="199"/>
      <c r="I1122" s="199"/>
      <c r="J1122" s="199"/>
      <c r="K1122" s="199"/>
      <c r="L1122" s="90">
        <v>2755.4</v>
      </c>
      <c r="M1122" s="91"/>
      <c r="N1122" s="92"/>
      <c r="AF1122" s="31"/>
      <c r="AG1122" s="32"/>
      <c r="AH1122" s="32"/>
      <c r="AM1122" s="32"/>
      <c r="AO1122" s="32"/>
      <c r="AP1122" s="3" t="s">
        <v>223</v>
      </c>
      <c r="AQ1122" s="32"/>
    </row>
    <row r="1123" spans="1:43" customFormat="1" ht="15" x14ac:dyDescent="0.25">
      <c r="A1123" s="89"/>
      <c r="B1123" s="95"/>
      <c r="C1123" s="202" t="s">
        <v>510</v>
      </c>
      <c r="D1123" s="202"/>
      <c r="E1123" s="202"/>
      <c r="F1123" s="202"/>
      <c r="G1123" s="202"/>
      <c r="H1123" s="202"/>
      <c r="I1123" s="202"/>
      <c r="J1123" s="202"/>
      <c r="K1123" s="202"/>
      <c r="L1123" s="96">
        <v>96217.73</v>
      </c>
      <c r="M1123" s="97"/>
      <c r="N1123" s="98"/>
      <c r="AF1123" s="31"/>
      <c r="AG1123" s="32"/>
      <c r="AH1123" s="32"/>
      <c r="AM1123" s="32"/>
      <c r="AO1123" s="32"/>
      <c r="AQ1123" s="32" t="s">
        <v>510</v>
      </c>
    </row>
    <row r="1124" spans="1:43" customFormat="1" ht="15" x14ac:dyDescent="0.25">
      <c r="A1124" s="89"/>
      <c r="B1124" s="42"/>
      <c r="C1124" s="199" t="s">
        <v>225</v>
      </c>
      <c r="D1124" s="199"/>
      <c r="E1124" s="199"/>
      <c r="F1124" s="199"/>
      <c r="G1124" s="199"/>
      <c r="H1124" s="199"/>
      <c r="I1124" s="199"/>
      <c r="J1124" s="199"/>
      <c r="K1124" s="199"/>
      <c r="L1124" s="93"/>
      <c r="M1124" s="91"/>
      <c r="N1124" s="92"/>
      <c r="AF1124" s="31"/>
      <c r="AG1124" s="32"/>
      <c r="AH1124" s="32"/>
      <c r="AM1124" s="32"/>
      <c r="AO1124" s="32"/>
      <c r="AP1124" s="3" t="s">
        <v>225</v>
      </c>
      <c r="AQ1124" s="32"/>
    </row>
    <row r="1125" spans="1:43" customFormat="1" ht="15" x14ac:dyDescent="0.25">
      <c r="A1125" s="89"/>
      <c r="B1125" s="42"/>
      <c r="C1125" s="199" t="s">
        <v>212</v>
      </c>
      <c r="D1125" s="199"/>
      <c r="E1125" s="199"/>
      <c r="F1125" s="199"/>
      <c r="G1125" s="199"/>
      <c r="H1125" s="199"/>
      <c r="I1125" s="199"/>
      <c r="J1125" s="199"/>
      <c r="K1125" s="199"/>
      <c r="L1125" s="93"/>
      <c r="M1125" s="91"/>
      <c r="N1125" s="92"/>
      <c r="AF1125" s="31"/>
      <c r="AG1125" s="32"/>
      <c r="AH1125" s="32"/>
      <c r="AM1125" s="32"/>
      <c r="AO1125" s="32"/>
      <c r="AP1125" s="3" t="s">
        <v>212</v>
      </c>
      <c r="AQ1125" s="32"/>
    </row>
    <row r="1126" spans="1:43" customFormat="1" ht="23.25" x14ac:dyDescent="0.25">
      <c r="A1126" s="89"/>
      <c r="B1126" s="42" t="s">
        <v>104</v>
      </c>
      <c r="C1126" s="199" t="s">
        <v>511</v>
      </c>
      <c r="D1126" s="199"/>
      <c r="E1126" s="199"/>
      <c r="F1126" s="199"/>
      <c r="G1126" s="199"/>
      <c r="H1126" s="199"/>
      <c r="I1126" s="199"/>
      <c r="J1126" s="199"/>
      <c r="K1126" s="199"/>
      <c r="L1126" s="94">
        <v>608.53</v>
      </c>
      <c r="M1126" s="91"/>
      <c r="N1126" s="92"/>
      <c r="AF1126" s="31"/>
      <c r="AG1126" s="32"/>
      <c r="AH1126" s="32"/>
      <c r="AM1126" s="32"/>
      <c r="AO1126" s="32"/>
      <c r="AP1126" s="3" t="s">
        <v>511</v>
      </c>
      <c r="AQ1126" s="32"/>
    </row>
    <row r="1127" spans="1:43" customFormat="1" ht="15" x14ac:dyDescent="0.25">
      <c r="A1127" s="89"/>
      <c r="B1127" s="42" t="s">
        <v>104</v>
      </c>
      <c r="C1127" s="199" t="s">
        <v>512</v>
      </c>
      <c r="D1127" s="199"/>
      <c r="E1127" s="199"/>
      <c r="F1127" s="199"/>
      <c r="G1127" s="199"/>
      <c r="H1127" s="199"/>
      <c r="I1127" s="199"/>
      <c r="J1127" s="199"/>
      <c r="K1127" s="199"/>
      <c r="L1127" s="94">
        <v>1.75</v>
      </c>
      <c r="M1127" s="91"/>
      <c r="N1127" s="92"/>
      <c r="AF1127" s="31"/>
      <c r="AG1127" s="32"/>
      <c r="AH1127" s="32"/>
      <c r="AM1127" s="32"/>
      <c r="AO1127" s="32"/>
      <c r="AP1127" s="3" t="s">
        <v>512</v>
      </c>
      <c r="AQ1127" s="32"/>
    </row>
    <row r="1128" spans="1:43" customFormat="1" ht="15" x14ac:dyDescent="0.25">
      <c r="A1128" s="89"/>
      <c r="B1128" s="42" t="s">
        <v>104</v>
      </c>
      <c r="C1128" s="199" t="s">
        <v>513</v>
      </c>
      <c r="D1128" s="199"/>
      <c r="E1128" s="199"/>
      <c r="F1128" s="199"/>
      <c r="G1128" s="199"/>
      <c r="H1128" s="199"/>
      <c r="I1128" s="199"/>
      <c r="J1128" s="199"/>
      <c r="K1128" s="199"/>
      <c r="L1128" s="94">
        <v>75.099999999999994</v>
      </c>
      <c r="M1128" s="91"/>
      <c r="N1128" s="92"/>
      <c r="AF1128" s="31"/>
      <c r="AG1128" s="32"/>
      <c r="AH1128" s="32"/>
      <c r="AM1128" s="32"/>
      <c r="AO1128" s="32"/>
      <c r="AP1128" s="3" t="s">
        <v>513</v>
      </c>
      <c r="AQ1128" s="32"/>
    </row>
    <row r="1129" spans="1:43" customFormat="1" ht="15" x14ac:dyDescent="0.25">
      <c r="A1129" s="89"/>
      <c r="B1129" s="42" t="s">
        <v>104</v>
      </c>
      <c r="C1129" s="199" t="s">
        <v>514</v>
      </c>
      <c r="D1129" s="199"/>
      <c r="E1129" s="199"/>
      <c r="F1129" s="199"/>
      <c r="G1129" s="199"/>
      <c r="H1129" s="199"/>
      <c r="I1129" s="199"/>
      <c r="J1129" s="199"/>
      <c r="K1129" s="199"/>
      <c r="L1129" s="94">
        <v>659.15</v>
      </c>
      <c r="M1129" s="91"/>
      <c r="N1129" s="92"/>
      <c r="AF1129" s="31"/>
      <c r="AG1129" s="32"/>
      <c r="AH1129" s="32"/>
      <c r="AM1129" s="32"/>
      <c r="AO1129" s="32"/>
      <c r="AP1129" s="3" t="s">
        <v>514</v>
      </c>
      <c r="AQ1129" s="32"/>
    </row>
    <row r="1130" spans="1:43" customFormat="1" ht="15" x14ac:dyDescent="0.25">
      <c r="A1130" s="89"/>
      <c r="B1130" s="42" t="s">
        <v>104</v>
      </c>
      <c r="C1130" s="199" t="s">
        <v>515</v>
      </c>
      <c r="D1130" s="199"/>
      <c r="E1130" s="199"/>
      <c r="F1130" s="199"/>
      <c r="G1130" s="199"/>
      <c r="H1130" s="199"/>
      <c r="I1130" s="199"/>
      <c r="J1130" s="199"/>
      <c r="K1130" s="199"/>
      <c r="L1130" s="94">
        <v>66.959999999999994</v>
      </c>
      <c r="M1130" s="91"/>
      <c r="N1130" s="92"/>
      <c r="AF1130" s="31"/>
      <c r="AG1130" s="32"/>
      <c r="AH1130" s="32"/>
      <c r="AM1130" s="32"/>
      <c r="AO1130" s="32"/>
      <c r="AP1130" s="3" t="s">
        <v>515</v>
      </c>
      <c r="AQ1130" s="32"/>
    </row>
    <row r="1131" spans="1:43" customFormat="1" ht="15" x14ac:dyDescent="0.25">
      <c r="A1131" s="89"/>
      <c r="B1131" s="42" t="s">
        <v>104</v>
      </c>
      <c r="C1131" s="199" t="s">
        <v>516</v>
      </c>
      <c r="D1131" s="199"/>
      <c r="E1131" s="199"/>
      <c r="F1131" s="199"/>
      <c r="G1131" s="199"/>
      <c r="H1131" s="199"/>
      <c r="I1131" s="199"/>
      <c r="J1131" s="199"/>
      <c r="K1131" s="199"/>
      <c r="L1131" s="90">
        <v>1721.35</v>
      </c>
      <c r="M1131" s="91"/>
      <c r="N1131" s="92"/>
      <c r="AF1131" s="31"/>
      <c r="AG1131" s="32"/>
      <c r="AH1131" s="32"/>
      <c r="AM1131" s="32"/>
      <c r="AO1131" s="32"/>
      <c r="AP1131" s="3" t="s">
        <v>516</v>
      </c>
      <c r="AQ1131" s="32"/>
    </row>
    <row r="1132" spans="1:43" customFormat="1" ht="23.25" x14ac:dyDescent="0.25">
      <c r="A1132" s="89"/>
      <c r="B1132" s="42" t="s">
        <v>104</v>
      </c>
      <c r="C1132" s="199" t="s">
        <v>517</v>
      </c>
      <c r="D1132" s="199"/>
      <c r="E1132" s="199"/>
      <c r="F1132" s="199"/>
      <c r="G1132" s="199"/>
      <c r="H1132" s="199"/>
      <c r="I1132" s="199"/>
      <c r="J1132" s="199"/>
      <c r="K1132" s="199"/>
      <c r="L1132" s="94">
        <v>153.36000000000001</v>
      </c>
      <c r="M1132" s="91"/>
      <c r="N1132" s="92"/>
      <c r="AF1132" s="31"/>
      <c r="AG1132" s="32"/>
      <c r="AH1132" s="32"/>
      <c r="AM1132" s="32"/>
      <c r="AO1132" s="32"/>
      <c r="AP1132" s="3" t="s">
        <v>517</v>
      </c>
      <c r="AQ1132" s="32"/>
    </row>
    <row r="1133" spans="1:43" customFormat="1" ht="15" x14ac:dyDescent="0.25">
      <c r="A1133" s="89"/>
      <c r="B1133" s="42" t="s">
        <v>104</v>
      </c>
      <c r="C1133" s="199" t="s">
        <v>518</v>
      </c>
      <c r="D1133" s="199"/>
      <c r="E1133" s="199"/>
      <c r="F1133" s="199"/>
      <c r="G1133" s="199"/>
      <c r="H1133" s="199"/>
      <c r="I1133" s="199"/>
      <c r="J1133" s="199"/>
      <c r="K1133" s="199"/>
      <c r="L1133" s="94">
        <v>1.69</v>
      </c>
      <c r="M1133" s="91"/>
      <c r="N1133" s="92"/>
      <c r="AF1133" s="31"/>
      <c r="AG1133" s="32"/>
      <c r="AH1133" s="32"/>
      <c r="AM1133" s="32"/>
      <c r="AO1133" s="32"/>
      <c r="AP1133" s="3" t="s">
        <v>518</v>
      </c>
      <c r="AQ1133" s="32"/>
    </row>
    <row r="1134" spans="1:43" customFormat="1" ht="15" x14ac:dyDescent="0.25">
      <c r="A1134" s="89"/>
      <c r="B1134" s="42" t="s">
        <v>104</v>
      </c>
      <c r="C1134" s="199" t="s">
        <v>519</v>
      </c>
      <c r="D1134" s="199"/>
      <c r="E1134" s="199"/>
      <c r="F1134" s="199"/>
      <c r="G1134" s="199"/>
      <c r="H1134" s="199"/>
      <c r="I1134" s="199"/>
      <c r="J1134" s="199"/>
      <c r="K1134" s="199"/>
      <c r="L1134" s="94">
        <v>8.23</v>
      </c>
      <c r="M1134" s="91"/>
      <c r="N1134" s="92"/>
      <c r="AF1134" s="31"/>
      <c r="AG1134" s="32"/>
      <c r="AH1134" s="32"/>
      <c r="AM1134" s="32"/>
      <c r="AO1134" s="32"/>
      <c r="AP1134" s="3" t="s">
        <v>519</v>
      </c>
      <c r="AQ1134" s="32"/>
    </row>
    <row r="1135" spans="1:43" customFormat="1" ht="15" x14ac:dyDescent="0.25">
      <c r="A1135" s="89"/>
      <c r="B1135" s="42" t="s">
        <v>104</v>
      </c>
      <c r="C1135" s="199" t="s">
        <v>520</v>
      </c>
      <c r="D1135" s="199"/>
      <c r="E1135" s="199"/>
      <c r="F1135" s="199"/>
      <c r="G1135" s="199"/>
      <c r="H1135" s="199"/>
      <c r="I1135" s="199"/>
      <c r="J1135" s="199"/>
      <c r="K1135" s="199"/>
      <c r="L1135" s="94">
        <v>692.13</v>
      </c>
      <c r="M1135" s="91"/>
      <c r="N1135" s="92"/>
      <c r="AF1135" s="31"/>
      <c r="AG1135" s="32"/>
      <c r="AH1135" s="32"/>
      <c r="AM1135" s="32"/>
      <c r="AO1135" s="32"/>
      <c r="AP1135" s="3" t="s">
        <v>520</v>
      </c>
      <c r="AQ1135" s="32"/>
    </row>
    <row r="1136" spans="1:43" customFormat="1" ht="23.25" x14ac:dyDescent="0.25">
      <c r="A1136" s="89"/>
      <c r="B1136" s="42" t="s">
        <v>104</v>
      </c>
      <c r="C1136" s="199" t="s">
        <v>521</v>
      </c>
      <c r="D1136" s="199"/>
      <c r="E1136" s="199"/>
      <c r="F1136" s="199"/>
      <c r="G1136" s="199"/>
      <c r="H1136" s="199"/>
      <c r="I1136" s="199"/>
      <c r="J1136" s="199"/>
      <c r="K1136" s="199"/>
      <c r="L1136" s="90">
        <v>86451.53</v>
      </c>
      <c r="M1136" s="91"/>
      <c r="N1136" s="92"/>
      <c r="AF1136" s="31"/>
      <c r="AG1136" s="32"/>
      <c r="AH1136" s="32"/>
      <c r="AM1136" s="32"/>
      <c r="AO1136" s="32"/>
      <c r="AP1136" s="3" t="s">
        <v>521</v>
      </c>
      <c r="AQ1136" s="32"/>
    </row>
    <row r="1137" spans="1:43" customFormat="1" ht="15" x14ac:dyDescent="0.25">
      <c r="A1137" s="89"/>
      <c r="B1137" s="42" t="s">
        <v>104</v>
      </c>
      <c r="C1137" s="199" t="s">
        <v>522</v>
      </c>
      <c r="D1137" s="199"/>
      <c r="E1137" s="199"/>
      <c r="F1137" s="199"/>
      <c r="G1137" s="199"/>
      <c r="H1137" s="199"/>
      <c r="I1137" s="199"/>
      <c r="J1137" s="199"/>
      <c r="K1137" s="199"/>
      <c r="L1137" s="94">
        <v>149.1</v>
      </c>
      <c r="M1137" s="91"/>
      <c r="N1137" s="92"/>
      <c r="AF1137" s="31"/>
      <c r="AG1137" s="32"/>
      <c r="AH1137" s="32"/>
      <c r="AM1137" s="32"/>
      <c r="AO1137" s="32"/>
      <c r="AP1137" s="3" t="s">
        <v>522</v>
      </c>
      <c r="AQ1137" s="32"/>
    </row>
    <row r="1138" spans="1:43" customFormat="1" ht="15" x14ac:dyDescent="0.25">
      <c r="A1138" s="89"/>
      <c r="B1138" s="42" t="s">
        <v>104</v>
      </c>
      <c r="C1138" s="199" t="s">
        <v>523</v>
      </c>
      <c r="D1138" s="199"/>
      <c r="E1138" s="199"/>
      <c r="F1138" s="199"/>
      <c r="G1138" s="199"/>
      <c r="H1138" s="199"/>
      <c r="I1138" s="199"/>
      <c r="J1138" s="199"/>
      <c r="K1138" s="199"/>
      <c r="L1138" s="94">
        <v>93.18</v>
      </c>
      <c r="M1138" s="91"/>
      <c r="N1138" s="92"/>
      <c r="AF1138" s="31"/>
      <c r="AG1138" s="32"/>
      <c r="AH1138" s="32"/>
      <c r="AM1138" s="32"/>
      <c r="AO1138" s="32"/>
      <c r="AP1138" s="3" t="s">
        <v>523</v>
      </c>
      <c r="AQ1138" s="32"/>
    </row>
    <row r="1139" spans="1:43" customFormat="1" ht="15" x14ac:dyDescent="0.25">
      <c r="A1139" s="89"/>
      <c r="B1139" s="42"/>
      <c r="C1139" s="199" t="s">
        <v>243</v>
      </c>
      <c r="D1139" s="199"/>
      <c r="E1139" s="199"/>
      <c r="F1139" s="199"/>
      <c r="G1139" s="199"/>
      <c r="H1139" s="199"/>
      <c r="I1139" s="199"/>
      <c r="J1139" s="199"/>
      <c r="K1139" s="199"/>
      <c r="L1139" s="90">
        <v>90682.06</v>
      </c>
      <c r="M1139" s="91"/>
      <c r="N1139" s="92"/>
      <c r="AF1139" s="31"/>
      <c r="AG1139" s="32"/>
      <c r="AH1139" s="32"/>
      <c r="AM1139" s="32"/>
      <c r="AO1139" s="32"/>
      <c r="AP1139" s="3" t="s">
        <v>243</v>
      </c>
      <c r="AQ1139" s="32"/>
    </row>
    <row r="1140" spans="1:43" customFormat="1" ht="15" x14ac:dyDescent="0.25">
      <c r="A1140" s="186" t="s">
        <v>524</v>
      </c>
      <c r="B1140" s="187"/>
      <c r="C1140" s="187"/>
      <c r="D1140" s="187"/>
      <c r="E1140" s="187"/>
      <c r="F1140" s="187"/>
      <c r="G1140" s="187"/>
      <c r="H1140" s="187"/>
      <c r="I1140" s="187"/>
      <c r="J1140" s="187"/>
      <c r="K1140" s="187"/>
      <c r="L1140" s="187"/>
      <c r="M1140" s="187"/>
      <c r="N1140" s="188"/>
      <c r="AF1140" s="31" t="s">
        <v>524</v>
      </c>
      <c r="AG1140" s="32"/>
      <c r="AH1140" s="32"/>
      <c r="AM1140" s="32"/>
      <c r="AO1140" s="32"/>
      <c r="AQ1140" s="32"/>
    </row>
    <row r="1141" spans="1:43" customFormat="1" ht="15" x14ac:dyDescent="0.25">
      <c r="A1141" s="33" t="s">
        <v>525</v>
      </c>
      <c r="B1141" s="34" t="s">
        <v>526</v>
      </c>
      <c r="C1141" s="192" t="s">
        <v>527</v>
      </c>
      <c r="D1141" s="192"/>
      <c r="E1141" s="192"/>
      <c r="F1141" s="35" t="s">
        <v>131</v>
      </c>
      <c r="G1141" s="36">
        <v>56.7</v>
      </c>
      <c r="H1141" s="37">
        <v>1</v>
      </c>
      <c r="I1141" s="79">
        <v>56.7</v>
      </c>
      <c r="J1141" s="39"/>
      <c r="K1141" s="36"/>
      <c r="L1141" s="39"/>
      <c r="M1141" s="36"/>
      <c r="N1141" s="40"/>
      <c r="AF1141" s="31"/>
      <c r="AG1141" s="32"/>
      <c r="AH1141" s="32" t="s">
        <v>527</v>
      </c>
      <c r="AM1141" s="32"/>
      <c r="AO1141" s="32"/>
      <c r="AQ1141" s="32"/>
    </row>
    <row r="1142" spans="1:43" customFormat="1" ht="23.25" x14ac:dyDescent="0.25">
      <c r="A1142" s="41"/>
      <c r="B1142" s="42" t="s">
        <v>59</v>
      </c>
      <c r="C1142" s="197" t="s">
        <v>60</v>
      </c>
      <c r="D1142" s="197"/>
      <c r="E1142" s="197"/>
      <c r="F1142" s="197"/>
      <c r="G1142" s="197"/>
      <c r="H1142" s="197"/>
      <c r="I1142" s="197"/>
      <c r="J1142" s="197"/>
      <c r="K1142" s="197"/>
      <c r="L1142" s="197"/>
      <c r="M1142" s="197"/>
      <c r="N1142" s="198"/>
      <c r="AF1142" s="31"/>
      <c r="AG1142" s="32"/>
      <c r="AH1142" s="32"/>
      <c r="AI1142" s="3" t="s">
        <v>60</v>
      </c>
      <c r="AM1142" s="32"/>
      <c r="AO1142" s="32"/>
      <c r="AQ1142" s="32"/>
    </row>
    <row r="1143" spans="1:43" customFormat="1" ht="68.25" x14ac:dyDescent="0.25">
      <c r="A1143" s="41"/>
      <c r="B1143" s="42" t="s">
        <v>61</v>
      </c>
      <c r="C1143" s="197" t="s">
        <v>62</v>
      </c>
      <c r="D1143" s="197"/>
      <c r="E1143" s="197"/>
      <c r="F1143" s="197"/>
      <c r="G1143" s="197"/>
      <c r="H1143" s="197"/>
      <c r="I1143" s="197"/>
      <c r="J1143" s="197"/>
      <c r="K1143" s="197"/>
      <c r="L1143" s="197"/>
      <c r="M1143" s="197"/>
      <c r="N1143" s="198"/>
      <c r="AF1143" s="31"/>
      <c r="AG1143" s="32"/>
      <c r="AH1143" s="32"/>
      <c r="AI1143" s="3" t="s">
        <v>62</v>
      </c>
      <c r="AM1143" s="32"/>
      <c r="AO1143" s="32"/>
      <c r="AQ1143" s="32"/>
    </row>
    <row r="1144" spans="1:43" customFormat="1" ht="15" x14ac:dyDescent="0.25">
      <c r="A1144" s="43"/>
      <c r="B1144" s="42" t="s">
        <v>55</v>
      </c>
      <c r="C1144" s="199" t="s">
        <v>63</v>
      </c>
      <c r="D1144" s="199"/>
      <c r="E1144" s="199"/>
      <c r="F1144" s="45"/>
      <c r="G1144" s="46"/>
      <c r="H1144" s="46"/>
      <c r="I1144" s="46"/>
      <c r="J1144" s="49">
        <v>7.68</v>
      </c>
      <c r="K1144" s="48">
        <v>1.3225</v>
      </c>
      <c r="L1144" s="49">
        <v>575.89</v>
      </c>
      <c r="M1144" s="50">
        <v>44.77</v>
      </c>
      <c r="N1144" s="70">
        <v>25782.6</v>
      </c>
      <c r="AF1144" s="31"/>
      <c r="AG1144" s="32"/>
      <c r="AH1144" s="32"/>
      <c r="AJ1144" s="3" t="s">
        <v>63</v>
      </c>
      <c r="AM1144" s="32"/>
      <c r="AO1144" s="32"/>
      <c r="AQ1144" s="32"/>
    </row>
    <row r="1145" spans="1:43" customFormat="1" ht="15" x14ac:dyDescent="0.25">
      <c r="A1145" s="52"/>
      <c r="B1145" s="42"/>
      <c r="C1145" s="199" t="s">
        <v>70</v>
      </c>
      <c r="D1145" s="199"/>
      <c r="E1145" s="199"/>
      <c r="F1145" s="45" t="s">
        <v>71</v>
      </c>
      <c r="G1145" s="62">
        <v>0.9</v>
      </c>
      <c r="H1145" s="48">
        <v>1.3225</v>
      </c>
      <c r="I1145" s="54">
        <v>67.487174999999993</v>
      </c>
      <c r="J1145" s="55"/>
      <c r="K1145" s="46"/>
      <c r="L1145" s="55"/>
      <c r="M1145" s="46"/>
      <c r="N1145" s="56"/>
      <c r="AF1145" s="31"/>
      <c r="AG1145" s="32"/>
      <c r="AH1145" s="32"/>
      <c r="AK1145" s="3" t="s">
        <v>70</v>
      </c>
      <c r="AM1145" s="32"/>
      <c r="AO1145" s="32"/>
      <c r="AQ1145" s="32"/>
    </row>
    <row r="1146" spans="1:43" customFormat="1" ht="15" x14ac:dyDescent="0.25">
      <c r="A1146" s="43"/>
      <c r="B1146" s="42"/>
      <c r="C1146" s="200" t="s">
        <v>73</v>
      </c>
      <c r="D1146" s="200"/>
      <c r="E1146" s="200"/>
      <c r="F1146" s="57"/>
      <c r="G1146" s="58"/>
      <c r="H1146" s="58"/>
      <c r="I1146" s="58"/>
      <c r="J1146" s="60">
        <v>7.68</v>
      </c>
      <c r="K1146" s="58"/>
      <c r="L1146" s="60">
        <v>575.89</v>
      </c>
      <c r="M1146" s="58"/>
      <c r="N1146" s="72">
        <v>25782.6</v>
      </c>
      <c r="AF1146" s="31"/>
      <c r="AG1146" s="32"/>
      <c r="AH1146" s="32"/>
      <c r="AL1146" s="3" t="s">
        <v>73</v>
      </c>
      <c r="AM1146" s="32"/>
      <c r="AO1146" s="32"/>
      <c r="AQ1146" s="32"/>
    </row>
    <row r="1147" spans="1:43" customFormat="1" ht="15" x14ac:dyDescent="0.25">
      <c r="A1147" s="52"/>
      <c r="B1147" s="42"/>
      <c r="C1147" s="199" t="s">
        <v>74</v>
      </c>
      <c r="D1147" s="199"/>
      <c r="E1147" s="199"/>
      <c r="F1147" s="45"/>
      <c r="G1147" s="46"/>
      <c r="H1147" s="46"/>
      <c r="I1147" s="46"/>
      <c r="J1147" s="55"/>
      <c r="K1147" s="46"/>
      <c r="L1147" s="49">
        <v>575.89</v>
      </c>
      <c r="M1147" s="46"/>
      <c r="N1147" s="70">
        <v>25782.6</v>
      </c>
      <c r="AF1147" s="31"/>
      <c r="AG1147" s="32"/>
      <c r="AH1147" s="32"/>
      <c r="AK1147" s="3" t="s">
        <v>74</v>
      </c>
      <c r="AM1147" s="32"/>
      <c r="AO1147" s="32"/>
      <c r="AQ1147" s="32"/>
    </row>
    <row r="1148" spans="1:43" customFormat="1" ht="23.25" x14ac:dyDescent="0.25">
      <c r="A1148" s="52"/>
      <c r="B1148" s="42" t="s">
        <v>309</v>
      </c>
      <c r="C1148" s="199" t="s">
        <v>310</v>
      </c>
      <c r="D1148" s="199"/>
      <c r="E1148" s="199"/>
      <c r="F1148" s="45" t="s">
        <v>77</v>
      </c>
      <c r="G1148" s="53">
        <v>94</v>
      </c>
      <c r="H1148" s="46"/>
      <c r="I1148" s="53">
        <v>94</v>
      </c>
      <c r="J1148" s="55"/>
      <c r="K1148" s="46"/>
      <c r="L1148" s="49">
        <v>541.34</v>
      </c>
      <c r="M1148" s="46"/>
      <c r="N1148" s="70">
        <v>24235.64</v>
      </c>
      <c r="AF1148" s="31"/>
      <c r="AG1148" s="32"/>
      <c r="AH1148" s="32"/>
      <c r="AK1148" s="3" t="s">
        <v>310</v>
      </c>
      <c r="AM1148" s="32"/>
      <c r="AO1148" s="32"/>
      <c r="AQ1148" s="32"/>
    </row>
    <row r="1149" spans="1:43" customFormat="1" ht="45" x14ac:dyDescent="0.25">
      <c r="A1149" s="52"/>
      <c r="B1149" s="42" t="s">
        <v>311</v>
      </c>
      <c r="C1149" s="199" t="s">
        <v>312</v>
      </c>
      <c r="D1149" s="199"/>
      <c r="E1149" s="199"/>
      <c r="F1149" s="45" t="s">
        <v>77</v>
      </c>
      <c r="G1149" s="53">
        <v>51</v>
      </c>
      <c r="H1149" s="50">
        <v>0.85</v>
      </c>
      <c r="I1149" s="50">
        <v>43.35</v>
      </c>
      <c r="J1149" s="55"/>
      <c r="K1149" s="46"/>
      <c r="L1149" s="49">
        <v>249.65</v>
      </c>
      <c r="M1149" s="46"/>
      <c r="N1149" s="70">
        <v>11176.76</v>
      </c>
      <c r="AF1149" s="31"/>
      <c r="AG1149" s="32"/>
      <c r="AH1149" s="32"/>
      <c r="AK1149" s="3" t="s">
        <v>312</v>
      </c>
      <c r="AM1149" s="32"/>
      <c r="AO1149" s="32"/>
      <c r="AQ1149" s="32"/>
    </row>
    <row r="1150" spans="1:43" customFormat="1" ht="15" x14ac:dyDescent="0.25">
      <c r="A1150" s="63"/>
      <c r="B1150" s="64"/>
      <c r="C1150" s="192" t="s">
        <v>80</v>
      </c>
      <c r="D1150" s="192"/>
      <c r="E1150" s="192"/>
      <c r="F1150" s="35"/>
      <c r="G1150" s="36"/>
      <c r="H1150" s="36"/>
      <c r="I1150" s="36"/>
      <c r="J1150" s="39"/>
      <c r="K1150" s="36"/>
      <c r="L1150" s="73">
        <v>1366.88</v>
      </c>
      <c r="M1150" s="58"/>
      <c r="N1150" s="66">
        <v>61195</v>
      </c>
      <c r="AF1150" s="31"/>
      <c r="AG1150" s="32"/>
      <c r="AH1150" s="32"/>
      <c r="AM1150" s="32" t="s">
        <v>80</v>
      </c>
      <c r="AO1150" s="32"/>
      <c r="AQ1150" s="32"/>
    </row>
    <row r="1151" spans="1:43" customFormat="1" ht="23.25" x14ac:dyDescent="0.25">
      <c r="A1151" s="33" t="s">
        <v>528</v>
      </c>
      <c r="B1151" s="34" t="s">
        <v>529</v>
      </c>
      <c r="C1151" s="192" t="s">
        <v>530</v>
      </c>
      <c r="D1151" s="192"/>
      <c r="E1151" s="192"/>
      <c r="F1151" s="35" t="s">
        <v>166</v>
      </c>
      <c r="G1151" s="36">
        <v>0.624</v>
      </c>
      <c r="H1151" s="37">
        <v>1</v>
      </c>
      <c r="I1151" s="67">
        <v>0.624</v>
      </c>
      <c r="J1151" s="39"/>
      <c r="K1151" s="36"/>
      <c r="L1151" s="39"/>
      <c r="M1151" s="36"/>
      <c r="N1151" s="40"/>
      <c r="AF1151" s="31"/>
      <c r="AG1151" s="32"/>
      <c r="AH1151" s="32" t="s">
        <v>530</v>
      </c>
      <c r="AM1151" s="32"/>
      <c r="AO1151" s="32"/>
      <c r="AQ1151" s="32"/>
    </row>
    <row r="1152" spans="1:43" customFormat="1" ht="23.25" x14ac:dyDescent="0.25">
      <c r="A1152" s="41"/>
      <c r="B1152" s="42" t="s">
        <v>59</v>
      </c>
      <c r="C1152" s="197" t="s">
        <v>60</v>
      </c>
      <c r="D1152" s="197"/>
      <c r="E1152" s="197"/>
      <c r="F1152" s="197"/>
      <c r="G1152" s="197"/>
      <c r="H1152" s="197"/>
      <c r="I1152" s="197"/>
      <c r="J1152" s="197"/>
      <c r="K1152" s="197"/>
      <c r="L1152" s="197"/>
      <c r="M1152" s="197"/>
      <c r="N1152" s="198"/>
      <c r="AF1152" s="31"/>
      <c r="AG1152" s="32"/>
      <c r="AH1152" s="32"/>
      <c r="AI1152" s="3" t="s">
        <v>60</v>
      </c>
      <c r="AM1152" s="32"/>
      <c r="AO1152" s="32"/>
      <c r="AQ1152" s="32"/>
    </row>
    <row r="1153" spans="1:43" customFormat="1" ht="68.25" x14ac:dyDescent="0.25">
      <c r="A1153" s="41"/>
      <c r="B1153" s="42" t="s">
        <v>61</v>
      </c>
      <c r="C1153" s="197" t="s">
        <v>62</v>
      </c>
      <c r="D1153" s="197"/>
      <c r="E1153" s="197"/>
      <c r="F1153" s="197"/>
      <c r="G1153" s="197"/>
      <c r="H1153" s="197"/>
      <c r="I1153" s="197"/>
      <c r="J1153" s="197"/>
      <c r="K1153" s="197"/>
      <c r="L1153" s="197"/>
      <c r="M1153" s="197"/>
      <c r="N1153" s="198"/>
      <c r="AF1153" s="31"/>
      <c r="AG1153" s="32"/>
      <c r="AH1153" s="32"/>
      <c r="AI1153" s="3" t="s">
        <v>62</v>
      </c>
      <c r="AM1153" s="32"/>
      <c r="AO1153" s="32"/>
      <c r="AQ1153" s="32"/>
    </row>
    <row r="1154" spans="1:43" customFormat="1" ht="15" x14ac:dyDescent="0.25">
      <c r="A1154" s="43"/>
      <c r="B1154" s="42" t="s">
        <v>55</v>
      </c>
      <c r="C1154" s="199" t="s">
        <v>63</v>
      </c>
      <c r="D1154" s="199"/>
      <c r="E1154" s="199"/>
      <c r="F1154" s="45"/>
      <c r="G1154" s="46"/>
      <c r="H1154" s="46"/>
      <c r="I1154" s="46"/>
      <c r="J1154" s="49">
        <v>60.66</v>
      </c>
      <c r="K1154" s="48">
        <v>1.3225</v>
      </c>
      <c r="L1154" s="49">
        <v>50.06</v>
      </c>
      <c r="M1154" s="50">
        <v>44.77</v>
      </c>
      <c r="N1154" s="70">
        <v>2241.19</v>
      </c>
      <c r="AF1154" s="31"/>
      <c r="AG1154" s="32"/>
      <c r="AH1154" s="32"/>
      <c r="AJ1154" s="3" t="s">
        <v>63</v>
      </c>
      <c r="AM1154" s="32"/>
      <c r="AO1154" s="32"/>
      <c r="AQ1154" s="32"/>
    </row>
    <row r="1155" spans="1:43" customFormat="1" ht="15" x14ac:dyDescent="0.25">
      <c r="A1155" s="43"/>
      <c r="B1155" s="42" t="s">
        <v>64</v>
      </c>
      <c r="C1155" s="199" t="s">
        <v>65</v>
      </c>
      <c r="D1155" s="199"/>
      <c r="E1155" s="199"/>
      <c r="F1155" s="45"/>
      <c r="G1155" s="46"/>
      <c r="H1155" s="46"/>
      <c r="I1155" s="46"/>
      <c r="J1155" s="49">
        <v>30.24</v>
      </c>
      <c r="K1155" s="48">
        <v>1.4375</v>
      </c>
      <c r="L1155" s="49">
        <v>27.13</v>
      </c>
      <c r="M1155" s="50">
        <v>13.24</v>
      </c>
      <c r="N1155" s="51">
        <v>359.2</v>
      </c>
      <c r="AF1155" s="31"/>
      <c r="AG1155" s="32"/>
      <c r="AH1155" s="32"/>
      <c r="AJ1155" s="3" t="s">
        <v>65</v>
      </c>
      <c r="AM1155" s="32"/>
      <c r="AO1155" s="32"/>
      <c r="AQ1155" s="32"/>
    </row>
    <row r="1156" spans="1:43" customFormat="1" ht="15" x14ac:dyDescent="0.25">
      <c r="A1156" s="43"/>
      <c r="B1156" s="42" t="s">
        <v>66</v>
      </c>
      <c r="C1156" s="199" t="s">
        <v>67</v>
      </c>
      <c r="D1156" s="199"/>
      <c r="E1156" s="199"/>
      <c r="F1156" s="45"/>
      <c r="G1156" s="46"/>
      <c r="H1156" s="46"/>
      <c r="I1156" s="46"/>
      <c r="J1156" s="49">
        <v>2.69</v>
      </c>
      <c r="K1156" s="48">
        <v>1.4375</v>
      </c>
      <c r="L1156" s="49">
        <v>2.41</v>
      </c>
      <c r="M1156" s="50">
        <v>44.77</v>
      </c>
      <c r="N1156" s="51">
        <v>107.9</v>
      </c>
      <c r="AF1156" s="31"/>
      <c r="AG1156" s="32"/>
      <c r="AH1156" s="32"/>
      <c r="AJ1156" s="3" t="s">
        <v>67</v>
      </c>
      <c r="AM1156" s="32"/>
      <c r="AO1156" s="32"/>
      <c r="AQ1156" s="32"/>
    </row>
    <row r="1157" spans="1:43" customFormat="1" ht="15" x14ac:dyDescent="0.25">
      <c r="A1157" s="43"/>
      <c r="B1157" s="42" t="s">
        <v>68</v>
      </c>
      <c r="C1157" s="199" t="s">
        <v>69</v>
      </c>
      <c r="D1157" s="199"/>
      <c r="E1157" s="199"/>
      <c r="F1157" s="45"/>
      <c r="G1157" s="46"/>
      <c r="H1157" s="46"/>
      <c r="I1157" s="46"/>
      <c r="J1157" s="49">
        <v>851.5</v>
      </c>
      <c r="K1157" s="46"/>
      <c r="L1157" s="49">
        <v>425.57</v>
      </c>
      <c r="M1157" s="50">
        <v>8.16</v>
      </c>
      <c r="N1157" s="70">
        <v>3472.65</v>
      </c>
      <c r="AF1157" s="31"/>
      <c r="AG1157" s="32"/>
      <c r="AH1157" s="32"/>
      <c r="AJ1157" s="3" t="s">
        <v>69</v>
      </c>
      <c r="AM1157" s="32"/>
      <c r="AO1157" s="32"/>
      <c r="AQ1157" s="32"/>
    </row>
    <row r="1158" spans="1:43" customFormat="1" ht="15" x14ac:dyDescent="0.25">
      <c r="A1158" s="52"/>
      <c r="B1158" s="42"/>
      <c r="C1158" s="199" t="s">
        <v>70</v>
      </c>
      <c r="D1158" s="199"/>
      <c r="E1158" s="199"/>
      <c r="F1158" s="45" t="s">
        <v>71</v>
      </c>
      <c r="G1158" s="50">
        <v>6.94</v>
      </c>
      <c r="H1158" s="48">
        <v>1.3225</v>
      </c>
      <c r="I1158" s="71">
        <v>5.7271656000000002</v>
      </c>
      <c r="J1158" s="55"/>
      <c r="K1158" s="46"/>
      <c r="L1158" s="55"/>
      <c r="M1158" s="46"/>
      <c r="N1158" s="56"/>
      <c r="AF1158" s="31"/>
      <c r="AG1158" s="32"/>
      <c r="AH1158" s="32"/>
      <c r="AK1158" s="3" t="s">
        <v>70</v>
      </c>
      <c r="AM1158" s="32"/>
      <c r="AO1158" s="32"/>
      <c r="AQ1158" s="32"/>
    </row>
    <row r="1159" spans="1:43" customFormat="1" ht="15" x14ac:dyDescent="0.25">
      <c r="A1159" s="52"/>
      <c r="B1159" s="42"/>
      <c r="C1159" s="199" t="s">
        <v>72</v>
      </c>
      <c r="D1159" s="199"/>
      <c r="E1159" s="199"/>
      <c r="F1159" s="45" t="s">
        <v>71</v>
      </c>
      <c r="G1159" s="50">
        <v>0.21</v>
      </c>
      <c r="H1159" s="48">
        <v>1.4375</v>
      </c>
      <c r="I1159" s="77">
        <v>0.18837000000000001</v>
      </c>
      <c r="J1159" s="55"/>
      <c r="K1159" s="46"/>
      <c r="L1159" s="55"/>
      <c r="M1159" s="46"/>
      <c r="N1159" s="56"/>
      <c r="AF1159" s="31"/>
      <c r="AG1159" s="32"/>
      <c r="AH1159" s="32"/>
      <c r="AK1159" s="3" t="s">
        <v>72</v>
      </c>
      <c r="AM1159" s="32"/>
      <c r="AO1159" s="32"/>
      <c r="AQ1159" s="32"/>
    </row>
    <row r="1160" spans="1:43" customFormat="1" ht="15" x14ac:dyDescent="0.25">
      <c r="A1160" s="43"/>
      <c r="B1160" s="42"/>
      <c r="C1160" s="200" t="s">
        <v>73</v>
      </c>
      <c r="D1160" s="200"/>
      <c r="E1160" s="200"/>
      <c r="F1160" s="57"/>
      <c r="G1160" s="58"/>
      <c r="H1160" s="58"/>
      <c r="I1160" s="58"/>
      <c r="J1160" s="60">
        <v>772.9</v>
      </c>
      <c r="K1160" s="58"/>
      <c r="L1160" s="60">
        <v>502.76</v>
      </c>
      <c r="M1160" s="58"/>
      <c r="N1160" s="72">
        <v>6073.04</v>
      </c>
      <c r="AF1160" s="31"/>
      <c r="AG1160" s="32"/>
      <c r="AH1160" s="32"/>
      <c r="AL1160" s="3" t="s">
        <v>73</v>
      </c>
      <c r="AM1160" s="32"/>
      <c r="AO1160" s="32"/>
      <c r="AQ1160" s="32"/>
    </row>
    <row r="1161" spans="1:43" customFormat="1" ht="15" x14ac:dyDescent="0.25">
      <c r="A1161" s="52"/>
      <c r="B1161" s="42"/>
      <c r="C1161" s="199" t="s">
        <v>74</v>
      </c>
      <c r="D1161" s="199"/>
      <c r="E1161" s="199"/>
      <c r="F1161" s="45"/>
      <c r="G1161" s="46"/>
      <c r="H1161" s="46"/>
      <c r="I1161" s="46"/>
      <c r="J1161" s="55"/>
      <c r="K1161" s="46"/>
      <c r="L1161" s="49">
        <v>52.47</v>
      </c>
      <c r="M1161" s="46"/>
      <c r="N1161" s="70">
        <v>2349.09</v>
      </c>
      <c r="AF1161" s="31"/>
      <c r="AG1161" s="32"/>
      <c r="AH1161" s="32"/>
      <c r="AK1161" s="3" t="s">
        <v>74</v>
      </c>
      <c r="AM1161" s="32"/>
      <c r="AO1161" s="32"/>
      <c r="AQ1161" s="32"/>
    </row>
    <row r="1162" spans="1:43" customFormat="1" ht="22.5" x14ac:dyDescent="0.25">
      <c r="A1162" s="52"/>
      <c r="B1162" s="42" t="s">
        <v>380</v>
      </c>
      <c r="C1162" s="199" t="s">
        <v>381</v>
      </c>
      <c r="D1162" s="199"/>
      <c r="E1162" s="199"/>
      <c r="F1162" s="45" t="s">
        <v>77</v>
      </c>
      <c r="G1162" s="53">
        <v>109</v>
      </c>
      <c r="H1162" s="46"/>
      <c r="I1162" s="53">
        <v>109</v>
      </c>
      <c r="J1162" s="55"/>
      <c r="K1162" s="46"/>
      <c r="L1162" s="49">
        <v>57.19</v>
      </c>
      <c r="M1162" s="46"/>
      <c r="N1162" s="70">
        <v>2560.5100000000002</v>
      </c>
      <c r="AF1162" s="31"/>
      <c r="AG1162" s="32"/>
      <c r="AH1162" s="32"/>
      <c r="AK1162" s="3" t="s">
        <v>381</v>
      </c>
      <c r="AM1162" s="32"/>
      <c r="AO1162" s="32"/>
      <c r="AQ1162" s="32"/>
    </row>
    <row r="1163" spans="1:43" customFormat="1" ht="45" x14ac:dyDescent="0.25">
      <c r="A1163" s="52"/>
      <c r="B1163" s="42" t="s">
        <v>382</v>
      </c>
      <c r="C1163" s="199" t="s">
        <v>383</v>
      </c>
      <c r="D1163" s="199"/>
      <c r="E1163" s="199"/>
      <c r="F1163" s="45" t="s">
        <v>77</v>
      </c>
      <c r="G1163" s="53">
        <v>57</v>
      </c>
      <c r="H1163" s="50">
        <v>0.85</v>
      </c>
      <c r="I1163" s="50">
        <v>48.45</v>
      </c>
      <c r="J1163" s="55"/>
      <c r="K1163" s="46"/>
      <c r="L1163" s="49">
        <v>25.42</v>
      </c>
      <c r="M1163" s="46"/>
      <c r="N1163" s="70">
        <v>1138.1300000000001</v>
      </c>
      <c r="AF1163" s="31"/>
      <c r="AG1163" s="32"/>
      <c r="AH1163" s="32"/>
      <c r="AK1163" s="3" t="s">
        <v>383</v>
      </c>
      <c r="AM1163" s="32"/>
      <c r="AO1163" s="32"/>
      <c r="AQ1163" s="32"/>
    </row>
    <row r="1164" spans="1:43" customFormat="1" ht="15" x14ac:dyDescent="0.25">
      <c r="A1164" s="63"/>
      <c r="B1164" s="64"/>
      <c r="C1164" s="192" t="s">
        <v>80</v>
      </c>
      <c r="D1164" s="192"/>
      <c r="E1164" s="192"/>
      <c r="F1164" s="35"/>
      <c r="G1164" s="36"/>
      <c r="H1164" s="36"/>
      <c r="I1164" s="36"/>
      <c r="J1164" s="39"/>
      <c r="K1164" s="36"/>
      <c r="L1164" s="65">
        <v>585.37</v>
      </c>
      <c r="M1164" s="58"/>
      <c r="N1164" s="66">
        <v>9771.68</v>
      </c>
      <c r="AF1164" s="31"/>
      <c r="AG1164" s="32"/>
      <c r="AH1164" s="32"/>
      <c r="AM1164" s="32" t="s">
        <v>80</v>
      </c>
      <c r="AO1164" s="32"/>
      <c r="AQ1164" s="32"/>
    </row>
    <row r="1165" spans="1:43" customFormat="1" ht="23.25" x14ac:dyDescent="0.25">
      <c r="A1165" s="33" t="s">
        <v>531</v>
      </c>
      <c r="B1165" s="34" t="s">
        <v>81</v>
      </c>
      <c r="C1165" s="192" t="s">
        <v>91</v>
      </c>
      <c r="D1165" s="192"/>
      <c r="E1165" s="192"/>
      <c r="F1165" s="35" t="s">
        <v>83</v>
      </c>
      <c r="G1165" s="36">
        <v>-4.4999999999999998E-2</v>
      </c>
      <c r="H1165" s="37">
        <v>1</v>
      </c>
      <c r="I1165" s="67">
        <v>-4.4999999999999998E-2</v>
      </c>
      <c r="J1165" s="39"/>
      <c r="K1165" s="36"/>
      <c r="L1165" s="65">
        <v>-8.83</v>
      </c>
      <c r="M1165" s="36"/>
      <c r="N1165" s="68">
        <v>-160.1</v>
      </c>
      <c r="AF1165" s="31"/>
      <c r="AG1165" s="32"/>
      <c r="AH1165" s="32" t="s">
        <v>91</v>
      </c>
      <c r="AM1165" s="32"/>
      <c r="AO1165" s="32"/>
      <c r="AQ1165" s="32"/>
    </row>
    <row r="1166" spans="1:43" customFormat="1" ht="23.25" x14ac:dyDescent="0.25">
      <c r="A1166" s="41"/>
      <c r="B1166" s="42" t="s">
        <v>59</v>
      </c>
      <c r="C1166" s="197" t="s">
        <v>60</v>
      </c>
      <c r="D1166" s="197"/>
      <c r="E1166" s="197"/>
      <c r="F1166" s="197"/>
      <c r="G1166" s="197"/>
      <c r="H1166" s="197"/>
      <c r="I1166" s="197"/>
      <c r="J1166" s="197"/>
      <c r="K1166" s="197"/>
      <c r="L1166" s="197"/>
      <c r="M1166" s="197"/>
      <c r="N1166" s="198"/>
      <c r="AF1166" s="31"/>
      <c r="AG1166" s="32"/>
      <c r="AH1166" s="32"/>
      <c r="AI1166" s="3" t="s">
        <v>60</v>
      </c>
      <c r="AM1166" s="32"/>
      <c r="AO1166" s="32"/>
      <c r="AQ1166" s="32"/>
    </row>
    <row r="1167" spans="1:43" customFormat="1" ht="68.25" x14ac:dyDescent="0.25">
      <c r="A1167" s="41"/>
      <c r="B1167" s="42" t="s">
        <v>61</v>
      </c>
      <c r="C1167" s="197" t="s">
        <v>62</v>
      </c>
      <c r="D1167" s="197"/>
      <c r="E1167" s="197"/>
      <c r="F1167" s="197"/>
      <c r="G1167" s="197"/>
      <c r="H1167" s="197"/>
      <c r="I1167" s="197"/>
      <c r="J1167" s="197"/>
      <c r="K1167" s="197"/>
      <c r="L1167" s="197"/>
      <c r="M1167" s="197"/>
      <c r="N1167" s="198"/>
      <c r="AF1167" s="31"/>
      <c r="AG1167" s="32"/>
      <c r="AH1167" s="32"/>
      <c r="AI1167" s="3" t="s">
        <v>62</v>
      </c>
      <c r="AM1167" s="32"/>
      <c r="AO1167" s="32"/>
      <c r="AQ1167" s="32"/>
    </row>
    <row r="1168" spans="1:43" customFormat="1" ht="15" x14ac:dyDescent="0.25">
      <c r="A1168" s="43"/>
      <c r="B1168" s="42" t="s">
        <v>64</v>
      </c>
      <c r="C1168" s="199" t="s">
        <v>65</v>
      </c>
      <c r="D1168" s="199"/>
      <c r="E1168" s="199"/>
      <c r="F1168" s="45"/>
      <c r="G1168" s="46"/>
      <c r="H1168" s="46"/>
      <c r="I1168" s="46"/>
      <c r="J1168" s="49">
        <v>115.4</v>
      </c>
      <c r="K1168" s="48">
        <v>1.4375</v>
      </c>
      <c r="L1168" s="49">
        <v>-7.46</v>
      </c>
      <c r="M1168" s="50">
        <v>13.24</v>
      </c>
      <c r="N1168" s="51">
        <v>-98.77</v>
      </c>
      <c r="AF1168" s="31"/>
      <c r="AG1168" s="32"/>
      <c r="AH1168" s="32"/>
      <c r="AJ1168" s="3" t="s">
        <v>65</v>
      </c>
      <c r="AM1168" s="32"/>
      <c r="AO1168" s="32"/>
      <c r="AQ1168" s="32"/>
    </row>
    <row r="1169" spans="1:43" customFormat="1" ht="15" x14ac:dyDescent="0.25">
      <c r="A1169" s="43"/>
      <c r="B1169" s="42" t="s">
        <v>66</v>
      </c>
      <c r="C1169" s="199" t="s">
        <v>67</v>
      </c>
      <c r="D1169" s="199"/>
      <c r="E1169" s="199"/>
      <c r="F1169" s="45"/>
      <c r="G1169" s="46"/>
      <c r="H1169" s="46"/>
      <c r="I1169" s="46"/>
      <c r="J1169" s="49">
        <v>13.5</v>
      </c>
      <c r="K1169" s="48">
        <v>1.4375</v>
      </c>
      <c r="L1169" s="49">
        <v>-0.87</v>
      </c>
      <c r="M1169" s="50">
        <v>44.77</v>
      </c>
      <c r="N1169" s="51">
        <v>-38.950000000000003</v>
      </c>
      <c r="AF1169" s="31"/>
      <c r="AG1169" s="32"/>
      <c r="AH1169" s="32"/>
      <c r="AJ1169" s="3" t="s">
        <v>67</v>
      </c>
      <c r="AM1169" s="32"/>
      <c r="AO1169" s="32"/>
      <c r="AQ1169" s="32"/>
    </row>
    <row r="1170" spans="1:43" customFormat="1" ht="15" x14ac:dyDescent="0.25">
      <c r="A1170" s="52"/>
      <c r="B1170" s="42"/>
      <c r="C1170" s="199" t="s">
        <v>74</v>
      </c>
      <c r="D1170" s="199"/>
      <c r="E1170" s="199"/>
      <c r="F1170" s="45"/>
      <c r="G1170" s="46"/>
      <c r="H1170" s="46"/>
      <c r="I1170" s="46"/>
      <c r="J1170" s="55"/>
      <c r="K1170" s="46"/>
      <c r="L1170" s="49">
        <v>-0.87</v>
      </c>
      <c r="M1170" s="46"/>
      <c r="N1170" s="51">
        <v>-38.950000000000003</v>
      </c>
      <c r="AF1170" s="31"/>
      <c r="AG1170" s="32"/>
      <c r="AH1170" s="32"/>
      <c r="AK1170" s="3" t="s">
        <v>74</v>
      </c>
      <c r="AM1170" s="32"/>
      <c r="AO1170" s="32"/>
      <c r="AQ1170" s="32"/>
    </row>
    <row r="1171" spans="1:43" customFormat="1" ht="22.5" x14ac:dyDescent="0.25">
      <c r="A1171" s="52"/>
      <c r="B1171" s="42" t="s">
        <v>380</v>
      </c>
      <c r="C1171" s="199" t="s">
        <v>381</v>
      </c>
      <c r="D1171" s="199"/>
      <c r="E1171" s="199"/>
      <c r="F1171" s="45" t="s">
        <v>77</v>
      </c>
      <c r="G1171" s="53">
        <v>109</v>
      </c>
      <c r="H1171" s="46"/>
      <c r="I1171" s="53">
        <v>109</v>
      </c>
      <c r="J1171" s="55"/>
      <c r="K1171" s="46"/>
      <c r="L1171" s="49">
        <v>-0.95</v>
      </c>
      <c r="M1171" s="46"/>
      <c r="N1171" s="51">
        <v>-42.46</v>
      </c>
      <c r="AF1171" s="31"/>
      <c r="AG1171" s="32"/>
      <c r="AH1171" s="32"/>
      <c r="AK1171" s="3" t="s">
        <v>381</v>
      </c>
      <c r="AM1171" s="32"/>
      <c r="AO1171" s="32"/>
      <c r="AQ1171" s="32"/>
    </row>
    <row r="1172" spans="1:43" customFormat="1" ht="45" x14ac:dyDescent="0.25">
      <c r="A1172" s="52"/>
      <c r="B1172" s="42" t="s">
        <v>382</v>
      </c>
      <c r="C1172" s="199" t="s">
        <v>383</v>
      </c>
      <c r="D1172" s="199"/>
      <c r="E1172" s="199"/>
      <c r="F1172" s="45" t="s">
        <v>77</v>
      </c>
      <c r="G1172" s="53">
        <v>57</v>
      </c>
      <c r="H1172" s="50">
        <v>0.85</v>
      </c>
      <c r="I1172" s="50">
        <v>48.45</v>
      </c>
      <c r="J1172" s="55"/>
      <c r="K1172" s="46"/>
      <c r="L1172" s="49">
        <v>-0.42</v>
      </c>
      <c r="M1172" s="46"/>
      <c r="N1172" s="51">
        <v>-18.87</v>
      </c>
      <c r="AF1172" s="31"/>
      <c r="AG1172" s="32"/>
      <c r="AH1172" s="32"/>
      <c r="AK1172" s="3" t="s">
        <v>383</v>
      </c>
      <c r="AM1172" s="32"/>
      <c r="AO1172" s="32"/>
      <c r="AQ1172" s="32"/>
    </row>
    <row r="1173" spans="1:43" customFormat="1" ht="15" x14ac:dyDescent="0.25">
      <c r="A1173" s="63"/>
      <c r="B1173" s="64"/>
      <c r="C1173" s="192" t="s">
        <v>80</v>
      </c>
      <c r="D1173" s="192"/>
      <c r="E1173" s="192"/>
      <c r="F1173" s="35"/>
      <c r="G1173" s="36"/>
      <c r="H1173" s="36"/>
      <c r="I1173" s="36"/>
      <c r="J1173" s="39"/>
      <c r="K1173" s="36"/>
      <c r="L1173" s="65">
        <v>-8.83</v>
      </c>
      <c r="M1173" s="58"/>
      <c r="N1173" s="68">
        <v>-160.1</v>
      </c>
      <c r="AF1173" s="31"/>
      <c r="AG1173" s="32"/>
      <c r="AH1173" s="32"/>
      <c r="AM1173" s="32" t="s">
        <v>80</v>
      </c>
      <c r="AO1173" s="32"/>
      <c r="AQ1173" s="32"/>
    </row>
    <row r="1174" spans="1:43" customFormat="1" ht="22.5" x14ac:dyDescent="0.25">
      <c r="A1174" s="33" t="s">
        <v>532</v>
      </c>
      <c r="B1174" s="34" t="s">
        <v>104</v>
      </c>
      <c r="C1174" s="192" t="s">
        <v>533</v>
      </c>
      <c r="D1174" s="192"/>
      <c r="E1174" s="192"/>
      <c r="F1174" s="35" t="s">
        <v>106</v>
      </c>
      <c r="G1174" s="36">
        <v>3.1199999999999999E-2</v>
      </c>
      <c r="H1174" s="37">
        <v>1</v>
      </c>
      <c r="I1174" s="69">
        <v>3.1199999999999999E-2</v>
      </c>
      <c r="J1174" s="73">
        <v>3390</v>
      </c>
      <c r="K1174" s="36"/>
      <c r="L1174" s="65">
        <v>105.77</v>
      </c>
      <c r="M1174" s="38">
        <v>8.16</v>
      </c>
      <c r="N1174" s="68">
        <v>863.08</v>
      </c>
      <c r="AF1174" s="31"/>
      <c r="AG1174" s="32"/>
      <c r="AH1174" s="32" t="s">
        <v>533</v>
      </c>
      <c r="AM1174" s="32"/>
      <c r="AO1174" s="32"/>
      <c r="AQ1174" s="32"/>
    </row>
    <row r="1175" spans="1:43" customFormat="1" ht="15" x14ac:dyDescent="0.25">
      <c r="A1175" s="63"/>
      <c r="B1175" s="64"/>
      <c r="C1175" s="192" t="s">
        <v>80</v>
      </c>
      <c r="D1175" s="192"/>
      <c r="E1175" s="192"/>
      <c r="F1175" s="35"/>
      <c r="G1175" s="36"/>
      <c r="H1175" s="36"/>
      <c r="I1175" s="36"/>
      <c r="J1175" s="39"/>
      <c r="K1175" s="36"/>
      <c r="L1175" s="65">
        <v>105.77</v>
      </c>
      <c r="M1175" s="58"/>
      <c r="N1175" s="68">
        <v>863.08</v>
      </c>
      <c r="AF1175" s="31"/>
      <c r="AG1175" s="32"/>
      <c r="AH1175" s="32"/>
      <c r="AM1175" s="32" t="s">
        <v>80</v>
      </c>
      <c r="AO1175" s="32"/>
      <c r="AQ1175" s="32"/>
    </row>
    <row r="1176" spans="1:43" customFormat="1" ht="15" x14ac:dyDescent="0.25">
      <c r="A1176" s="33" t="s">
        <v>534</v>
      </c>
      <c r="B1176" s="34" t="s">
        <v>535</v>
      </c>
      <c r="C1176" s="192" t="s">
        <v>536</v>
      </c>
      <c r="D1176" s="192"/>
      <c r="E1176" s="192"/>
      <c r="F1176" s="35" t="s">
        <v>131</v>
      </c>
      <c r="G1176" s="36">
        <v>-68.64</v>
      </c>
      <c r="H1176" s="37">
        <v>1</v>
      </c>
      <c r="I1176" s="38">
        <v>-68.64</v>
      </c>
      <c r="J1176" s="65">
        <v>6.2</v>
      </c>
      <c r="K1176" s="36"/>
      <c r="L1176" s="65">
        <v>-425.57</v>
      </c>
      <c r="M1176" s="38">
        <v>8.16</v>
      </c>
      <c r="N1176" s="66">
        <v>-3472.65</v>
      </c>
      <c r="AF1176" s="31"/>
      <c r="AG1176" s="32"/>
      <c r="AH1176" s="32" t="s">
        <v>536</v>
      </c>
      <c r="AM1176" s="32"/>
      <c r="AO1176" s="32"/>
      <c r="AQ1176" s="32"/>
    </row>
    <row r="1177" spans="1:43" customFormat="1" ht="15" x14ac:dyDescent="0.25">
      <c r="A1177" s="63"/>
      <c r="B1177" s="64"/>
      <c r="C1177" s="192" t="s">
        <v>80</v>
      </c>
      <c r="D1177" s="192"/>
      <c r="E1177" s="192"/>
      <c r="F1177" s="35"/>
      <c r="G1177" s="36"/>
      <c r="H1177" s="36"/>
      <c r="I1177" s="36"/>
      <c r="J1177" s="39"/>
      <c r="K1177" s="36"/>
      <c r="L1177" s="65">
        <v>-425.57</v>
      </c>
      <c r="M1177" s="58"/>
      <c r="N1177" s="66">
        <v>-3472.65</v>
      </c>
      <c r="AF1177" s="31"/>
      <c r="AG1177" s="32"/>
      <c r="AH1177" s="32"/>
      <c r="AM1177" s="32" t="s">
        <v>80</v>
      </c>
      <c r="AO1177" s="32"/>
      <c r="AQ1177" s="32"/>
    </row>
    <row r="1178" spans="1:43" customFormat="1" ht="22.5" x14ac:dyDescent="0.25">
      <c r="A1178" s="33" t="s">
        <v>537</v>
      </c>
      <c r="B1178" s="34" t="s">
        <v>104</v>
      </c>
      <c r="C1178" s="192" t="s">
        <v>538</v>
      </c>
      <c r="D1178" s="192"/>
      <c r="E1178" s="192"/>
      <c r="F1178" s="35" t="s">
        <v>350</v>
      </c>
      <c r="G1178" s="36">
        <v>6.24</v>
      </c>
      <c r="H1178" s="37">
        <v>1</v>
      </c>
      <c r="I1178" s="38">
        <v>6.24</v>
      </c>
      <c r="J1178" s="65">
        <v>27.5</v>
      </c>
      <c r="K1178" s="36"/>
      <c r="L1178" s="65">
        <v>171.6</v>
      </c>
      <c r="M1178" s="38">
        <v>8.16</v>
      </c>
      <c r="N1178" s="66">
        <v>1400.26</v>
      </c>
      <c r="AF1178" s="31"/>
      <c r="AG1178" s="32"/>
      <c r="AH1178" s="32" t="s">
        <v>538</v>
      </c>
      <c r="AM1178" s="32"/>
      <c r="AO1178" s="32"/>
      <c r="AQ1178" s="32"/>
    </row>
    <row r="1179" spans="1:43" customFormat="1" ht="15" x14ac:dyDescent="0.25">
      <c r="A1179" s="63"/>
      <c r="B1179" s="64"/>
      <c r="C1179" s="192" t="s">
        <v>80</v>
      </c>
      <c r="D1179" s="192"/>
      <c r="E1179" s="192"/>
      <c r="F1179" s="35"/>
      <c r="G1179" s="36"/>
      <c r="H1179" s="36"/>
      <c r="I1179" s="36"/>
      <c r="J1179" s="39"/>
      <c r="K1179" s="36"/>
      <c r="L1179" s="65">
        <v>171.6</v>
      </c>
      <c r="M1179" s="58"/>
      <c r="N1179" s="66">
        <v>1400.26</v>
      </c>
      <c r="AF1179" s="31"/>
      <c r="AG1179" s="32"/>
      <c r="AH1179" s="32"/>
      <c r="AM1179" s="32" t="s">
        <v>80</v>
      </c>
      <c r="AO1179" s="32"/>
      <c r="AQ1179" s="32"/>
    </row>
    <row r="1180" spans="1:43" customFormat="1" ht="34.5" x14ac:dyDescent="0.25">
      <c r="A1180" s="33" t="s">
        <v>539</v>
      </c>
      <c r="B1180" s="34" t="s">
        <v>540</v>
      </c>
      <c r="C1180" s="192" t="s">
        <v>541</v>
      </c>
      <c r="D1180" s="192"/>
      <c r="E1180" s="192"/>
      <c r="F1180" s="35" t="s">
        <v>166</v>
      </c>
      <c r="G1180" s="36">
        <v>0.56699999999999995</v>
      </c>
      <c r="H1180" s="37">
        <v>1</v>
      </c>
      <c r="I1180" s="67">
        <v>0.56699999999999995</v>
      </c>
      <c r="J1180" s="39"/>
      <c r="K1180" s="36"/>
      <c r="L1180" s="39"/>
      <c r="M1180" s="36"/>
      <c r="N1180" s="40"/>
      <c r="AF1180" s="31"/>
      <c r="AG1180" s="32"/>
      <c r="AH1180" s="32" t="s">
        <v>541</v>
      </c>
      <c r="AM1180" s="32"/>
      <c r="AO1180" s="32"/>
      <c r="AQ1180" s="32"/>
    </row>
    <row r="1181" spans="1:43" customFormat="1" ht="23.25" x14ac:dyDescent="0.25">
      <c r="A1181" s="41"/>
      <c r="B1181" s="42" t="s">
        <v>59</v>
      </c>
      <c r="C1181" s="197" t="s">
        <v>60</v>
      </c>
      <c r="D1181" s="197"/>
      <c r="E1181" s="197"/>
      <c r="F1181" s="197"/>
      <c r="G1181" s="197"/>
      <c r="H1181" s="197"/>
      <c r="I1181" s="197"/>
      <c r="J1181" s="197"/>
      <c r="K1181" s="197"/>
      <c r="L1181" s="197"/>
      <c r="M1181" s="197"/>
      <c r="N1181" s="198"/>
      <c r="AF1181" s="31"/>
      <c r="AG1181" s="32"/>
      <c r="AH1181" s="32"/>
      <c r="AI1181" s="3" t="s">
        <v>60</v>
      </c>
      <c r="AM1181" s="32"/>
      <c r="AO1181" s="32"/>
      <c r="AQ1181" s="32"/>
    </row>
    <row r="1182" spans="1:43" customFormat="1" ht="68.25" x14ac:dyDescent="0.25">
      <c r="A1182" s="41"/>
      <c r="B1182" s="42" t="s">
        <v>61</v>
      </c>
      <c r="C1182" s="197" t="s">
        <v>62</v>
      </c>
      <c r="D1182" s="197"/>
      <c r="E1182" s="197"/>
      <c r="F1182" s="197"/>
      <c r="G1182" s="197"/>
      <c r="H1182" s="197"/>
      <c r="I1182" s="197"/>
      <c r="J1182" s="197"/>
      <c r="K1182" s="197"/>
      <c r="L1182" s="197"/>
      <c r="M1182" s="197"/>
      <c r="N1182" s="198"/>
      <c r="AF1182" s="31"/>
      <c r="AG1182" s="32"/>
      <c r="AH1182" s="32"/>
      <c r="AI1182" s="3" t="s">
        <v>62</v>
      </c>
      <c r="AM1182" s="32"/>
      <c r="AO1182" s="32"/>
      <c r="AQ1182" s="32"/>
    </row>
    <row r="1183" spans="1:43" customFormat="1" ht="15" x14ac:dyDescent="0.25">
      <c r="A1183" s="43"/>
      <c r="B1183" s="42" t="s">
        <v>55</v>
      </c>
      <c r="C1183" s="199" t="s">
        <v>63</v>
      </c>
      <c r="D1183" s="199"/>
      <c r="E1183" s="199"/>
      <c r="F1183" s="45"/>
      <c r="G1183" s="46"/>
      <c r="H1183" s="46"/>
      <c r="I1183" s="46"/>
      <c r="J1183" s="49">
        <v>383.25</v>
      </c>
      <c r="K1183" s="48">
        <v>1.3225</v>
      </c>
      <c r="L1183" s="49">
        <v>287.38</v>
      </c>
      <c r="M1183" s="50">
        <v>44.77</v>
      </c>
      <c r="N1183" s="70">
        <v>12866</v>
      </c>
      <c r="AF1183" s="31"/>
      <c r="AG1183" s="32"/>
      <c r="AH1183" s="32"/>
      <c r="AJ1183" s="3" t="s">
        <v>63</v>
      </c>
      <c r="AM1183" s="32"/>
      <c r="AO1183" s="32"/>
      <c r="AQ1183" s="32"/>
    </row>
    <row r="1184" spans="1:43" customFormat="1" ht="15" x14ac:dyDescent="0.25">
      <c r="A1184" s="43"/>
      <c r="B1184" s="42" t="s">
        <v>64</v>
      </c>
      <c r="C1184" s="199" t="s">
        <v>65</v>
      </c>
      <c r="D1184" s="199"/>
      <c r="E1184" s="199"/>
      <c r="F1184" s="45"/>
      <c r="G1184" s="46"/>
      <c r="H1184" s="46"/>
      <c r="I1184" s="46"/>
      <c r="J1184" s="49">
        <v>126.92</v>
      </c>
      <c r="K1184" s="48">
        <v>1.4375</v>
      </c>
      <c r="L1184" s="49">
        <v>103.45</v>
      </c>
      <c r="M1184" s="50">
        <v>13.24</v>
      </c>
      <c r="N1184" s="70">
        <v>1369.68</v>
      </c>
      <c r="AF1184" s="31"/>
      <c r="AG1184" s="32"/>
      <c r="AH1184" s="32"/>
      <c r="AJ1184" s="3" t="s">
        <v>65</v>
      </c>
      <c r="AM1184" s="32"/>
      <c r="AO1184" s="32"/>
      <c r="AQ1184" s="32"/>
    </row>
    <row r="1185" spans="1:43" customFormat="1" ht="15" x14ac:dyDescent="0.25">
      <c r="A1185" s="43"/>
      <c r="B1185" s="42" t="s">
        <v>66</v>
      </c>
      <c r="C1185" s="199" t="s">
        <v>67</v>
      </c>
      <c r="D1185" s="199"/>
      <c r="E1185" s="199"/>
      <c r="F1185" s="45"/>
      <c r="G1185" s="46"/>
      <c r="H1185" s="46"/>
      <c r="I1185" s="46"/>
      <c r="J1185" s="49">
        <v>10.68</v>
      </c>
      <c r="K1185" s="48">
        <v>1.4375</v>
      </c>
      <c r="L1185" s="49">
        <v>8.6999999999999993</v>
      </c>
      <c r="M1185" s="50">
        <v>44.77</v>
      </c>
      <c r="N1185" s="51">
        <v>389.5</v>
      </c>
      <c r="AF1185" s="31"/>
      <c r="AG1185" s="32"/>
      <c r="AH1185" s="32"/>
      <c r="AJ1185" s="3" t="s">
        <v>67</v>
      </c>
      <c r="AM1185" s="32"/>
      <c r="AO1185" s="32"/>
      <c r="AQ1185" s="32"/>
    </row>
    <row r="1186" spans="1:43" customFormat="1" ht="15" x14ac:dyDescent="0.25">
      <c r="A1186" s="43"/>
      <c r="B1186" s="42" t="s">
        <v>68</v>
      </c>
      <c r="C1186" s="199" t="s">
        <v>69</v>
      </c>
      <c r="D1186" s="199"/>
      <c r="E1186" s="199"/>
      <c r="F1186" s="45"/>
      <c r="G1186" s="46"/>
      <c r="H1186" s="46"/>
      <c r="I1186" s="46"/>
      <c r="J1186" s="49">
        <v>870.84</v>
      </c>
      <c r="K1186" s="46"/>
      <c r="L1186" s="49">
        <v>107.42</v>
      </c>
      <c r="M1186" s="50">
        <v>8.16</v>
      </c>
      <c r="N1186" s="51">
        <v>876.55</v>
      </c>
      <c r="AF1186" s="31"/>
      <c r="AG1186" s="32"/>
      <c r="AH1186" s="32"/>
      <c r="AJ1186" s="3" t="s">
        <v>69</v>
      </c>
      <c r="AM1186" s="32"/>
      <c r="AO1186" s="32"/>
      <c r="AQ1186" s="32"/>
    </row>
    <row r="1187" spans="1:43" customFormat="1" ht="15" x14ac:dyDescent="0.25">
      <c r="A1187" s="52"/>
      <c r="B1187" s="42"/>
      <c r="C1187" s="199" t="s">
        <v>70</v>
      </c>
      <c r="D1187" s="199"/>
      <c r="E1187" s="199"/>
      <c r="F1187" s="45" t="s">
        <v>71</v>
      </c>
      <c r="G1187" s="62">
        <v>40.299999999999997</v>
      </c>
      <c r="H1187" s="48">
        <v>1.3225</v>
      </c>
      <c r="I1187" s="71">
        <v>30.219257299999999</v>
      </c>
      <c r="J1187" s="55"/>
      <c r="K1187" s="46"/>
      <c r="L1187" s="55"/>
      <c r="M1187" s="46"/>
      <c r="N1187" s="56"/>
      <c r="AF1187" s="31"/>
      <c r="AG1187" s="32"/>
      <c r="AH1187" s="32"/>
      <c r="AK1187" s="3" t="s">
        <v>70</v>
      </c>
      <c r="AM1187" s="32"/>
      <c r="AO1187" s="32"/>
      <c r="AQ1187" s="32"/>
    </row>
    <row r="1188" spans="1:43" customFormat="1" ht="15" x14ac:dyDescent="0.25">
      <c r="A1188" s="52"/>
      <c r="B1188" s="42"/>
      <c r="C1188" s="199" t="s">
        <v>72</v>
      </c>
      <c r="D1188" s="199"/>
      <c r="E1188" s="199"/>
      <c r="F1188" s="45" t="s">
        <v>71</v>
      </c>
      <c r="G1188" s="50">
        <v>0.83</v>
      </c>
      <c r="H1188" s="48">
        <v>1.4375</v>
      </c>
      <c r="I1188" s="71">
        <v>0.67650189999999999</v>
      </c>
      <c r="J1188" s="55"/>
      <c r="K1188" s="46"/>
      <c r="L1188" s="55"/>
      <c r="M1188" s="46"/>
      <c r="N1188" s="56"/>
      <c r="AF1188" s="31"/>
      <c r="AG1188" s="32"/>
      <c r="AH1188" s="32"/>
      <c r="AK1188" s="3" t="s">
        <v>72</v>
      </c>
      <c r="AM1188" s="32"/>
      <c r="AO1188" s="32"/>
      <c r="AQ1188" s="32"/>
    </row>
    <row r="1189" spans="1:43" customFormat="1" ht="15" x14ac:dyDescent="0.25">
      <c r="A1189" s="43"/>
      <c r="B1189" s="42"/>
      <c r="C1189" s="200" t="s">
        <v>73</v>
      </c>
      <c r="D1189" s="200"/>
      <c r="E1189" s="200"/>
      <c r="F1189" s="57"/>
      <c r="G1189" s="58"/>
      <c r="H1189" s="58"/>
      <c r="I1189" s="58"/>
      <c r="J1189" s="60">
        <v>699.62</v>
      </c>
      <c r="K1189" s="58"/>
      <c r="L1189" s="60">
        <v>498.25</v>
      </c>
      <c r="M1189" s="58"/>
      <c r="N1189" s="72">
        <v>15112.23</v>
      </c>
      <c r="AF1189" s="31"/>
      <c r="AG1189" s="32"/>
      <c r="AH1189" s="32"/>
      <c r="AL1189" s="3" t="s">
        <v>73</v>
      </c>
      <c r="AM1189" s="32"/>
      <c r="AO1189" s="32"/>
      <c r="AQ1189" s="32"/>
    </row>
    <row r="1190" spans="1:43" customFormat="1" ht="15" x14ac:dyDescent="0.25">
      <c r="A1190" s="52"/>
      <c r="B1190" s="42"/>
      <c r="C1190" s="199" t="s">
        <v>74</v>
      </c>
      <c r="D1190" s="199"/>
      <c r="E1190" s="199"/>
      <c r="F1190" s="45"/>
      <c r="G1190" s="46"/>
      <c r="H1190" s="46"/>
      <c r="I1190" s="46"/>
      <c r="J1190" s="55"/>
      <c r="K1190" s="46"/>
      <c r="L1190" s="49">
        <v>296.08</v>
      </c>
      <c r="M1190" s="46"/>
      <c r="N1190" s="70">
        <v>13255.5</v>
      </c>
      <c r="AF1190" s="31"/>
      <c r="AG1190" s="32"/>
      <c r="AH1190" s="32"/>
      <c r="AK1190" s="3" t="s">
        <v>74</v>
      </c>
      <c r="AM1190" s="32"/>
      <c r="AO1190" s="32"/>
      <c r="AQ1190" s="32"/>
    </row>
    <row r="1191" spans="1:43" customFormat="1" ht="22.5" x14ac:dyDescent="0.25">
      <c r="A1191" s="52"/>
      <c r="B1191" s="42" t="s">
        <v>380</v>
      </c>
      <c r="C1191" s="199" t="s">
        <v>381</v>
      </c>
      <c r="D1191" s="199"/>
      <c r="E1191" s="199"/>
      <c r="F1191" s="45" t="s">
        <v>77</v>
      </c>
      <c r="G1191" s="53">
        <v>109</v>
      </c>
      <c r="H1191" s="46"/>
      <c r="I1191" s="53">
        <v>109</v>
      </c>
      <c r="J1191" s="55"/>
      <c r="K1191" s="46"/>
      <c r="L1191" s="49">
        <v>322.73</v>
      </c>
      <c r="M1191" s="46"/>
      <c r="N1191" s="70">
        <v>14448.5</v>
      </c>
      <c r="AF1191" s="31"/>
      <c r="AG1191" s="32"/>
      <c r="AH1191" s="32"/>
      <c r="AK1191" s="3" t="s">
        <v>381</v>
      </c>
      <c r="AM1191" s="32"/>
      <c r="AO1191" s="32"/>
      <c r="AQ1191" s="32"/>
    </row>
    <row r="1192" spans="1:43" customFormat="1" ht="45" x14ac:dyDescent="0.25">
      <c r="A1192" s="52"/>
      <c r="B1192" s="42" t="s">
        <v>382</v>
      </c>
      <c r="C1192" s="199" t="s">
        <v>383</v>
      </c>
      <c r="D1192" s="199"/>
      <c r="E1192" s="199"/>
      <c r="F1192" s="45" t="s">
        <v>77</v>
      </c>
      <c r="G1192" s="53">
        <v>57</v>
      </c>
      <c r="H1192" s="50">
        <v>0.85</v>
      </c>
      <c r="I1192" s="50">
        <v>48.45</v>
      </c>
      <c r="J1192" s="55"/>
      <c r="K1192" s="46"/>
      <c r="L1192" s="49">
        <v>143.44999999999999</v>
      </c>
      <c r="M1192" s="46"/>
      <c r="N1192" s="70">
        <v>6422.29</v>
      </c>
      <c r="AF1192" s="31"/>
      <c r="AG1192" s="32"/>
      <c r="AH1192" s="32"/>
      <c r="AK1192" s="3" t="s">
        <v>383</v>
      </c>
      <c r="AM1192" s="32"/>
      <c r="AO1192" s="32"/>
      <c r="AQ1192" s="32"/>
    </row>
    <row r="1193" spans="1:43" customFormat="1" ht="15" x14ac:dyDescent="0.25">
      <c r="A1193" s="63"/>
      <c r="B1193" s="64"/>
      <c r="C1193" s="192" t="s">
        <v>80</v>
      </c>
      <c r="D1193" s="192"/>
      <c r="E1193" s="192"/>
      <c r="F1193" s="35"/>
      <c r="G1193" s="36"/>
      <c r="H1193" s="36"/>
      <c r="I1193" s="36"/>
      <c r="J1193" s="39"/>
      <c r="K1193" s="36"/>
      <c r="L1193" s="65">
        <v>964.43</v>
      </c>
      <c r="M1193" s="58"/>
      <c r="N1193" s="66">
        <v>35983.019999999997</v>
      </c>
      <c r="AF1193" s="31"/>
      <c r="AG1193" s="32"/>
      <c r="AH1193" s="32"/>
      <c r="AM1193" s="32" t="s">
        <v>80</v>
      </c>
      <c r="AO1193" s="32"/>
      <c r="AQ1193" s="32"/>
    </row>
    <row r="1194" spans="1:43" customFormat="1" ht="23.25" x14ac:dyDescent="0.25">
      <c r="A1194" s="33" t="s">
        <v>542</v>
      </c>
      <c r="B1194" s="34" t="s">
        <v>81</v>
      </c>
      <c r="C1194" s="192" t="s">
        <v>91</v>
      </c>
      <c r="D1194" s="192"/>
      <c r="E1194" s="192"/>
      <c r="F1194" s="35" t="s">
        <v>83</v>
      </c>
      <c r="G1194" s="36">
        <v>-0.16300000000000001</v>
      </c>
      <c r="H1194" s="37">
        <v>1</v>
      </c>
      <c r="I1194" s="67">
        <v>-0.16300000000000001</v>
      </c>
      <c r="J1194" s="39"/>
      <c r="K1194" s="36"/>
      <c r="L1194" s="65">
        <v>-32.01</v>
      </c>
      <c r="M1194" s="36"/>
      <c r="N1194" s="68">
        <v>-580.75</v>
      </c>
      <c r="AF1194" s="31"/>
      <c r="AG1194" s="32"/>
      <c r="AH1194" s="32" t="s">
        <v>91</v>
      </c>
      <c r="AM1194" s="32"/>
      <c r="AO1194" s="32"/>
      <c r="AQ1194" s="32"/>
    </row>
    <row r="1195" spans="1:43" customFormat="1" ht="23.25" x14ac:dyDescent="0.25">
      <c r="A1195" s="41"/>
      <c r="B1195" s="42" t="s">
        <v>59</v>
      </c>
      <c r="C1195" s="197" t="s">
        <v>60</v>
      </c>
      <c r="D1195" s="197"/>
      <c r="E1195" s="197"/>
      <c r="F1195" s="197"/>
      <c r="G1195" s="197"/>
      <c r="H1195" s="197"/>
      <c r="I1195" s="197"/>
      <c r="J1195" s="197"/>
      <c r="K1195" s="197"/>
      <c r="L1195" s="197"/>
      <c r="M1195" s="197"/>
      <c r="N1195" s="198"/>
      <c r="AF1195" s="31"/>
      <c r="AG1195" s="32"/>
      <c r="AH1195" s="32"/>
      <c r="AI1195" s="3" t="s">
        <v>60</v>
      </c>
      <c r="AM1195" s="32"/>
      <c r="AO1195" s="32"/>
      <c r="AQ1195" s="32"/>
    </row>
    <row r="1196" spans="1:43" customFormat="1" ht="68.25" x14ac:dyDescent="0.25">
      <c r="A1196" s="41"/>
      <c r="B1196" s="42" t="s">
        <v>61</v>
      </c>
      <c r="C1196" s="197" t="s">
        <v>62</v>
      </c>
      <c r="D1196" s="197"/>
      <c r="E1196" s="197"/>
      <c r="F1196" s="197"/>
      <c r="G1196" s="197"/>
      <c r="H1196" s="197"/>
      <c r="I1196" s="197"/>
      <c r="J1196" s="197"/>
      <c r="K1196" s="197"/>
      <c r="L1196" s="197"/>
      <c r="M1196" s="197"/>
      <c r="N1196" s="198"/>
      <c r="AF1196" s="31"/>
      <c r="AG1196" s="32"/>
      <c r="AH1196" s="32"/>
      <c r="AI1196" s="3" t="s">
        <v>62</v>
      </c>
      <c r="AM1196" s="32"/>
      <c r="AO1196" s="32"/>
      <c r="AQ1196" s="32"/>
    </row>
    <row r="1197" spans="1:43" customFormat="1" ht="15" x14ac:dyDescent="0.25">
      <c r="A1197" s="43"/>
      <c r="B1197" s="42" t="s">
        <v>64</v>
      </c>
      <c r="C1197" s="199" t="s">
        <v>65</v>
      </c>
      <c r="D1197" s="199"/>
      <c r="E1197" s="199"/>
      <c r="F1197" s="45"/>
      <c r="G1197" s="46"/>
      <c r="H1197" s="46"/>
      <c r="I1197" s="46"/>
      <c r="J1197" s="49">
        <v>115.4</v>
      </c>
      <c r="K1197" s="48">
        <v>1.4375</v>
      </c>
      <c r="L1197" s="49">
        <v>-27.04</v>
      </c>
      <c r="M1197" s="50">
        <v>13.24</v>
      </c>
      <c r="N1197" s="51">
        <v>-358.01</v>
      </c>
      <c r="AF1197" s="31"/>
      <c r="AG1197" s="32"/>
      <c r="AH1197" s="32"/>
      <c r="AJ1197" s="3" t="s">
        <v>65</v>
      </c>
      <c r="AM1197" s="32"/>
      <c r="AO1197" s="32"/>
      <c r="AQ1197" s="32"/>
    </row>
    <row r="1198" spans="1:43" customFormat="1" ht="15" x14ac:dyDescent="0.25">
      <c r="A1198" s="43"/>
      <c r="B1198" s="42" t="s">
        <v>66</v>
      </c>
      <c r="C1198" s="199" t="s">
        <v>67</v>
      </c>
      <c r="D1198" s="199"/>
      <c r="E1198" s="199"/>
      <c r="F1198" s="45"/>
      <c r="G1198" s="46"/>
      <c r="H1198" s="46"/>
      <c r="I1198" s="46"/>
      <c r="J1198" s="49">
        <v>13.5</v>
      </c>
      <c r="K1198" s="48">
        <v>1.4375</v>
      </c>
      <c r="L1198" s="49">
        <v>-3.16</v>
      </c>
      <c r="M1198" s="50">
        <v>44.77</v>
      </c>
      <c r="N1198" s="51">
        <v>-141.47</v>
      </c>
      <c r="AF1198" s="31"/>
      <c r="AG1198" s="32"/>
      <c r="AH1198" s="32"/>
      <c r="AJ1198" s="3" t="s">
        <v>67</v>
      </c>
      <c r="AM1198" s="32"/>
      <c r="AO1198" s="32"/>
      <c r="AQ1198" s="32"/>
    </row>
    <row r="1199" spans="1:43" customFormat="1" ht="15" x14ac:dyDescent="0.25">
      <c r="A1199" s="52"/>
      <c r="B1199" s="42"/>
      <c r="C1199" s="199" t="s">
        <v>74</v>
      </c>
      <c r="D1199" s="199"/>
      <c r="E1199" s="199"/>
      <c r="F1199" s="45"/>
      <c r="G1199" s="46"/>
      <c r="H1199" s="46"/>
      <c r="I1199" s="46"/>
      <c r="J1199" s="55"/>
      <c r="K1199" s="46"/>
      <c r="L1199" s="49">
        <v>-3.16</v>
      </c>
      <c r="M1199" s="46"/>
      <c r="N1199" s="51">
        <v>-141.47</v>
      </c>
      <c r="AF1199" s="31"/>
      <c r="AG1199" s="32"/>
      <c r="AH1199" s="32"/>
      <c r="AK1199" s="3" t="s">
        <v>74</v>
      </c>
      <c r="AM1199" s="32"/>
      <c r="AO1199" s="32"/>
      <c r="AQ1199" s="32"/>
    </row>
    <row r="1200" spans="1:43" customFormat="1" ht="22.5" x14ac:dyDescent="0.25">
      <c r="A1200" s="52"/>
      <c r="B1200" s="42" t="s">
        <v>380</v>
      </c>
      <c r="C1200" s="199" t="s">
        <v>381</v>
      </c>
      <c r="D1200" s="199"/>
      <c r="E1200" s="199"/>
      <c r="F1200" s="45" t="s">
        <v>77</v>
      </c>
      <c r="G1200" s="53">
        <v>109</v>
      </c>
      <c r="H1200" s="46"/>
      <c r="I1200" s="53">
        <v>109</v>
      </c>
      <c r="J1200" s="55"/>
      <c r="K1200" s="46"/>
      <c r="L1200" s="49">
        <v>-3.44</v>
      </c>
      <c r="M1200" s="46"/>
      <c r="N1200" s="51">
        <v>-154.19999999999999</v>
      </c>
      <c r="AF1200" s="31"/>
      <c r="AG1200" s="32"/>
      <c r="AH1200" s="32"/>
      <c r="AK1200" s="3" t="s">
        <v>381</v>
      </c>
      <c r="AM1200" s="32"/>
      <c r="AO1200" s="32"/>
      <c r="AQ1200" s="32"/>
    </row>
    <row r="1201" spans="1:43" customFormat="1" ht="45" x14ac:dyDescent="0.25">
      <c r="A1201" s="52"/>
      <c r="B1201" s="42" t="s">
        <v>382</v>
      </c>
      <c r="C1201" s="199" t="s">
        <v>383</v>
      </c>
      <c r="D1201" s="199"/>
      <c r="E1201" s="199"/>
      <c r="F1201" s="45" t="s">
        <v>77</v>
      </c>
      <c r="G1201" s="53">
        <v>57</v>
      </c>
      <c r="H1201" s="50">
        <v>0.85</v>
      </c>
      <c r="I1201" s="50">
        <v>48.45</v>
      </c>
      <c r="J1201" s="55"/>
      <c r="K1201" s="46"/>
      <c r="L1201" s="49">
        <v>-1.53</v>
      </c>
      <c r="M1201" s="46"/>
      <c r="N1201" s="51">
        <v>-68.540000000000006</v>
      </c>
      <c r="AF1201" s="31"/>
      <c r="AG1201" s="32"/>
      <c r="AH1201" s="32"/>
      <c r="AK1201" s="3" t="s">
        <v>383</v>
      </c>
      <c r="AM1201" s="32"/>
      <c r="AO1201" s="32"/>
      <c r="AQ1201" s="32"/>
    </row>
    <row r="1202" spans="1:43" customFormat="1" ht="15" x14ac:dyDescent="0.25">
      <c r="A1202" s="63"/>
      <c r="B1202" s="64"/>
      <c r="C1202" s="192" t="s">
        <v>80</v>
      </c>
      <c r="D1202" s="192"/>
      <c r="E1202" s="192"/>
      <c r="F1202" s="35"/>
      <c r="G1202" s="36"/>
      <c r="H1202" s="36"/>
      <c r="I1202" s="36"/>
      <c r="J1202" s="39"/>
      <c r="K1202" s="36"/>
      <c r="L1202" s="65">
        <v>-32.01</v>
      </c>
      <c r="M1202" s="58"/>
      <c r="N1202" s="68">
        <v>-580.75</v>
      </c>
      <c r="AF1202" s="31"/>
      <c r="AG1202" s="32"/>
      <c r="AH1202" s="32"/>
      <c r="AM1202" s="32" t="s">
        <v>80</v>
      </c>
      <c r="AO1202" s="32"/>
      <c r="AQ1202" s="32"/>
    </row>
    <row r="1203" spans="1:43" customFormat="1" ht="22.5" x14ac:dyDescent="0.25">
      <c r="A1203" s="33" t="s">
        <v>543</v>
      </c>
      <c r="B1203" s="34" t="s">
        <v>104</v>
      </c>
      <c r="C1203" s="192" t="s">
        <v>533</v>
      </c>
      <c r="D1203" s="192"/>
      <c r="E1203" s="192"/>
      <c r="F1203" s="35" t="s">
        <v>106</v>
      </c>
      <c r="G1203" s="36">
        <v>0.113967</v>
      </c>
      <c r="H1203" s="37">
        <v>1</v>
      </c>
      <c r="I1203" s="74">
        <v>0.113967</v>
      </c>
      <c r="J1203" s="73">
        <v>3390</v>
      </c>
      <c r="K1203" s="36"/>
      <c r="L1203" s="65">
        <v>386.35</v>
      </c>
      <c r="M1203" s="38">
        <v>8.16</v>
      </c>
      <c r="N1203" s="66">
        <v>3152.62</v>
      </c>
      <c r="AF1203" s="31"/>
      <c r="AG1203" s="32"/>
      <c r="AH1203" s="32" t="s">
        <v>533</v>
      </c>
      <c r="AM1203" s="32"/>
      <c r="AO1203" s="32"/>
      <c r="AQ1203" s="32"/>
    </row>
    <row r="1204" spans="1:43" customFormat="1" ht="15" x14ac:dyDescent="0.25">
      <c r="A1204" s="63"/>
      <c r="B1204" s="64"/>
      <c r="C1204" s="192" t="s">
        <v>80</v>
      </c>
      <c r="D1204" s="192"/>
      <c r="E1204" s="192"/>
      <c r="F1204" s="35"/>
      <c r="G1204" s="36"/>
      <c r="H1204" s="36"/>
      <c r="I1204" s="36"/>
      <c r="J1204" s="39"/>
      <c r="K1204" s="36"/>
      <c r="L1204" s="65">
        <v>386.35</v>
      </c>
      <c r="M1204" s="58"/>
      <c r="N1204" s="66">
        <v>3152.62</v>
      </c>
      <c r="AF1204" s="31"/>
      <c r="AG1204" s="32"/>
      <c r="AH1204" s="32"/>
      <c r="AM1204" s="32" t="s">
        <v>80</v>
      </c>
      <c r="AO1204" s="32"/>
      <c r="AQ1204" s="32"/>
    </row>
    <row r="1205" spans="1:43" customFormat="1" ht="34.5" x14ac:dyDescent="0.25">
      <c r="A1205" s="33" t="s">
        <v>544</v>
      </c>
      <c r="B1205" s="34" t="s">
        <v>545</v>
      </c>
      <c r="C1205" s="192" t="s">
        <v>546</v>
      </c>
      <c r="D1205" s="192"/>
      <c r="E1205" s="192"/>
      <c r="F1205" s="35" t="s">
        <v>166</v>
      </c>
      <c r="G1205" s="36">
        <v>0.56699999999999995</v>
      </c>
      <c r="H1205" s="37">
        <v>1</v>
      </c>
      <c r="I1205" s="67">
        <v>0.56699999999999995</v>
      </c>
      <c r="J1205" s="39"/>
      <c r="K1205" s="36"/>
      <c r="L1205" s="39"/>
      <c r="M1205" s="36"/>
      <c r="N1205" s="40"/>
      <c r="AF1205" s="31"/>
      <c r="AG1205" s="32"/>
      <c r="AH1205" s="32" t="s">
        <v>546</v>
      </c>
      <c r="AM1205" s="32"/>
      <c r="AO1205" s="32"/>
      <c r="AQ1205" s="32"/>
    </row>
    <row r="1206" spans="1:43" customFormat="1" ht="23.25" x14ac:dyDescent="0.25">
      <c r="A1206" s="41"/>
      <c r="B1206" s="42" t="s">
        <v>59</v>
      </c>
      <c r="C1206" s="197" t="s">
        <v>60</v>
      </c>
      <c r="D1206" s="197"/>
      <c r="E1206" s="197"/>
      <c r="F1206" s="197"/>
      <c r="G1206" s="197"/>
      <c r="H1206" s="197"/>
      <c r="I1206" s="197"/>
      <c r="J1206" s="197"/>
      <c r="K1206" s="197"/>
      <c r="L1206" s="197"/>
      <c r="M1206" s="197"/>
      <c r="N1206" s="198"/>
      <c r="AF1206" s="31"/>
      <c r="AG1206" s="32"/>
      <c r="AH1206" s="32"/>
      <c r="AI1206" s="3" t="s">
        <v>60</v>
      </c>
      <c r="AM1206" s="32"/>
      <c r="AO1206" s="32"/>
      <c r="AQ1206" s="32"/>
    </row>
    <row r="1207" spans="1:43" customFormat="1" ht="68.25" x14ac:dyDescent="0.25">
      <c r="A1207" s="41"/>
      <c r="B1207" s="42" t="s">
        <v>61</v>
      </c>
      <c r="C1207" s="197" t="s">
        <v>62</v>
      </c>
      <c r="D1207" s="197"/>
      <c r="E1207" s="197"/>
      <c r="F1207" s="197"/>
      <c r="G1207" s="197"/>
      <c r="H1207" s="197"/>
      <c r="I1207" s="197"/>
      <c r="J1207" s="197"/>
      <c r="K1207" s="197"/>
      <c r="L1207" s="197"/>
      <c r="M1207" s="197"/>
      <c r="N1207" s="198"/>
      <c r="AF1207" s="31"/>
      <c r="AG1207" s="32"/>
      <c r="AH1207" s="32"/>
      <c r="AI1207" s="3" t="s">
        <v>62</v>
      </c>
      <c r="AM1207" s="32"/>
      <c r="AO1207" s="32"/>
      <c r="AQ1207" s="32"/>
    </row>
    <row r="1208" spans="1:43" customFormat="1" ht="15" x14ac:dyDescent="0.25">
      <c r="A1208" s="43"/>
      <c r="B1208" s="42" t="s">
        <v>55</v>
      </c>
      <c r="C1208" s="199" t="s">
        <v>63</v>
      </c>
      <c r="D1208" s="199"/>
      <c r="E1208" s="199"/>
      <c r="F1208" s="45"/>
      <c r="G1208" s="46"/>
      <c r="H1208" s="46"/>
      <c r="I1208" s="46"/>
      <c r="J1208" s="49">
        <v>296.70999999999998</v>
      </c>
      <c r="K1208" s="48">
        <v>1.3225</v>
      </c>
      <c r="L1208" s="49">
        <v>222.49</v>
      </c>
      <c r="M1208" s="50">
        <v>44.77</v>
      </c>
      <c r="N1208" s="70">
        <v>9960.8799999999992</v>
      </c>
      <c r="AF1208" s="31"/>
      <c r="AG1208" s="32"/>
      <c r="AH1208" s="32"/>
      <c r="AJ1208" s="3" t="s">
        <v>63</v>
      </c>
      <c r="AM1208" s="32"/>
      <c r="AO1208" s="32"/>
      <c r="AQ1208" s="32"/>
    </row>
    <row r="1209" spans="1:43" customFormat="1" ht="15" x14ac:dyDescent="0.25">
      <c r="A1209" s="43"/>
      <c r="B1209" s="42" t="s">
        <v>64</v>
      </c>
      <c r="C1209" s="199" t="s">
        <v>65</v>
      </c>
      <c r="D1209" s="199"/>
      <c r="E1209" s="199"/>
      <c r="F1209" s="45"/>
      <c r="G1209" s="46"/>
      <c r="H1209" s="46"/>
      <c r="I1209" s="46"/>
      <c r="J1209" s="49">
        <v>121.22</v>
      </c>
      <c r="K1209" s="48">
        <v>1.4375</v>
      </c>
      <c r="L1209" s="49">
        <v>98.8</v>
      </c>
      <c r="M1209" s="50">
        <v>13.24</v>
      </c>
      <c r="N1209" s="70">
        <v>1308.1099999999999</v>
      </c>
      <c r="AF1209" s="31"/>
      <c r="AG1209" s="32"/>
      <c r="AH1209" s="32"/>
      <c r="AJ1209" s="3" t="s">
        <v>65</v>
      </c>
      <c r="AM1209" s="32"/>
      <c r="AO1209" s="32"/>
      <c r="AQ1209" s="32"/>
    </row>
    <row r="1210" spans="1:43" customFormat="1" ht="15" x14ac:dyDescent="0.25">
      <c r="A1210" s="43"/>
      <c r="B1210" s="42" t="s">
        <v>66</v>
      </c>
      <c r="C1210" s="199" t="s">
        <v>67</v>
      </c>
      <c r="D1210" s="199"/>
      <c r="E1210" s="199"/>
      <c r="F1210" s="45"/>
      <c r="G1210" s="46"/>
      <c r="H1210" s="46"/>
      <c r="I1210" s="46"/>
      <c r="J1210" s="49">
        <v>10.68</v>
      </c>
      <c r="K1210" s="48">
        <v>1.4375</v>
      </c>
      <c r="L1210" s="49">
        <v>8.6999999999999993</v>
      </c>
      <c r="M1210" s="50">
        <v>44.77</v>
      </c>
      <c r="N1210" s="51">
        <v>389.5</v>
      </c>
      <c r="AF1210" s="31"/>
      <c r="AG1210" s="32"/>
      <c r="AH1210" s="32"/>
      <c r="AJ1210" s="3" t="s">
        <v>67</v>
      </c>
      <c r="AM1210" s="32"/>
      <c r="AO1210" s="32"/>
      <c r="AQ1210" s="32"/>
    </row>
    <row r="1211" spans="1:43" customFormat="1" ht="15" x14ac:dyDescent="0.25">
      <c r="A1211" s="43"/>
      <c r="B1211" s="42" t="s">
        <v>68</v>
      </c>
      <c r="C1211" s="199" t="s">
        <v>69</v>
      </c>
      <c r="D1211" s="199"/>
      <c r="E1211" s="199"/>
      <c r="F1211" s="45"/>
      <c r="G1211" s="46"/>
      <c r="H1211" s="46"/>
      <c r="I1211" s="46"/>
      <c r="J1211" s="49">
        <v>681.39</v>
      </c>
      <c r="K1211" s="46"/>
      <c r="L1211" s="49">
        <v>0</v>
      </c>
      <c r="M1211" s="50">
        <v>8.16</v>
      </c>
      <c r="N1211" s="56"/>
      <c r="AF1211" s="31"/>
      <c r="AG1211" s="32"/>
      <c r="AH1211" s="32"/>
      <c r="AJ1211" s="3" t="s">
        <v>69</v>
      </c>
      <c r="AM1211" s="32"/>
      <c r="AO1211" s="32"/>
      <c r="AQ1211" s="32"/>
    </row>
    <row r="1212" spans="1:43" customFormat="1" ht="15" x14ac:dyDescent="0.25">
      <c r="A1212" s="52"/>
      <c r="B1212" s="42"/>
      <c r="C1212" s="199" t="s">
        <v>70</v>
      </c>
      <c r="D1212" s="199"/>
      <c r="E1212" s="199"/>
      <c r="F1212" s="45" t="s">
        <v>71</v>
      </c>
      <c r="G1212" s="62">
        <v>31.2</v>
      </c>
      <c r="H1212" s="48">
        <v>1.3225</v>
      </c>
      <c r="I1212" s="54">
        <v>23.395554000000001</v>
      </c>
      <c r="J1212" s="55"/>
      <c r="K1212" s="46"/>
      <c r="L1212" s="55"/>
      <c r="M1212" s="46"/>
      <c r="N1212" s="56"/>
      <c r="AF1212" s="31"/>
      <c r="AG1212" s="32"/>
      <c r="AH1212" s="32"/>
      <c r="AK1212" s="3" t="s">
        <v>70</v>
      </c>
      <c r="AM1212" s="32"/>
      <c r="AO1212" s="32"/>
      <c r="AQ1212" s="32"/>
    </row>
    <row r="1213" spans="1:43" customFormat="1" ht="15" x14ac:dyDescent="0.25">
      <c r="A1213" s="52"/>
      <c r="B1213" s="42"/>
      <c r="C1213" s="199" t="s">
        <v>72</v>
      </c>
      <c r="D1213" s="199"/>
      <c r="E1213" s="199"/>
      <c r="F1213" s="45" t="s">
        <v>71</v>
      </c>
      <c r="G1213" s="50">
        <v>0.83</v>
      </c>
      <c r="H1213" s="48">
        <v>1.4375</v>
      </c>
      <c r="I1213" s="71">
        <v>0.67650189999999999</v>
      </c>
      <c r="J1213" s="55"/>
      <c r="K1213" s="46"/>
      <c r="L1213" s="55"/>
      <c r="M1213" s="46"/>
      <c r="N1213" s="56"/>
      <c r="AF1213" s="31"/>
      <c r="AG1213" s="32"/>
      <c r="AH1213" s="32"/>
      <c r="AK1213" s="3" t="s">
        <v>72</v>
      </c>
      <c r="AM1213" s="32"/>
      <c r="AO1213" s="32"/>
      <c r="AQ1213" s="32"/>
    </row>
    <row r="1214" spans="1:43" customFormat="1" ht="15" x14ac:dyDescent="0.25">
      <c r="A1214" s="43"/>
      <c r="B1214" s="42"/>
      <c r="C1214" s="200" t="s">
        <v>73</v>
      </c>
      <c r="D1214" s="200"/>
      <c r="E1214" s="200"/>
      <c r="F1214" s="57"/>
      <c r="G1214" s="58"/>
      <c r="H1214" s="58"/>
      <c r="I1214" s="58"/>
      <c r="J1214" s="60">
        <v>417.93</v>
      </c>
      <c r="K1214" s="58"/>
      <c r="L1214" s="60">
        <v>321.29000000000002</v>
      </c>
      <c r="M1214" s="58"/>
      <c r="N1214" s="72">
        <v>11268.99</v>
      </c>
      <c r="AF1214" s="31"/>
      <c r="AG1214" s="32"/>
      <c r="AH1214" s="32"/>
      <c r="AL1214" s="3" t="s">
        <v>73</v>
      </c>
      <c r="AM1214" s="32"/>
      <c r="AO1214" s="32"/>
      <c r="AQ1214" s="32"/>
    </row>
    <row r="1215" spans="1:43" customFormat="1" ht="15" x14ac:dyDescent="0.25">
      <c r="A1215" s="52"/>
      <c r="B1215" s="42"/>
      <c r="C1215" s="199" t="s">
        <v>74</v>
      </c>
      <c r="D1215" s="199"/>
      <c r="E1215" s="199"/>
      <c r="F1215" s="45"/>
      <c r="G1215" s="46"/>
      <c r="H1215" s="46"/>
      <c r="I1215" s="46"/>
      <c r="J1215" s="55"/>
      <c r="K1215" s="46"/>
      <c r="L1215" s="49">
        <v>231.19</v>
      </c>
      <c r="M1215" s="46"/>
      <c r="N1215" s="70">
        <v>10350.379999999999</v>
      </c>
      <c r="AF1215" s="31"/>
      <c r="AG1215" s="32"/>
      <c r="AH1215" s="32"/>
      <c r="AK1215" s="3" t="s">
        <v>74</v>
      </c>
      <c r="AM1215" s="32"/>
      <c r="AO1215" s="32"/>
      <c r="AQ1215" s="32"/>
    </row>
    <row r="1216" spans="1:43" customFormat="1" ht="22.5" x14ac:dyDescent="0.25">
      <c r="A1216" s="52"/>
      <c r="B1216" s="42" t="s">
        <v>380</v>
      </c>
      <c r="C1216" s="199" t="s">
        <v>381</v>
      </c>
      <c r="D1216" s="199"/>
      <c r="E1216" s="199"/>
      <c r="F1216" s="45" t="s">
        <v>77</v>
      </c>
      <c r="G1216" s="53">
        <v>109</v>
      </c>
      <c r="H1216" s="46"/>
      <c r="I1216" s="53">
        <v>109</v>
      </c>
      <c r="J1216" s="55"/>
      <c r="K1216" s="46"/>
      <c r="L1216" s="49">
        <v>252</v>
      </c>
      <c r="M1216" s="46"/>
      <c r="N1216" s="70">
        <v>11281.91</v>
      </c>
      <c r="AF1216" s="31"/>
      <c r="AG1216" s="32"/>
      <c r="AH1216" s="32"/>
      <c r="AK1216" s="3" t="s">
        <v>381</v>
      </c>
      <c r="AM1216" s="32"/>
      <c r="AO1216" s="32"/>
      <c r="AQ1216" s="32"/>
    </row>
    <row r="1217" spans="1:43" customFormat="1" ht="45" x14ac:dyDescent="0.25">
      <c r="A1217" s="52"/>
      <c r="B1217" s="42" t="s">
        <v>382</v>
      </c>
      <c r="C1217" s="199" t="s">
        <v>383</v>
      </c>
      <c r="D1217" s="199"/>
      <c r="E1217" s="199"/>
      <c r="F1217" s="45" t="s">
        <v>77</v>
      </c>
      <c r="G1217" s="53">
        <v>57</v>
      </c>
      <c r="H1217" s="50">
        <v>0.85</v>
      </c>
      <c r="I1217" s="50">
        <v>48.45</v>
      </c>
      <c r="J1217" s="55"/>
      <c r="K1217" s="46"/>
      <c r="L1217" s="49">
        <v>112.01</v>
      </c>
      <c r="M1217" s="46"/>
      <c r="N1217" s="70">
        <v>5014.76</v>
      </c>
      <c r="AF1217" s="31"/>
      <c r="AG1217" s="32"/>
      <c r="AH1217" s="32"/>
      <c r="AK1217" s="3" t="s">
        <v>383</v>
      </c>
      <c r="AM1217" s="32"/>
      <c r="AO1217" s="32"/>
      <c r="AQ1217" s="32"/>
    </row>
    <row r="1218" spans="1:43" customFormat="1" ht="15" x14ac:dyDescent="0.25">
      <c r="A1218" s="63"/>
      <c r="B1218" s="64"/>
      <c r="C1218" s="192" t="s">
        <v>80</v>
      </c>
      <c r="D1218" s="192"/>
      <c r="E1218" s="192"/>
      <c r="F1218" s="35"/>
      <c r="G1218" s="36"/>
      <c r="H1218" s="36"/>
      <c r="I1218" s="36"/>
      <c r="J1218" s="39"/>
      <c r="K1218" s="36"/>
      <c r="L1218" s="65">
        <v>685.3</v>
      </c>
      <c r="M1218" s="58"/>
      <c r="N1218" s="66">
        <v>27565.66</v>
      </c>
      <c r="AF1218" s="31"/>
      <c r="AG1218" s="32"/>
      <c r="AH1218" s="32"/>
      <c r="AM1218" s="32" t="s">
        <v>80</v>
      </c>
      <c r="AO1218" s="32"/>
      <c r="AQ1218" s="32"/>
    </row>
    <row r="1219" spans="1:43" customFormat="1" ht="23.25" x14ac:dyDescent="0.25">
      <c r="A1219" s="33" t="s">
        <v>547</v>
      </c>
      <c r="B1219" s="34" t="s">
        <v>81</v>
      </c>
      <c r="C1219" s="192" t="s">
        <v>91</v>
      </c>
      <c r="D1219" s="192"/>
      <c r="E1219" s="192"/>
      <c r="F1219" s="35" t="s">
        <v>83</v>
      </c>
      <c r="G1219" s="36">
        <v>-0.16300000000000001</v>
      </c>
      <c r="H1219" s="37">
        <v>1</v>
      </c>
      <c r="I1219" s="67">
        <v>-0.16300000000000001</v>
      </c>
      <c r="J1219" s="39"/>
      <c r="K1219" s="36"/>
      <c r="L1219" s="65">
        <v>-32.01</v>
      </c>
      <c r="M1219" s="36"/>
      <c r="N1219" s="68">
        <v>-580.75</v>
      </c>
      <c r="AF1219" s="31"/>
      <c r="AG1219" s="32"/>
      <c r="AH1219" s="32" t="s">
        <v>91</v>
      </c>
      <c r="AM1219" s="32"/>
      <c r="AO1219" s="32"/>
      <c r="AQ1219" s="32"/>
    </row>
    <row r="1220" spans="1:43" customFormat="1" ht="23.25" x14ac:dyDescent="0.25">
      <c r="A1220" s="41"/>
      <c r="B1220" s="42" t="s">
        <v>59</v>
      </c>
      <c r="C1220" s="197" t="s">
        <v>60</v>
      </c>
      <c r="D1220" s="197"/>
      <c r="E1220" s="197"/>
      <c r="F1220" s="197"/>
      <c r="G1220" s="197"/>
      <c r="H1220" s="197"/>
      <c r="I1220" s="197"/>
      <c r="J1220" s="197"/>
      <c r="K1220" s="197"/>
      <c r="L1220" s="197"/>
      <c r="M1220" s="197"/>
      <c r="N1220" s="198"/>
      <c r="AF1220" s="31"/>
      <c r="AG1220" s="32"/>
      <c r="AH1220" s="32"/>
      <c r="AI1220" s="3" t="s">
        <v>60</v>
      </c>
      <c r="AM1220" s="32"/>
      <c r="AO1220" s="32"/>
      <c r="AQ1220" s="32"/>
    </row>
    <row r="1221" spans="1:43" customFormat="1" ht="68.25" x14ac:dyDescent="0.25">
      <c r="A1221" s="41"/>
      <c r="B1221" s="42" t="s">
        <v>61</v>
      </c>
      <c r="C1221" s="197" t="s">
        <v>62</v>
      </c>
      <c r="D1221" s="197"/>
      <c r="E1221" s="197"/>
      <c r="F1221" s="197"/>
      <c r="G1221" s="197"/>
      <c r="H1221" s="197"/>
      <c r="I1221" s="197"/>
      <c r="J1221" s="197"/>
      <c r="K1221" s="197"/>
      <c r="L1221" s="197"/>
      <c r="M1221" s="197"/>
      <c r="N1221" s="198"/>
      <c r="AF1221" s="31"/>
      <c r="AG1221" s="32"/>
      <c r="AH1221" s="32"/>
      <c r="AI1221" s="3" t="s">
        <v>62</v>
      </c>
      <c r="AM1221" s="32"/>
      <c r="AO1221" s="32"/>
      <c r="AQ1221" s="32"/>
    </row>
    <row r="1222" spans="1:43" customFormat="1" ht="15" x14ac:dyDescent="0.25">
      <c r="A1222" s="43"/>
      <c r="B1222" s="42" t="s">
        <v>64</v>
      </c>
      <c r="C1222" s="199" t="s">
        <v>65</v>
      </c>
      <c r="D1222" s="199"/>
      <c r="E1222" s="199"/>
      <c r="F1222" s="45"/>
      <c r="G1222" s="46"/>
      <c r="H1222" s="46"/>
      <c r="I1222" s="46"/>
      <c r="J1222" s="49">
        <v>115.4</v>
      </c>
      <c r="K1222" s="48">
        <v>1.4375</v>
      </c>
      <c r="L1222" s="49">
        <v>-27.04</v>
      </c>
      <c r="M1222" s="50">
        <v>13.24</v>
      </c>
      <c r="N1222" s="51">
        <v>-358.01</v>
      </c>
      <c r="AF1222" s="31"/>
      <c r="AG1222" s="32"/>
      <c r="AH1222" s="32"/>
      <c r="AJ1222" s="3" t="s">
        <v>65</v>
      </c>
      <c r="AM1222" s="32"/>
      <c r="AO1222" s="32"/>
      <c r="AQ1222" s="32"/>
    </row>
    <row r="1223" spans="1:43" customFormat="1" ht="15" x14ac:dyDescent="0.25">
      <c r="A1223" s="43"/>
      <c r="B1223" s="42" t="s">
        <v>66</v>
      </c>
      <c r="C1223" s="199" t="s">
        <v>67</v>
      </c>
      <c r="D1223" s="199"/>
      <c r="E1223" s="199"/>
      <c r="F1223" s="45"/>
      <c r="G1223" s="46"/>
      <c r="H1223" s="46"/>
      <c r="I1223" s="46"/>
      <c r="J1223" s="49">
        <v>13.5</v>
      </c>
      <c r="K1223" s="48">
        <v>1.4375</v>
      </c>
      <c r="L1223" s="49">
        <v>-3.16</v>
      </c>
      <c r="M1223" s="50">
        <v>44.77</v>
      </c>
      <c r="N1223" s="51">
        <v>-141.47</v>
      </c>
      <c r="AF1223" s="31"/>
      <c r="AG1223" s="32"/>
      <c r="AH1223" s="32"/>
      <c r="AJ1223" s="3" t="s">
        <v>67</v>
      </c>
      <c r="AM1223" s="32"/>
      <c r="AO1223" s="32"/>
      <c r="AQ1223" s="32"/>
    </row>
    <row r="1224" spans="1:43" customFormat="1" ht="15" x14ac:dyDescent="0.25">
      <c r="A1224" s="52"/>
      <c r="B1224" s="42"/>
      <c r="C1224" s="199" t="s">
        <v>74</v>
      </c>
      <c r="D1224" s="199"/>
      <c r="E1224" s="199"/>
      <c r="F1224" s="45"/>
      <c r="G1224" s="46"/>
      <c r="H1224" s="46"/>
      <c r="I1224" s="46"/>
      <c r="J1224" s="55"/>
      <c r="K1224" s="46"/>
      <c r="L1224" s="49">
        <v>-3.16</v>
      </c>
      <c r="M1224" s="46"/>
      <c r="N1224" s="51">
        <v>-141.47</v>
      </c>
      <c r="AF1224" s="31"/>
      <c r="AG1224" s="32"/>
      <c r="AH1224" s="32"/>
      <c r="AK1224" s="3" t="s">
        <v>74</v>
      </c>
      <c r="AM1224" s="32"/>
      <c r="AO1224" s="32"/>
      <c r="AQ1224" s="32"/>
    </row>
    <row r="1225" spans="1:43" customFormat="1" ht="22.5" x14ac:dyDescent="0.25">
      <c r="A1225" s="52"/>
      <c r="B1225" s="42" t="s">
        <v>380</v>
      </c>
      <c r="C1225" s="199" t="s">
        <v>381</v>
      </c>
      <c r="D1225" s="199"/>
      <c r="E1225" s="199"/>
      <c r="F1225" s="45" t="s">
        <v>77</v>
      </c>
      <c r="G1225" s="53">
        <v>109</v>
      </c>
      <c r="H1225" s="46"/>
      <c r="I1225" s="53">
        <v>109</v>
      </c>
      <c r="J1225" s="55"/>
      <c r="K1225" s="46"/>
      <c r="L1225" s="49">
        <v>-3.44</v>
      </c>
      <c r="M1225" s="46"/>
      <c r="N1225" s="51">
        <v>-154.19999999999999</v>
      </c>
      <c r="AF1225" s="31"/>
      <c r="AG1225" s="32"/>
      <c r="AH1225" s="32"/>
      <c r="AK1225" s="3" t="s">
        <v>381</v>
      </c>
      <c r="AM1225" s="32"/>
      <c r="AO1225" s="32"/>
      <c r="AQ1225" s="32"/>
    </row>
    <row r="1226" spans="1:43" customFormat="1" ht="45" x14ac:dyDescent="0.25">
      <c r="A1226" s="52"/>
      <c r="B1226" s="42" t="s">
        <v>382</v>
      </c>
      <c r="C1226" s="199" t="s">
        <v>383</v>
      </c>
      <c r="D1226" s="199"/>
      <c r="E1226" s="199"/>
      <c r="F1226" s="45" t="s">
        <v>77</v>
      </c>
      <c r="G1226" s="53">
        <v>57</v>
      </c>
      <c r="H1226" s="50">
        <v>0.85</v>
      </c>
      <c r="I1226" s="50">
        <v>48.45</v>
      </c>
      <c r="J1226" s="55"/>
      <c r="K1226" s="46"/>
      <c r="L1226" s="49">
        <v>-1.53</v>
      </c>
      <c r="M1226" s="46"/>
      <c r="N1226" s="51">
        <v>-68.540000000000006</v>
      </c>
      <c r="AF1226" s="31"/>
      <c r="AG1226" s="32"/>
      <c r="AH1226" s="32"/>
      <c r="AK1226" s="3" t="s">
        <v>383</v>
      </c>
      <c r="AM1226" s="32"/>
      <c r="AO1226" s="32"/>
      <c r="AQ1226" s="32"/>
    </row>
    <row r="1227" spans="1:43" customFormat="1" ht="15" x14ac:dyDescent="0.25">
      <c r="A1227" s="63"/>
      <c r="B1227" s="64"/>
      <c r="C1227" s="192" t="s">
        <v>80</v>
      </c>
      <c r="D1227" s="192"/>
      <c r="E1227" s="192"/>
      <c r="F1227" s="35"/>
      <c r="G1227" s="36"/>
      <c r="H1227" s="36"/>
      <c r="I1227" s="36"/>
      <c r="J1227" s="39"/>
      <c r="K1227" s="36"/>
      <c r="L1227" s="65">
        <v>-32.01</v>
      </c>
      <c r="M1227" s="58"/>
      <c r="N1227" s="68">
        <v>-580.75</v>
      </c>
      <c r="AF1227" s="31"/>
      <c r="AG1227" s="32"/>
      <c r="AH1227" s="32"/>
      <c r="AM1227" s="32" t="s">
        <v>80</v>
      </c>
      <c r="AO1227" s="32"/>
      <c r="AQ1227" s="32"/>
    </row>
    <row r="1228" spans="1:43" customFormat="1" ht="22.5" x14ac:dyDescent="0.25">
      <c r="A1228" s="33" t="s">
        <v>548</v>
      </c>
      <c r="B1228" s="34" t="s">
        <v>104</v>
      </c>
      <c r="C1228" s="192" t="s">
        <v>533</v>
      </c>
      <c r="D1228" s="192"/>
      <c r="E1228" s="192"/>
      <c r="F1228" s="35" t="s">
        <v>106</v>
      </c>
      <c r="G1228" s="36">
        <v>0.113967</v>
      </c>
      <c r="H1228" s="37">
        <v>1</v>
      </c>
      <c r="I1228" s="74">
        <v>0.113967</v>
      </c>
      <c r="J1228" s="73">
        <v>3390</v>
      </c>
      <c r="K1228" s="36"/>
      <c r="L1228" s="65">
        <v>386.35</v>
      </c>
      <c r="M1228" s="38">
        <v>8.16</v>
      </c>
      <c r="N1228" s="66">
        <v>3152.62</v>
      </c>
      <c r="AF1228" s="31"/>
      <c r="AG1228" s="32"/>
      <c r="AH1228" s="32" t="s">
        <v>533</v>
      </c>
      <c r="AM1228" s="32"/>
      <c r="AO1228" s="32"/>
      <c r="AQ1228" s="32"/>
    </row>
    <row r="1229" spans="1:43" customFormat="1" ht="15" x14ac:dyDescent="0.25">
      <c r="A1229" s="63"/>
      <c r="B1229" s="64"/>
      <c r="C1229" s="192" t="s">
        <v>80</v>
      </c>
      <c r="D1229" s="192"/>
      <c r="E1229" s="192"/>
      <c r="F1229" s="35"/>
      <c r="G1229" s="36"/>
      <c r="H1229" s="36"/>
      <c r="I1229" s="36"/>
      <c r="J1229" s="39"/>
      <c r="K1229" s="36"/>
      <c r="L1229" s="65">
        <v>386.35</v>
      </c>
      <c r="M1229" s="58"/>
      <c r="N1229" s="66">
        <v>3152.62</v>
      </c>
      <c r="AF1229" s="31"/>
      <c r="AG1229" s="32"/>
      <c r="AH1229" s="32"/>
      <c r="AM1229" s="32" t="s">
        <v>80</v>
      </c>
      <c r="AO1229" s="32"/>
      <c r="AQ1229" s="32"/>
    </row>
    <row r="1230" spans="1:43" customFormat="1" ht="23.25" x14ac:dyDescent="0.25">
      <c r="A1230" s="33" t="s">
        <v>549</v>
      </c>
      <c r="B1230" s="34" t="s">
        <v>104</v>
      </c>
      <c r="C1230" s="192" t="s">
        <v>550</v>
      </c>
      <c r="D1230" s="192"/>
      <c r="E1230" s="192"/>
      <c r="F1230" s="35" t="s">
        <v>86</v>
      </c>
      <c r="G1230" s="36">
        <v>6</v>
      </c>
      <c r="H1230" s="37">
        <v>1</v>
      </c>
      <c r="I1230" s="37">
        <v>6</v>
      </c>
      <c r="J1230" s="65">
        <v>906.98</v>
      </c>
      <c r="K1230" s="36"/>
      <c r="L1230" s="73">
        <v>5441.88</v>
      </c>
      <c r="M1230" s="38">
        <v>8.16</v>
      </c>
      <c r="N1230" s="66">
        <v>44405.74</v>
      </c>
      <c r="AF1230" s="31"/>
      <c r="AG1230" s="32"/>
      <c r="AH1230" s="32" t="s">
        <v>550</v>
      </c>
      <c r="AM1230" s="32"/>
      <c r="AO1230" s="32"/>
      <c r="AQ1230" s="32"/>
    </row>
    <row r="1231" spans="1:43" customFormat="1" ht="15" x14ac:dyDescent="0.25">
      <c r="A1231" s="63"/>
      <c r="B1231" s="64"/>
      <c r="C1231" s="192" t="s">
        <v>80</v>
      </c>
      <c r="D1231" s="192"/>
      <c r="E1231" s="192"/>
      <c r="F1231" s="35"/>
      <c r="G1231" s="36"/>
      <c r="H1231" s="36"/>
      <c r="I1231" s="36"/>
      <c r="J1231" s="39"/>
      <c r="K1231" s="36"/>
      <c r="L1231" s="73">
        <v>5441.88</v>
      </c>
      <c r="M1231" s="58"/>
      <c r="N1231" s="66">
        <v>44405.74</v>
      </c>
      <c r="AF1231" s="31"/>
      <c r="AG1231" s="32"/>
      <c r="AH1231" s="32"/>
      <c r="AM1231" s="32" t="s">
        <v>80</v>
      </c>
      <c r="AO1231" s="32"/>
      <c r="AQ1231" s="32"/>
    </row>
    <row r="1232" spans="1:43" customFormat="1" ht="23.25" x14ac:dyDescent="0.25">
      <c r="A1232" s="33" t="s">
        <v>551</v>
      </c>
      <c r="B1232" s="34" t="s">
        <v>552</v>
      </c>
      <c r="C1232" s="192" t="s">
        <v>553</v>
      </c>
      <c r="D1232" s="192"/>
      <c r="E1232" s="192"/>
      <c r="F1232" s="35" t="s">
        <v>166</v>
      </c>
      <c r="G1232" s="36">
        <v>0.56999999999999995</v>
      </c>
      <c r="H1232" s="37">
        <v>1</v>
      </c>
      <c r="I1232" s="38">
        <v>0.56999999999999995</v>
      </c>
      <c r="J1232" s="39"/>
      <c r="K1232" s="36"/>
      <c r="L1232" s="39"/>
      <c r="M1232" s="36"/>
      <c r="N1232" s="40"/>
      <c r="AF1232" s="31"/>
      <c r="AG1232" s="32"/>
      <c r="AH1232" s="32" t="s">
        <v>553</v>
      </c>
      <c r="AM1232" s="32"/>
      <c r="AO1232" s="32"/>
      <c r="AQ1232" s="32"/>
    </row>
    <row r="1233" spans="1:43" customFormat="1" ht="23.25" x14ac:dyDescent="0.25">
      <c r="A1233" s="41"/>
      <c r="B1233" s="42" t="s">
        <v>59</v>
      </c>
      <c r="C1233" s="197" t="s">
        <v>60</v>
      </c>
      <c r="D1233" s="197"/>
      <c r="E1233" s="197"/>
      <c r="F1233" s="197"/>
      <c r="G1233" s="197"/>
      <c r="H1233" s="197"/>
      <c r="I1233" s="197"/>
      <c r="J1233" s="197"/>
      <c r="K1233" s="197"/>
      <c r="L1233" s="197"/>
      <c r="M1233" s="197"/>
      <c r="N1233" s="198"/>
      <c r="AF1233" s="31"/>
      <c r="AG1233" s="32"/>
      <c r="AH1233" s="32"/>
      <c r="AI1233" s="3" t="s">
        <v>60</v>
      </c>
      <c r="AM1233" s="32"/>
      <c r="AO1233" s="32"/>
      <c r="AQ1233" s="32"/>
    </row>
    <row r="1234" spans="1:43" customFormat="1" ht="68.25" x14ac:dyDescent="0.25">
      <c r="A1234" s="41"/>
      <c r="B1234" s="42" t="s">
        <v>61</v>
      </c>
      <c r="C1234" s="197" t="s">
        <v>62</v>
      </c>
      <c r="D1234" s="197"/>
      <c r="E1234" s="197"/>
      <c r="F1234" s="197"/>
      <c r="G1234" s="197"/>
      <c r="H1234" s="197"/>
      <c r="I1234" s="197"/>
      <c r="J1234" s="197"/>
      <c r="K1234" s="197"/>
      <c r="L1234" s="197"/>
      <c r="M1234" s="197"/>
      <c r="N1234" s="198"/>
      <c r="AF1234" s="31"/>
      <c r="AG1234" s="32"/>
      <c r="AH1234" s="32"/>
      <c r="AI1234" s="3" t="s">
        <v>62</v>
      </c>
      <c r="AM1234" s="32"/>
      <c r="AO1234" s="32"/>
      <c r="AQ1234" s="32"/>
    </row>
    <row r="1235" spans="1:43" customFormat="1" ht="15" x14ac:dyDescent="0.25">
      <c r="A1235" s="43"/>
      <c r="B1235" s="42" t="s">
        <v>55</v>
      </c>
      <c r="C1235" s="199" t="s">
        <v>63</v>
      </c>
      <c r="D1235" s="199"/>
      <c r="E1235" s="199"/>
      <c r="F1235" s="45"/>
      <c r="G1235" s="46"/>
      <c r="H1235" s="46"/>
      <c r="I1235" s="46"/>
      <c r="J1235" s="49">
        <v>478.71</v>
      </c>
      <c r="K1235" s="48">
        <v>1.3225</v>
      </c>
      <c r="L1235" s="49">
        <v>360.86</v>
      </c>
      <c r="M1235" s="50">
        <v>44.77</v>
      </c>
      <c r="N1235" s="70">
        <v>16155.7</v>
      </c>
      <c r="AF1235" s="31"/>
      <c r="AG1235" s="32"/>
      <c r="AH1235" s="32"/>
      <c r="AJ1235" s="3" t="s">
        <v>63</v>
      </c>
      <c r="AM1235" s="32"/>
      <c r="AO1235" s="32"/>
      <c r="AQ1235" s="32"/>
    </row>
    <row r="1236" spans="1:43" customFormat="1" ht="15" x14ac:dyDescent="0.25">
      <c r="A1236" s="43"/>
      <c r="B1236" s="42" t="s">
        <v>64</v>
      </c>
      <c r="C1236" s="199" t="s">
        <v>65</v>
      </c>
      <c r="D1236" s="199"/>
      <c r="E1236" s="199"/>
      <c r="F1236" s="45"/>
      <c r="G1236" s="46"/>
      <c r="H1236" s="46"/>
      <c r="I1236" s="46"/>
      <c r="J1236" s="49">
        <v>1.82</v>
      </c>
      <c r="K1236" s="48">
        <v>1.4375</v>
      </c>
      <c r="L1236" s="49">
        <v>1.49</v>
      </c>
      <c r="M1236" s="50">
        <v>13.24</v>
      </c>
      <c r="N1236" s="51">
        <v>19.73</v>
      </c>
      <c r="AF1236" s="31"/>
      <c r="AG1236" s="32"/>
      <c r="AH1236" s="32"/>
      <c r="AJ1236" s="3" t="s">
        <v>65</v>
      </c>
      <c r="AM1236" s="32"/>
      <c r="AO1236" s="32"/>
      <c r="AQ1236" s="32"/>
    </row>
    <row r="1237" spans="1:43" customFormat="1" ht="15" x14ac:dyDescent="0.25">
      <c r="A1237" s="43"/>
      <c r="B1237" s="42" t="s">
        <v>66</v>
      </c>
      <c r="C1237" s="199" t="s">
        <v>67</v>
      </c>
      <c r="D1237" s="199"/>
      <c r="E1237" s="199"/>
      <c r="F1237" s="45"/>
      <c r="G1237" s="46"/>
      <c r="H1237" s="46"/>
      <c r="I1237" s="46"/>
      <c r="J1237" s="49">
        <v>0.28999999999999998</v>
      </c>
      <c r="K1237" s="48">
        <v>1.4375</v>
      </c>
      <c r="L1237" s="49">
        <v>0.24</v>
      </c>
      <c r="M1237" s="50">
        <v>44.77</v>
      </c>
      <c r="N1237" s="51">
        <v>10.74</v>
      </c>
      <c r="AF1237" s="31"/>
      <c r="AG1237" s="32"/>
      <c r="AH1237" s="32"/>
      <c r="AJ1237" s="3" t="s">
        <v>67</v>
      </c>
      <c r="AM1237" s="32"/>
      <c r="AO1237" s="32"/>
      <c r="AQ1237" s="32"/>
    </row>
    <row r="1238" spans="1:43" customFormat="1" ht="15" x14ac:dyDescent="0.25">
      <c r="A1238" s="43"/>
      <c r="B1238" s="42" t="s">
        <v>68</v>
      </c>
      <c r="C1238" s="199" t="s">
        <v>69</v>
      </c>
      <c r="D1238" s="199"/>
      <c r="E1238" s="199"/>
      <c r="F1238" s="45"/>
      <c r="G1238" s="46"/>
      <c r="H1238" s="46"/>
      <c r="I1238" s="46"/>
      <c r="J1238" s="47">
        <v>3877.59</v>
      </c>
      <c r="K1238" s="46"/>
      <c r="L1238" s="49">
        <v>813.17</v>
      </c>
      <c r="M1238" s="50">
        <v>8.16</v>
      </c>
      <c r="N1238" s="70">
        <v>6635.47</v>
      </c>
      <c r="AF1238" s="31"/>
      <c r="AG1238" s="32"/>
      <c r="AH1238" s="32"/>
      <c r="AJ1238" s="3" t="s">
        <v>69</v>
      </c>
      <c r="AM1238" s="32"/>
      <c r="AO1238" s="32"/>
      <c r="AQ1238" s="32"/>
    </row>
    <row r="1239" spans="1:43" customFormat="1" ht="15" x14ac:dyDescent="0.25">
      <c r="A1239" s="52"/>
      <c r="B1239" s="42"/>
      <c r="C1239" s="199" t="s">
        <v>70</v>
      </c>
      <c r="D1239" s="199"/>
      <c r="E1239" s="199"/>
      <c r="F1239" s="45" t="s">
        <v>71</v>
      </c>
      <c r="G1239" s="50">
        <v>52.78</v>
      </c>
      <c r="H1239" s="48">
        <v>1.3225</v>
      </c>
      <c r="I1239" s="71">
        <v>39.786883500000002</v>
      </c>
      <c r="J1239" s="55"/>
      <c r="K1239" s="46"/>
      <c r="L1239" s="55"/>
      <c r="M1239" s="46"/>
      <c r="N1239" s="56"/>
      <c r="AF1239" s="31"/>
      <c r="AG1239" s="32"/>
      <c r="AH1239" s="32"/>
      <c r="AK1239" s="3" t="s">
        <v>70</v>
      </c>
      <c r="AM1239" s="32"/>
      <c r="AO1239" s="32"/>
      <c r="AQ1239" s="32"/>
    </row>
    <row r="1240" spans="1:43" customFormat="1" ht="15" x14ac:dyDescent="0.25">
      <c r="A1240" s="52"/>
      <c r="B1240" s="42"/>
      <c r="C1240" s="199" t="s">
        <v>72</v>
      </c>
      <c r="D1240" s="199"/>
      <c r="E1240" s="199"/>
      <c r="F1240" s="45" t="s">
        <v>71</v>
      </c>
      <c r="G1240" s="50">
        <v>0.02</v>
      </c>
      <c r="H1240" s="48">
        <v>1.4375</v>
      </c>
      <c r="I1240" s="71">
        <v>1.6387499999999999E-2</v>
      </c>
      <c r="J1240" s="55"/>
      <c r="K1240" s="46"/>
      <c r="L1240" s="55"/>
      <c r="M1240" s="46"/>
      <c r="N1240" s="56"/>
      <c r="AF1240" s="31"/>
      <c r="AG1240" s="32"/>
      <c r="AH1240" s="32"/>
      <c r="AK1240" s="3" t="s">
        <v>72</v>
      </c>
      <c r="AM1240" s="32"/>
      <c r="AO1240" s="32"/>
      <c r="AQ1240" s="32"/>
    </row>
    <row r="1241" spans="1:43" customFormat="1" ht="15" x14ac:dyDescent="0.25">
      <c r="A1241" s="43"/>
      <c r="B1241" s="42"/>
      <c r="C1241" s="200" t="s">
        <v>73</v>
      </c>
      <c r="D1241" s="200"/>
      <c r="E1241" s="200"/>
      <c r="F1241" s="57"/>
      <c r="G1241" s="58"/>
      <c r="H1241" s="58"/>
      <c r="I1241" s="58"/>
      <c r="J1241" s="59">
        <v>1907.14</v>
      </c>
      <c r="K1241" s="58"/>
      <c r="L1241" s="59">
        <v>1175.52</v>
      </c>
      <c r="M1241" s="58"/>
      <c r="N1241" s="72">
        <v>22810.9</v>
      </c>
      <c r="AF1241" s="31"/>
      <c r="AG1241" s="32"/>
      <c r="AH1241" s="32"/>
      <c r="AL1241" s="3" t="s">
        <v>73</v>
      </c>
      <c r="AM1241" s="32"/>
      <c r="AO1241" s="32"/>
      <c r="AQ1241" s="32"/>
    </row>
    <row r="1242" spans="1:43" customFormat="1" ht="15" x14ac:dyDescent="0.25">
      <c r="A1242" s="52"/>
      <c r="B1242" s="42"/>
      <c r="C1242" s="199" t="s">
        <v>74</v>
      </c>
      <c r="D1242" s="199"/>
      <c r="E1242" s="199"/>
      <c r="F1242" s="45"/>
      <c r="G1242" s="46"/>
      <c r="H1242" s="46"/>
      <c r="I1242" s="46"/>
      <c r="J1242" s="55"/>
      <c r="K1242" s="46"/>
      <c r="L1242" s="49">
        <v>361.1</v>
      </c>
      <c r="M1242" s="46"/>
      <c r="N1242" s="70">
        <v>16166.44</v>
      </c>
      <c r="AF1242" s="31"/>
      <c r="AG1242" s="32"/>
      <c r="AH1242" s="32"/>
      <c r="AK1242" s="3" t="s">
        <v>74</v>
      </c>
      <c r="AM1242" s="32"/>
      <c r="AO1242" s="32"/>
      <c r="AQ1242" s="32"/>
    </row>
    <row r="1243" spans="1:43" customFormat="1" ht="22.5" x14ac:dyDescent="0.25">
      <c r="A1243" s="52"/>
      <c r="B1243" s="42" t="s">
        <v>380</v>
      </c>
      <c r="C1243" s="199" t="s">
        <v>381</v>
      </c>
      <c r="D1243" s="199"/>
      <c r="E1243" s="199"/>
      <c r="F1243" s="45" t="s">
        <v>77</v>
      </c>
      <c r="G1243" s="53">
        <v>109</v>
      </c>
      <c r="H1243" s="46"/>
      <c r="I1243" s="53">
        <v>109</v>
      </c>
      <c r="J1243" s="55"/>
      <c r="K1243" s="46"/>
      <c r="L1243" s="49">
        <v>393.6</v>
      </c>
      <c r="M1243" s="46"/>
      <c r="N1243" s="70">
        <v>17621.419999999998</v>
      </c>
      <c r="AF1243" s="31"/>
      <c r="AG1243" s="32"/>
      <c r="AH1243" s="32"/>
      <c r="AK1243" s="3" t="s">
        <v>381</v>
      </c>
      <c r="AM1243" s="32"/>
      <c r="AO1243" s="32"/>
      <c r="AQ1243" s="32"/>
    </row>
    <row r="1244" spans="1:43" customFormat="1" ht="45" x14ac:dyDescent="0.25">
      <c r="A1244" s="52"/>
      <c r="B1244" s="42" t="s">
        <v>382</v>
      </c>
      <c r="C1244" s="199" t="s">
        <v>383</v>
      </c>
      <c r="D1244" s="199"/>
      <c r="E1244" s="199"/>
      <c r="F1244" s="45" t="s">
        <v>77</v>
      </c>
      <c r="G1244" s="53">
        <v>57</v>
      </c>
      <c r="H1244" s="50">
        <v>0.85</v>
      </c>
      <c r="I1244" s="50">
        <v>48.45</v>
      </c>
      <c r="J1244" s="55"/>
      <c r="K1244" s="46"/>
      <c r="L1244" s="49">
        <v>174.95</v>
      </c>
      <c r="M1244" s="46"/>
      <c r="N1244" s="70">
        <v>7832.64</v>
      </c>
      <c r="AF1244" s="31"/>
      <c r="AG1244" s="32"/>
      <c r="AH1244" s="32"/>
      <c r="AK1244" s="3" t="s">
        <v>383</v>
      </c>
      <c r="AM1244" s="32"/>
      <c r="AO1244" s="32"/>
      <c r="AQ1244" s="32"/>
    </row>
    <row r="1245" spans="1:43" customFormat="1" ht="15" x14ac:dyDescent="0.25">
      <c r="A1245" s="63"/>
      <c r="B1245" s="64"/>
      <c r="C1245" s="192" t="s">
        <v>80</v>
      </c>
      <c r="D1245" s="192"/>
      <c r="E1245" s="192"/>
      <c r="F1245" s="35"/>
      <c r="G1245" s="36"/>
      <c r="H1245" s="36"/>
      <c r="I1245" s="36"/>
      <c r="J1245" s="39"/>
      <c r="K1245" s="36"/>
      <c r="L1245" s="73">
        <v>1744.07</v>
      </c>
      <c r="M1245" s="58"/>
      <c r="N1245" s="66">
        <v>48264.959999999999</v>
      </c>
      <c r="AF1245" s="31"/>
      <c r="AG1245" s="32"/>
      <c r="AH1245" s="32"/>
      <c r="AM1245" s="32" t="s">
        <v>80</v>
      </c>
      <c r="AO1245" s="32"/>
      <c r="AQ1245" s="32"/>
    </row>
    <row r="1246" spans="1:43" customFormat="1" ht="23.25" x14ac:dyDescent="0.25">
      <c r="A1246" s="33" t="s">
        <v>554</v>
      </c>
      <c r="B1246" s="34" t="s">
        <v>81</v>
      </c>
      <c r="C1246" s="192" t="s">
        <v>91</v>
      </c>
      <c r="D1246" s="192"/>
      <c r="E1246" s="192"/>
      <c r="F1246" s="35" t="s">
        <v>83</v>
      </c>
      <c r="G1246" s="36">
        <v>-7.0000000000000001E-3</v>
      </c>
      <c r="H1246" s="37">
        <v>1</v>
      </c>
      <c r="I1246" s="67">
        <v>-7.0000000000000001E-3</v>
      </c>
      <c r="J1246" s="39"/>
      <c r="K1246" s="36"/>
      <c r="L1246" s="65">
        <v>-1.38</v>
      </c>
      <c r="M1246" s="36"/>
      <c r="N1246" s="68">
        <v>-25.23</v>
      </c>
      <c r="AF1246" s="31"/>
      <c r="AG1246" s="32"/>
      <c r="AH1246" s="32" t="s">
        <v>91</v>
      </c>
      <c r="AM1246" s="32"/>
      <c r="AO1246" s="32"/>
      <c r="AQ1246" s="32"/>
    </row>
    <row r="1247" spans="1:43" customFormat="1" ht="23.25" x14ac:dyDescent="0.25">
      <c r="A1247" s="41"/>
      <c r="B1247" s="42" t="s">
        <v>59</v>
      </c>
      <c r="C1247" s="197" t="s">
        <v>60</v>
      </c>
      <c r="D1247" s="197"/>
      <c r="E1247" s="197"/>
      <c r="F1247" s="197"/>
      <c r="G1247" s="197"/>
      <c r="H1247" s="197"/>
      <c r="I1247" s="197"/>
      <c r="J1247" s="197"/>
      <c r="K1247" s="197"/>
      <c r="L1247" s="197"/>
      <c r="M1247" s="197"/>
      <c r="N1247" s="198"/>
      <c r="AF1247" s="31"/>
      <c r="AG1247" s="32"/>
      <c r="AH1247" s="32"/>
      <c r="AI1247" s="3" t="s">
        <v>60</v>
      </c>
      <c r="AM1247" s="32"/>
      <c r="AO1247" s="32"/>
      <c r="AQ1247" s="32"/>
    </row>
    <row r="1248" spans="1:43" customFormat="1" ht="68.25" x14ac:dyDescent="0.25">
      <c r="A1248" s="41"/>
      <c r="B1248" s="42" t="s">
        <v>61</v>
      </c>
      <c r="C1248" s="197" t="s">
        <v>62</v>
      </c>
      <c r="D1248" s="197"/>
      <c r="E1248" s="197"/>
      <c r="F1248" s="197"/>
      <c r="G1248" s="197"/>
      <c r="H1248" s="197"/>
      <c r="I1248" s="197"/>
      <c r="J1248" s="197"/>
      <c r="K1248" s="197"/>
      <c r="L1248" s="197"/>
      <c r="M1248" s="197"/>
      <c r="N1248" s="198"/>
      <c r="AF1248" s="31"/>
      <c r="AG1248" s="32"/>
      <c r="AH1248" s="32"/>
      <c r="AI1248" s="3" t="s">
        <v>62</v>
      </c>
      <c r="AM1248" s="32"/>
      <c r="AO1248" s="32"/>
      <c r="AQ1248" s="32"/>
    </row>
    <row r="1249" spans="1:43" customFormat="1" ht="15" x14ac:dyDescent="0.25">
      <c r="A1249" s="43"/>
      <c r="B1249" s="42" t="s">
        <v>64</v>
      </c>
      <c r="C1249" s="199" t="s">
        <v>65</v>
      </c>
      <c r="D1249" s="199"/>
      <c r="E1249" s="199"/>
      <c r="F1249" s="45"/>
      <c r="G1249" s="46"/>
      <c r="H1249" s="46"/>
      <c r="I1249" s="46"/>
      <c r="J1249" s="49">
        <v>115.4</v>
      </c>
      <c r="K1249" s="48">
        <v>1.4375</v>
      </c>
      <c r="L1249" s="49">
        <v>-1.1599999999999999</v>
      </c>
      <c r="M1249" s="50">
        <v>13.24</v>
      </c>
      <c r="N1249" s="51">
        <v>-15.36</v>
      </c>
      <c r="AF1249" s="31"/>
      <c r="AG1249" s="32"/>
      <c r="AH1249" s="32"/>
      <c r="AJ1249" s="3" t="s">
        <v>65</v>
      </c>
      <c r="AM1249" s="32"/>
      <c r="AO1249" s="32"/>
      <c r="AQ1249" s="32"/>
    </row>
    <row r="1250" spans="1:43" customFormat="1" ht="15" x14ac:dyDescent="0.25">
      <c r="A1250" s="43"/>
      <c r="B1250" s="42" t="s">
        <v>66</v>
      </c>
      <c r="C1250" s="199" t="s">
        <v>67</v>
      </c>
      <c r="D1250" s="199"/>
      <c r="E1250" s="199"/>
      <c r="F1250" s="45"/>
      <c r="G1250" s="46"/>
      <c r="H1250" s="46"/>
      <c r="I1250" s="46"/>
      <c r="J1250" s="49">
        <v>13.5</v>
      </c>
      <c r="K1250" s="48">
        <v>1.4375</v>
      </c>
      <c r="L1250" s="49">
        <v>-0.14000000000000001</v>
      </c>
      <c r="M1250" s="50">
        <v>44.77</v>
      </c>
      <c r="N1250" s="51">
        <v>-6.27</v>
      </c>
      <c r="AF1250" s="31"/>
      <c r="AG1250" s="32"/>
      <c r="AH1250" s="32"/>
      <c r="AJ1250" s="3" t="s">
        <v>67</v>
      </c>
      <c r="AM1250" s="32"/>
      <c r="AO1250" s="32"/>
      <c r="AQ1250" s="32"/>
    </row>
    <row r="1251" spans="1:43" customFormat="1" ht="15" x14ac:dyDescent="0.25">
      <c r="A1251" s="52"/>
      <c r="B1251" s="42"/>
      <c r="C1251" s="199" t="s">
        <v>74</v>
      </c>
      <c r="D1251" s="199"/>
      <c r="E1251" s="199"/>
      <c r="F1251" s="45"/>
      <c r="G1251" s="46"/>
      <c r="H1251" s="46"/>
      <c r="I1251" s="46"/>
      <c r="J1251" s="55"/>
      <c r="K1251" s="46"/>
      <c r="L1251" s="49">
        <v>-0.14000000000000001</v>
      </c>
      <c r="M1251" s="46"/>
      <c r="N1251" s="51">
        <v>-6.27</v>
      </c>
      <c r="AF1251" s="31"/>
      <c r="AG1251" s="32"/>
      <c r="AH1251" s="32"/>
      <c r="AK1251" s="3" t="s">
        <v>74</v>
      </c>
      <c r="AM1251" s="32"/>
      <c r="AO1251" s="32"/>
      <c r="AQ1251" s="32"/>
    </row>
    <row r="1252" spans="1:43" customFormat="1" ht="22.5" x14ac:dyDescent="0.25">
      <c r="A1252" s="52"/>
      <c r="B1252" s="42" t="s">
        <v>380</v>
      </c>
      <c r="C1252" s="199" t="s">
        <v>381</v>
      </c>
      <c r="D1252" s="199"/>
      <c r="E1252" s="199"/>
      <c r="F1252" s="45" t="s">
        <v>77</v>
      </c>
      <c r="G1252" s="53">
        <v>109</v>
      </c>
      <c r="H1252" s="46"/>
      <c r="I1252" s="53">
        <v>109</v>
      </c>
      <c r="J1252" s="55"/>
      <c r="K1252" s="46"/>
      <c r="L1252" s="49">
        <v>-0.15</v>
      </c>
      <c r="M1252" s="46"/>
      <c r="N1252" s="51">
        <v>-6.83</v>
      </c>
      <c r="AF1252" s="31"/>
      <c r="AG1252" s="32"/>
      <c r="AH1252" s="32"/>
      <c r="AK1252" s="3" t="s">
        <v>381</v>
      </c>
      <c r="AM1252" s="32"/>
      <c r="AO1252" s="32"/>
      <c r="AQ1252" s="32"/>
    </row>
    <row r="1253" spans="1:43" customFormat="1" ht="45" x14ac:dyDescent="0.25">
      <c r="A1253" s="52"/>
      <c r="B1253" s="42" t="s">
        <v>382</v>
      </c>
      <c r="C1253" s="199" t="s">
        <v>383</v>
      </c>
      <c r="D1253" s="199"/>
      <c r="E1253" s="199"/>
      <c r="F1253" s="45" t="s">
        <v>77</v>
      </c>
      <c r="G1253" s="53">
        <v>57</v>
      </c>
      <c r="H1253" s="50">
        <v>0.85</v>
      </c>
      <c r="I1253" s="50">
        <v>48.45</v>
      </c>
      <c r="J1253" s="55"/>
      <c r="K1253" s="46"/>
      <c r="L1253" s="49">
        <v>-7.0000000000000007E-2</v>
      </c>
      <c r="M1253" s="46"/>
      <c r="N1253" s="51">
        <v>-3.04</v>
      </c>
      <c r="AF1253" s="31"/>
      <c r="AG1253" s="32"/>
      <c r="AH1253" s="32"/>
      <c r="AK1253" s="3" t="s">
        <v>383</v>
      </c>
      <c r="AM1253" s="32"/>
      <c r="AO1253" s="32"/>
      <c r="AQ1253" s="32"/>
    </row>
    <row r="1254" spans="1:43" customFormat="1" ht="15" x14ac:dyDescent="0.25">
      <c r="A1254" s="63"/>
      <c r="B1254" s="64"/>
      <c r="C1254" s="192" t="s">
        <v>80</v>
      </c>
      <c r="D1254" s="192"/>
      <c r="E1254" s="192"/>
      <c r="F1254" s="35"/>
      <c r="G1254" s="36"/>
      <c r="H1254" s="36"/>
      <c r="I1254" s="36"/>
      <c r="J1254" s="39"/>
      <c r="K1254" s="36"/>
      <c r="L1254" s="65">
        <v>-1.38</v>
      </c>
      <c r="M1254" s="58"/>
      <c r="N1254" s="68">
        <v>-25.23</v>
      </c>
      <c r="AF1254" s="31"/>
      <c r="AG1254" s="32"/>
      <c r="AH1254" s="32"/>
      <c r="AM1254" s="32" t="s">
        <v>80</v>
      </c>
      <c r="AO1254" s="32"/>
      <c r="AQ1254" s="32"/>
    </row>
    <row r="1255" spans="1:43" customFormat="1" ht="68.25" x14ac:dyDescent="0.25">
      <c r="A1255" s="33" t="s">
        <v>555</v>
      </c>
      <c r="B1255" s="34" t="s">
        <v>104</v>
      </c>
      <c r="C1255" s="192" t="s">
        <v>556</v>
      </c>
      <c r="D1255" s="192"/>
      <c r="E1255" s="192"/>
      <c r="F1255" s="35" t="s">
        <v>507</v>
      </c>
      <c r="G1255" s="36">
        <v>42.254100000000001</v>
      </c>
      <c r="H1255" s="37">
        <v>1</v>
      </c>
      <c r="I1255" s="69">
        <v>42.254100000000001</v>
      </c>
      <c r="J1255" s="65">
        <v>24.91</v>
      </c>
      <c r="K1255" s="36"/>
      <c r="L1255" s="73">
        <v>1052.55</v>
      </c>
      <c r="M1255" s="38">
        <v>8.16</v>
      </c>
      <c r="N1255" s="66">
        <v>8588.81</v>
      </c>
      <c r="AF1255" s="31"/>
      <c r="AG1255" s="32"/>
      <c r="AH1255" s="32" t="s">
        <v>556</v>
      </c>
      <c r="AM1255" s="32"/>
      <c r="AO1255" s="32"/>
      <c r="AQ1255" s="32"/>
    </row>
    <row r="1256" spans="1:43" customFormat="1" ht="15" x14ac:dyDescent="0.25">
      <c r="A1256" s="63"/>
      <c r="B1256" s="64"/>
      <c r="C1256" s="192" t="s">
        <v>80</v>
      </c>
      <c r="D1256" s="192"/>
      <c r="E1256" s="192"/>
      <c r="F1256" s="35"/>
      <c r="G1256" s="36"/>
      <c r="H1256" s="36"/>
      <c r="I1256" s="36"/>
      <c r="J1256" s="39"/>
      <c r="K1256" s="36"/>
      <c r="L1256" s="73">
        <v>1052.55</v>
      </c>
      <c r="M1256" s="58"/>
      <c r="N1256" s="66">
        <v>8588.81</v>
      </c>
      <c r="AF1256" s="31"/>
      <c r="AG1256" s="32"/>
      <c r="AH1256" s="32"/>
      <c r="AM1256" s="32" t="s">
        <v>80</v>
      </c>
      <c r="AO1256" s="32"/>
      <c r="AQ1256" s="32"/>
    </row>
    <row r="1257" spans="1:43" customFormat="1" ht="34.5" x14ac:dyDescent="0.25">
      <c r="A1257" s="33" t="s">
        <v>557</v>
      </c>
      <c r="B1257" s="34" t="s">
        <v>104</v>
      </c>
      <c r="C1257" s="192" t="s">
        <v>558</v>
      </c>
      <c r="D1257" s="192"/>
      <c r="E1257" s="192"/>
      <c r="F1257" s="35" t="s">
        <v>183</v>
      </c>
      <c r="G1257" s="36">
        <v>11.4</v>
      </c>
      <c r="H1257" s="37">
        <v>1</v>
      </c>
      <c r="I1257" s="79">
        <v>11.4</v>
      </c>
      <c r="J1257" s="65">
        <v>30.22</v>
      </c>
      <c r="K1257" s="36"/>
      <c r="L1257" s="65">
        <v>344.51</v>
      </c>
      <c r="M1257" s="38">
        <v>8.16</v>
      </c>
      <c r="N1257" s="66">
        <v>2811.2</v>
      </c>
      <c r="AF1257" s="31"/>
      <c r="AG1257" s="32"/>
      <c r="AH1257" s="32" t="s">
        <v>558</v>
      </c>
      <c r="AM1257" s="32"/>
      <c r="AO1257" s="32"/>
      <c r="AQ1257" s="32"/>
    </row>
    <row r="1258" spans="1:43" customFormat="1" ht="15" x14ac:dyDescent="0.25">
      <c r="A1258" s="63"/>
      <c r="B1258" s="64"/>
      <c r="C1258" s="192" t="s">
        <v>80</v>
      </c>
      <c r="D1258" s="192"/>
      <c r="E1258" s="192"/>
      <c r="F1258" s="35"/>
      <c r="G1258" s="36"/>
      <c r="H1258" s="36"/>
      <c r="I1258" s="36"/>
      <c r="J1258" s="39"/>
      <c r="K1258" s="36"/>
      <c r="L1258" s="65">
        <v>344.51</v>
      </c>
      <c r="M1258" s="58"/>
      <c r="N1258" s="66">
        <v>2811.2</v>
      </c>
      <c r="AF1258" s="31"/>
      <c r="AG1258" s="32"/>
      <c r="AH1258" s="32"/>
      <c r="AM1258" s="32" t="s">
        <v>80</v>
      </c>
      <c r="AO1258" s="32"/>
      <c r="AQ1258" s="32"/>
    </row>
    <row r="1259" spans="1:43" customFormat="1" ht="23.25" x14ac:dyDescent="0.25">
      <c r="A1259" s="33" t="s">
        <v>559</v>
      </c>
      <c r="B1259" s="34" t="s">
        <v>560</v>
      </c>
      <c r="C1259" s="192" t="s">
        <v>561</v>
      </c>
      <c r="D1259" s="192"/>
      <c r="E1259" s="192"/>
      <c r="F1259" s="35" t="s">
        <v>131</v>
      </c>
      <c r="G1259" s="36">
        <v>-65.55</v>
      </c>
      <c r="H1259" s="37">
        <v>1</v>
      </c>
      <c r="I1259" s="38">
        <v>-65.55</v>
      </c>
      <c r="J1259" s="65">
        <v>12.37</v>
      </c>
      <c r="K1259" s="36"/>
      <c r="L1259" s="65">
        <v>-810.85</v>
      </c>
      <c r="M1259" s="38">
        <v>8.16</v>
      </c>
      <c r="N1259" s="66">
        <v>-6616.54</v>
      </c>
      <c r="AF1259" s="31"/>
      <c r="AG1259" s="32"/>
      <c r="AH1259" s="32" t="s">
        <v>561</v>
      </c>
      <c r="AM1259" s="32"/>
      <c r="AO1259" s="32"/>
      <c r="AQ1259" s="32"/>
    </row>
    <row r="1260" spans="1:43" customFormat="1" ht="15" x14ac:dyDescent="0.25">
      <c r="A1260" s="63"/>
      <c r="B1260" s="64"/>
      <c r="C1260" s="192" t="s">
        <v>80</v>
      </c>
      <c r="D1260" s="192"/>
      <c r="E1260" s="192"/>
      <c r="F1260" s="35"/>
      <c r="G1260" s="36"/>
      <c r="H1260" s="36"/>
      <c r="I1260" s="36"/>
      <c r="J1260" s="39"/>
      <c r="K1260" s="36"/>
      <c r="L1260" s="65">
        <v>-810.85</v>
      </c>
      <c r="M1260" s="58"/>
      <c r="N1260" s="66">
        <v>-6616.54</v>
      </c>
      <c r="AF1260" s="31"/>
      <c r="AG1260" s="32"/>
      <c r="AH1260" s="32"/>
      <c r="AM1260" s="32" t="s">
        <v>80</v>
      </c>
      <c r="AO1260" s="32"/>
      <c r="AQ1260" s="32"/>
    </row>
    <row r="1261" spans="1:43" customFormat="1" ht="22.5" x14ac:dyDescent="0.25">
      <c r="A1261" s="33" t="s">
        <v>562</v>
      </c>
      <c r="B1261" s="34" t="s">
        <v>104</v>
      </c>
      <c r="C1261" s="192" t="s">
        <v>349</v>
      </c>
      <c r="D1261" s="192"/>
      <c r="E1261" s="192"/>
      <c r="F1261" s="35" t="s">
        <v>350</v>
      </c>
      <c r="G1261" s="36">
        <v>6.5549999999999997</v>
      </c>
      <c r="H1261" s="37">
        <v>1</v>
      </c>
      <c r="I1261" s="67">
        <v>6.5549999999999997</v>
      </c>
      <c r="J1261" s="65">
        <v>42</v>
      </c>
      <c r="K1261" s="36"/>
      <c r="L1261" s="65">
        <v>275.31</v>
      </c>
      <c r="M1261" s="38">
        <v>8.16</v>
      </c>
      <c r="N1261" s="66">
        <v>2246.5300000000002</v>
      </c>
      <c r="AF1261" s="31"/>
      <c r="AG1261" s="32"/>
      <c r="AH1261" s="32" t="s">
        <v>349</v>
      </c>
      <c r="AM1261" s="32"/>
      <c r="AO1261" s="32"/>
      <c r="AQ1261" s="32"/>
    </row>
    <row r="1262" spans="1:43" customFormat="1" ht="15" x14ac:dyDescent="0.25">
      <c r="A1262" s="63"/>
      <c r="B1262" s="64"/>
      <c r="C1262" s="192" t="s">
        <v>80</v>
      </c>
      <c r="D1262" s="192"/>
      <c r="E1262" s="192"/>
      <c r="F1262" s="35"/>
      <c r="G1262" s="36"/>
      <c r="H1262" s="36"/>
      <c r="I1262" s="36"/>
      <c r="J1262" s="39"/>
      <c r="K1262" s="36"/>
      <c r="L1262" s="65">
        <v>275.31</v>
      </c>
      <c r="M1262" s="58"/>
      <c r="N1262" s="66">
        <v>2246.5300000000002</v>
      </c>
      <c r="AF1262" s="31"/>
      <c r="AG1262" s="32"/>
      <c r="AH1262" s="32"/>
      <c r="AM1262" s="32" t="s">
        <v>80</v>
      </c>
      <c r="AO1262" s="32"/>
      <c r="AQ1262" s="32"/>
    </row>
    <row r="1263" spans="1:43" customFormat="1" ht="34.5" x14ac:dyDescent="0.25">
      <c r="A1263" s="33" t="s">
        <v>563</v>
      </c>
      <c r="B1263" s="34" t="s">
        <v>564</v>
      </c>
      <c r="C1263" s="192" t="s">
        <v>565</v>
      </c>
      <c r="D1263" s="192"/>
      <c r="E1263" s="192"/>
      <c r="F1263" s="35" t="s">
        <v>166</v>
      </c>
      <c r="G1263" s="36">
        <v>0.56999999999999995</v>
      </c>
      <c r="H1263" s="37">
        <v>1</v>
      </c>
      <c r="I1263" s="38">
        <v>0.56999999999999995</v>
      </c>
      <c r="J1263" s="39"/>
      <c r="K1263" s="36"/>
      <c r="L1263" s="39"/>
      <c r="M1263" s="36"/>
      <c r="N1263" s="40"/>
      <c r="AF1263" s="31"/>
      <c r="AG1263" s="32"/>
      <c r="AH1263" s="32" t="s">
        <v>565</v>
      </c>
      <c r="AM1263" s="32"/>
      <c r="AO1263" s="32"/>
      <c r="AQ1263" s="32"/>
    </row>
    <row r="1264" spans="1:43" customFormat="1" ht="23.25" x14ac:dyDescent="0.25">
      <c r="A1264" s="41"/>
      <c r="B1264" s="42" t="s">
        <v>59</v>
      </c>
      <c r="C1264" s="197" t="s">
        <v>60</v>
      </c>
      <c r="D1264" s="197"/>
      <c r="E1264" s="197"/>
      <c r="F1264" s="197"/>
      <c r="G1264" s="197"/>
      <c r="H1264" s="197"/>
      <c r="I1264" s="197"/>
      <c r="J1264" s="197"/>
      <c r="K1264" s="197"/>
      <c r="L1264" s="197"/>
      <c r="M1264" s="197"/>
      <c r="N1264" s="198"/>
      <c r="AF1264" s="31"/>
      <c r="AG1264" s="32"/>
      <c r="AH1264" s="32"/>
      <c r="AI1264" s="3" t="s">
        <v>60</v>
      </c>
      <c r="AM1264" s="32"/>
      <c r="AO1264" s="32"/>
      <c r="AQ1264" s="32"/>
    </row>
    <row r="1265" spans="1:43" customFormat="1" ht="68.25" x14ac:dyDescent="0.25">
      <c r="A1265" s="41"/>
      <c r="B1265" s="42" t="s">
        <v>61</v>
      </c>
      <c r="C1265" s="197" t="s">
        <v>62</v>
      </c>
      <c r="D1265" s="197"/>
      <c r="E1265" s="197"/>
      <c r="F1265" s="197"/>
      <c r="G1265" s="197"/>
      <c r="H1265" s="197"/>
      <c r="I1265" s="197"/>
      <c r="J1265" s="197"/>
      <c r="K1265" s="197"/>
      <c r="L1265" s="197"/>
      <c r="M1265" s="197"/>
      <c r="N1265" s="198"/>
      <c r="AF1265" s="31"/>
      <c r="AG1265" s="32"/>
      <c r="AH1265" s="32"/>
      <c r="AI1265" s="3" t="s">
        <v>62</v>
      </c>
      <c r="AM1265" s="32"/>
      <c r="AO1265" s="32"/>
      <c r="AQ1265" s="32"/>
    </row>
    <row r="1266" spans="1:43" customFormat="1" ht="15" x14ac:dyDescent="0.25">
      <c r="A1266" s="43"/>
      <c r="B1266" s="42" t="s">
        <v>55</v>
      </c>
      <c r="C1266" s="199" t="s">
        <v>63</v>
      </c>
      <c r="D1266" s="199"/>
      <c r="E1266" s="199"/>
      <c r="F1266" s="45"/>
      <c r="G1266" s="46"/>
      <c r="H1266" s="46"/>
      <c r="I1266" s="46"/>
      <c r="J1266" s="49">
        <v>209.95</v>
      </c>
      <c r="K1266" s="48">
        <v>1.3225</v>
      </c>
      <c r="L1266" s="49">
        <v>158.27000000000001</v>
      </c>
      <c r="M1266" s="50">
        <v>44.77</v>
      </c>
      <c r="N1266" s="70">
        <v>7085.75</v>
      </c>
      <c r="AF1266" s="31"/>
      <c r="AG1266" s="32"/>
      <c r="AH1266" s="32"/>
      <c r="AJ1266" s="3" t="s">
        <v>63</v>
      </c>
      <c r="AM1266" s="32"/>
      <c r="AO1266" s="32"/>
      <c r="AQ1266" s="32"/>
    </row>
    <row r="1267" spans="1:43" customFormat="1" ht="15" x14ac:dyDescent="0.25">
      <c r="A1267" s="43"/>
      <c r="B1267" s="42" t="s">
        <v>64</v>
      </c>
      <c r="C1267" s="199" t="s">
        <v>65</v>
      </c>
      <c r="D1267" s="199"/>
      <c r="E1267" s="199"/>
      <c r="F1267" s="45"/>
      <c r="G1267" s="46"/>
      <c r="H1267" s="46"/>
      <c r="I1267" s="46"/>
      <c r="J1267" s="49">
        <v>189.93</v>
      </c>
      <c r="K1267" s="48">
        <v>1.4375</v>
      </c>
      <c r="L1267" s="49">
        <v>155.62</v>
      </c>
      <c r="M1267" s="50">
        <v>13.24</v>
      </c>
      <c r="N1267" s="70">
        <v>2060.41</v>
      </c>
      <c r="AF1267" s="31"/>
      <c r="AG1267" s="32"/>
      <c r="AH1267" s="32"/>
      <c r="AJ1267" s="3" t="s">
        <v>65</v>
      </c>
      <c r="AM1267" s="32"/>
      <c r="AO1267" s="32"/>
      <c r="AQ1267" s="32"/>
    </row>
    <row r="1268" spans="1:43" customFormat="1" ht="15" x14ac:dyDescent="0.25">
      <c r="A1268" s="43"/>
      <c r="B1268" s="42" t="s">
        <v>66</v>
      </c>
      <c r="C1268" s="199" t="s">
        <v>67</v>
      </c>
      <c r="D1268" s="199"/>
      <c r="E1268" s="199"/>
      <c r="F1268" s="45"/>
      <c r="G1268" s="46"/>
      <c r="H1268" s="46"/>
      <c r="I1268" s="46"/>
      <c r="J1268" s="49">
        <v>21.86</v>
      </c>
      <c r="K1268" s="48">
        <v>1.4375</v>
      </c>
      <c r="L1268" s="49">
        <v>17.91</v>
      </c>
      <c r="M1268" s="50">
        <v>44.77</v>
      </c>
      <c r="N1268" s="51">
        <v>801.83</v>
      </c>
      <c r="AF1268" s="31"/>
      <c r="AG1268" s="32"/>
      <c r="AH1268" s="32"/>
      <c r="AJ1268" s="3" t="s">
        <v>67</v>
      </c>
      <c r="AM1268" s="32"/>
      <c r="AO1268" s="32"/>
      <c r="AQ1268" s="32"/>
    </row>
    <row r="1269" spans="1:43" customFormat="1" ht="15" x14ac:dyDescent="0.25">
      <c r="A1269" s="43"/>
      <c r="B1269" s="42" t="s">
        <v>68</v>
      </c>
      <c r="C1269" s="199" t="s">
        <v>69</v>
      </c>
      <c r="D1269" s="199"/>
      <c r="E1269" s="199"/>
      <c r="F1269" s="45"/>
      <c r="G1269" s="46"/>
      <c r="H1269" s="46"/>
      <c r="I1269" s="46"/>
      <c r="J1269" s="49">
        <v>36.67</v>
      </c>
      <c r="K1269" s="46"/>
      <c r="L1269" s="49">
        <v>5.35</v>
      </c>
      <c r="M1269" s="50">
        <v>8.16</v>
      </c>
      <c r="N1269" s="51">
        <v>43.66</v>
      </c>
      <c r="AF1269" s="31"/>
      <c r="AG1269" s="32"/>
      <c r="AH1269" s="32"/>
      <c r="AJ1269" s="3" t="s">
        <v>69</v>
      </c>
      <c r="AM1269" s="32"/>
      <c r="AO1269" s="32"/>
      <c r="AQ1269" s="32"/>
    </row>
    <row r="1270" spans="1:43" customFormat="1" ht="15" x14ac:dyDescent="0.25">
      <c r="A1270" s="52"/>
      <c r="B1270" s="42"/>
      <c r="C1270" s="199" t="s">
        <v>70</v>
      </c>
      <c r="D1270" s="199"/>
      <c r="E1270" s="199"/>
      <c r="F1270" s="45" t="s">
        <v>71</v>
      </c>
      <c r="G1270" s="62">
        <v>24.3</v>
      </c>
      <c r="H1270" s="48">
        <v>1.3225</v>
      </c>
      <c r="I1270" s="71">
        <v>18.317947499999999</v>
      </c>
      <c r="J1270" s="55"/>
      <c r="K1270" s="46"/>
      <c r="L1270" s="55"/>
      <c r="M1270" s="46"/>
      <c r="N1270" s="56"/>
      <c r="AF1270" s="31"/>
      <c r="AG1270" s="32"/>
      <c r="AH1270" s="32"/>
      <c r="AK1270" s="3" t="s">
        <v>70</v>
      </c>
      <c r="AM1270" s="32"/>
      <c r="AO1270" s="32"/>
      <c r="AQ1270" s="32"/>
    </row>
    <row r="1271" spans="1:43" customFormat="1" ht="15" x14ac:dyDescent="0.25">
      <c r="A1271" s="52"/>
      <c r="B1271" s="42"/>
      <c r="C1271" s="199" t="s">
        <v>72</v>
      </c>
      <c r="D1271" s="199"/>
      <c r="E1271" s="199"/>
      <c r="F1271" s="45" t="s">
        <v>71</v>
      </c>
      <c r="G1271" s="50">
        <v>1.94</v>
      </c>
      <c r="H1271" s="48">
        <v>1.4375</v>
      </c>
      <c r="I1271" s="71">
        <v>1.5895874999999999</v>
      </c>
      <c r="J1271" s="55"/>
      <c r="K1271" s="46"/>
      <c r="L1271" s="55"/>
      <c r="M1271" s="46"/>
      <c r="N1271" s="56"/>
      <c r="AF1271" s="31"/>
      <c r="AG1271" s="32"/>
      <c r="AH1271" s="32"/>
      <c r="AK1271" s="3" t="s">
        <v>72</v>
      </c>
      <c r="AM1271" s="32"/>
      <c r="AO1271" s="32"/>
      <c r="AQ1271" s="32"/>
    </row>
    <row r="1272" spans="1:43" customFormat="1" ht="15" x14ac:dyDescent="0.25">
      <c r="A1272" s="43"/>
      <c r="B1272" s="42"/>
      <c r="C1272" s="200" t="s">
        <v>73</v>
      </c>
      <c r="D1272" s="200"/>
      <c r="E1272" s="200"/>
      <c r="F1272" s="57"/>
      <c r="G1272" s="58"/>
      <c r="H1272" s="58"/>
      <c r="I1272" s="58"/>
      <c r="J1272" s="60">
        <v>409.27</v>
      </c>
      <c r="K1272" s="58"/>
      <c r="L1272" s="60">
        <v>319.24</v>
      </c>
      <c r="M1272" s="58"/>
      <c r="N1272" s="72">
        <v>9189.82</v>
      </c>
      <c r="AF1272" s="31"/>
      <c r="AG1272" s="32"/>
      <c r="AH1272" s="32"/>
      <c r="AL1272" s="3" t="s">
        <v>73</v>
      </c>
      <c r="AM1272" s="32"/>
      <c r="AO1272" s="32"/>
      <c r="AQ1272" s="32"/>
    </row>
    <row r="1273" spans="1:43" customFormat="1" ht="15" x14ac:dyDescent="0.25">
      <c r="A1273" s="52"/>
      <c r="B1273" s="42"/>
      <c r="C1273" s="199" t="s">
        <v>74</v>
      </c>
      <c r="D1273" s="199"/>
      <c r="E1273" s="199"/>
      <c r="F1273" s="45"/>
      <c r="G1273" s="46"/>
      <c r="H1273" s="46"/>
      <c r="I1273" s="46"/>
      <c r="J1273" s="55"/>
      <c r="K1273" s="46"/>
      <c r="L1273" s="49">
        <v>176.18</v>
      </c>
      <c r="M1273" s="46"/>
      <c r="N1273" s="70">
        <v>7887.58</v>
      </c>
      <c r="AF1273" s="31"/>
      <c r="AG1273" s="32"/>
      <c r="AH1273" s="32"/>
      <c r="AK1273" s="3" t="s">
        <v>74</v>
      </c>
      <c r="AM1273" s="32"/>
      <c r="AO1273" s="32"/>
      <c r="AQ1273" s="32"/>
    </row>
    <row r="1274" spans="1:43" customFormat="1" ht="22.5" x14ac:dyDescent="0.25">
      <c r="A1274" s="52"/>
      <c r="B1274" s="42" t="s">
        <v>380</v>
      </c>
      <c r="C1274" s="199" t="s">
        <v>381</v>
      </c>
      <c r="D1274" s="199"/>
      <c r="E1274" s="199"/>
      <c r="F1274" s="45" t="s">
        <v>77</v>
      </c>
      <c r="G1274" s="53">
        <v>109</v>
      </c>
      <c r="H1274" s="46"/>
      <c r="I1274" s="53">
        <v>109</v>
      </c>
      <c r="J1274" s="55"/>
      <c r="K1274" s="46"/>
      <c r="L1274" s="49">
        <v>192.04</v>
      </c>
      <c r="M1274" s="46"/>
      <c r="N1274" s="70">
        <v>8597.4599999999991</v>
      </c>
      <c r="AF1274" s="31"/>
      <c r="AG1274" s="32"/>
      <c r="AH1274" s="32"/>
      <c r="AK1274" s="3" t="s">
        <v>381</v>
      </c>
      <c r="AM1274" s="32"/>
      <c r="AO1274" s="32"/>
      <c r="AQ1274" s="32"/>
    </row>
    <row r="1275" spans="1:43" customFormat="1" ht="45" x14ac:dyDescent="0.25">
      <c r="A1275" s="52"/>
      <c r="B1275" s="42" t="s">
        <v>382</v>
      </c>
      <c r="C1275" s="199" t="s">
        <v>383</v>
      </c>
      <c r="D1275" s="199"/>
      <c r="E1275" s="199"/>
      <c r="F1275" s="45" t="s">
        <v>77</v>
      </c>
      <c r="G1275" s="53">
        <v>57</v>
      </c>
      <c r="H1275" s="50">
        <v>0.85</v>
      </c>
      <c r="I1275" s="50">
        <v>48.45</v>
      </c>
      <c r="J1275" s="55"/>
      <c r="K1275" s="46"/>
      <c r="L1275" s="49">
        <v>85.36</v>
      </c>
      <c r="M1275" s="46"/>
      <c r="N1275" s="70">
        <v>3821.53</v>
      </c>
      <c r="AF1275" s="31"/>
      <c r="AG1275" s="32"/>
      <c r="AH1275" s="32"/>
      <c r="AK1275" s="3" t="s">
        <v>383</v>
      </c>
      <c r="AM1275" s="32"/>
      <c r="AO1275" s="32"/>
      <c r="AQ1275" s="32"/>
    </row>
    <row r="1276" spans="1:43" customFormat="1" ht="15" x14ac:dyDescent="0.25">
      <c r="A1276" s="63"/>
      <c r="B1276" s="64"/>
      <c r="C1276" s="192" t="s">
        <v>80</v>
      </c>
      <c r="D1276" s="192"/>
      <c r="E1276" s="192"/>
      <c r="F1276" s="35"/>
      <c r="G1276" s="36"/>
      <c r="H1276" s="36"/>
      <c r="I1276" s="36"/>
      <c r="J1276" s="39"/>
      <c r="K1276" s="36"/>
      <c r="L1276" s="65">
        <v>596.64</v>
      </c>
      <c r="M1276" s="58"/>
      <c r="N1276" s="66">
        <v>21608.81</v>
      </c>
      <c r="AF1276" s="31"/>
      <c r="AG1276" s="32"/>
      <c r="AH1276" s="32"/>
      <c r="AM1276" s="32" t="s">
        <v>80</v>
      </c>
      <c r="AO1276" s="32"/>
      <c r="AQ1276" s="32"/>
    </row>
    <row r="1277" spans="1:43" customFormat="1" ht="22.5" x14ac:dyDescent="0.25">
      <c r="A1277" s="33" t="s">
        <v>566</v>
      </c>
      <c r="B1277" s="34" t="s">
        <v>104</v>
      </c>
      <c r="C1277" s="192" t="s">
        <v>536</v>
      </c>
      <c r="D1277" s="192"/>
      <c r="E1277" s="192"/>
      <c r="F1277" s="35" t="s">
        <v>131</v>
      </c>
      <c r="G1277" s="36">
        <v>2.508</v>
      </c>
      <c r="H1277" s="37">
        <v>1</v>
      </c>
      <c r="I1277" s="67">
        <v>2.508</v>
      </c>
      <c r="J1277" s="65">
        <v>6.2</v>
      </c>
      <c r="K1277" s="36"/>
      <c r="L1277" s="65">
        <v>15.55</v>
      </c>
      <c r="M1277" s="38">
        <v>8.16</v>
      </c>
      <c r="N1277" s="68">
        <v>126.89</v>
      </c>
      <c r="AF1277" s="31"/>
      <c r="AG1277" s="32"/>
      <c r="AH1277" s="32" t="s">
        <v>536</v>
      </c>
      <c r="AM1277" s="32"/>
      <c r="AO1277" s="32"/>
      <c r="AQ1277" s="32"/>
    </row>
    <row r="1278" spans="1:43" customFormat="1" ht="15" x14ac:dyDescent="0.25">
      <c r="A1278" s="63"/>
      <c r="B1278" s="64"/>
      <c r="C1278" s="192" t="s">
        <v>80</v>
      </c>
      <c r="D1278" s="192"/>
      <c r="E1278" s="192"/>
      <c r="F1278" s="35"/>
      <c r="G1278" s="36"/>
      <c r="H1278" s="36"/>
      <c r="I1278" s="36"/>
      <c r="J1278" s="39"/>
      <c r="K1278" s="36"/>
      <c r="L1278" s="65">
        <v>15.55</v>
      </c>
      <c r="M1278" s="58"/>
      <c r="N1278" s="68">
        <v>126.89</v>
      </c>
      <c r="AF1278" s="31"/>
      <c r="AG1278" s="32"/>
      <c r="AH1278" s="32"/>
      <c r="AM1278" s="32" t="s">
        <v>80</v>
      </c>
      <c r="AO1278" s="32"/>
      <c r="AQ1278" s="32"/>
    </row>
    <row r="1279" spans="1:43" customFormat="1" ht="34.5" x14ac:dyDescent="0.25">
      <c r="A1279" s="33" t="s">
        <v>567</v>
      </c>
      <c r="B1279" s="34" t="s">
        <v>568</v>
      </c>
      <c r="C1279" s="192" t="s">
        <v>569</v>
      </c>
      <c r="D1279" s="192"/>
      <c r="E1279" s="192"/>
      <c r="F1279" s="35" t="s">
        <v>166</v>
      </c>
      <c r="G1279" s="36">
        <v>0.56999999999999995</v>
      </c>
      <c r="H1279" s="37">
        <v>1</v>
      </c>
      <c r="I1279" s="38">
        <v>0.56999999999999995</v>
      </c>
      <c r="J1279" s="39"/>
      <c r="K1279" s="36"/>
      <c r="L1279" s="39"/>
      <c r="M1279" s="36"/>
      <c r="N1279" s="40"/>
      <c r="AF1279" s="31"/>
      <c r="AG1279" s="32"/>
      <c r="AH1279" s="32" t="s">
        <v>569</v>
      </c>
      <c r="AM1279" s="32"/>
      <c r="AO1279" s="32"/>
      <c r="AQ1279" s="32"/>
    </row>
    <row r="1280" spans="1:43" customFormat="1" ht="15" x14ac:dyDescent="0.25">
      <c r="A1280" s="41"/>
      <c r="B1280" s="42"/>
      <c r="C1280" s="197" t="s">
        <v>570</v>
      </c>
      <c r="D1280" s="197"/>
      <c r="E1280" s="197"/>
      <c r="F1280" s="197"/>
      <c r="G1280" s="197"/>
      <c r="H1280" s="197"/>
      <c r="I1280" s="197"/>
      <c r="J1280" s="197"/>
      <c r="K1280" s="197"/>
      <c r="L1280" s="197"/>
      <c r="M1280" s="197"/>
      <c r="N1280" s="198"/>
      <c r="AF1280" s="31"/>
      <c r="AG1280" s="32"/>
      <c r="AH1280" s="32"/>
      <c r="AI1280" s="3" t="s">
        <v>570</v>
      </c>
      <c r="AM1280" s="32"/>
      <c r="AO1280" s="32"/>
      <c r="AQ1280" s="32"/>
    </row>
    <row r="1281" spans="1:43" customFormat="1" ht="23.25" x14ac:dyDescent="0.25">
      <c r="A1281" s="41"/>
      <c r="B1281" s="42" t="s">
        <v>59</v>
      </c>
      <c r="C1281" s="197" t="s">
        <v>60</v>
      </c>
      <c r="D1281" s="197"/>
      <c r="E1281" s="197"/>
      <c r="F1281" s="197"/>
      <c r="G1281" s="197"/>
      <c r="H1281" s="197"/>
      <c r="I1281" s="197"/>
      <c r="J1281" s="197"/>
      <c r="K1281" s="197"/>
      <c r="L1281" s="197"/>
      <c r="M1281" s="197"/>
      <c r="N1281" s="198"/>
      <c r="AF1281" s="31"/>
      <c r="AG1281" s="32"/>
      <c r="AH1281" s="32"/>
      <c r="AI1281" s="3" t="s">
        <v>60</v>
      </c>
      <c r="AM1281" s="32"/>
      <c r="AO1281" s="32"/>
      <c r="AQ1281" s="32"/>
    </row>
    <row r="1282" spans="1:43" customFormat="1" ht="68.25" x14ac:dyDescent="0.25">
      <c r="A1282" s="41"/>
      <c r="B1282" s="42" t="s">
        <v>61</v>
      </c>
      <c r="C1282" s="197" t="s">
        <v>62</v>
      </c>
      <c r="D1282" s="197"/>
      <c r="E1282" s="197"/>
      <c r="F1282" s="197"/>
      <c r="G1282" s="197"/>
      <c r="H1282" s="197"/>
      <c r="I1282" s="197"/>
      <c r="J1282" s="197"/>
      <c r="K1282" s="197"/>
      <c r="L1282" s="197"/>
      <c r="M1282" s="197"/>
      <c r="N1282" s="198"/>
      <c r="AF1282" s="31"/>
      <c r="AG1282" s="32"/>
      <c r="AH1282" s="32"/>
      <c r="AI1282" s="3" t="s">
        <v>62</v>
      </c>
      <c r="AM1282" s="32"/>
      <c r="AO1282" s="32"/>
      <c r="AQ1282" s="32"/>
    </row>
    <row r="1283" spans="1:43" customFormat="1" ht="15" x14ac:dyDescent="0.25">
      <c r="A1283" s="43"/>
      <c r="B1283" s="42" t="s">
        <v>55</v>
      </c>
      <c r="C1283" s="199" t="s">
        <v>63</v>
      </c>
      <c r="D1283" s="199"/>
      <c r="E1283" s="199"/>
      <c r="F1283" s="45"/>
      <c r="G1283" s="46"/>
      <c r="H1283" s="46"/>
      <c r="I1283" s="46"/>
      <c r="J1283" s="49">
        <v>8.64</v>
      </c>
      <c r="K1283" s="48">
        <v>46.287500000000001</v>
      </c>
      <c r="L1283" s="49">
        <v>227.96</v>
      </c>
      <c r="M1283" s="50">
        <v>44.77</v>
      </c>
      <c r="N1283" s="70">
        <v>10205.77</v>
      </c>
      <c r="AF1283" s="31"/>
      <c r="AG1283" s="32"/>
      <c r="AH1283" s="32"/>
      <c r="AJ1283" s="3" t="s">
        <v>63</v>
      </c>
      <c r="AM1283" s="32"/>
      <c r="AO1283" s="32"/>
      <c r="AQ1283" s="32"/>
    </row>
    <row r="1284" spans="1:43" customFormat="1" ht="15" x14ac:dyDescent="0.25">
      <c r="A1284" s="43"/>
      <c r="B1284" s="42" t="s">
        <v>64</v>
      </c>
      <c r="C1284" s="199" t="s">
        <v>65</v>
      </c>
      <c r="D1284" s="199"/>
      <c r="E1284" s="199"/>
      <c r="F1284" s="45"/>
      <c r="G1284" s="46"/>
      <c r="H1284" s="46"/>
      <c r="I1284" s="46"/>
      <c r="J1284" s="49">
        <v>2.66</v>
      </c>
      <c r="K1284" s="48">
        <v>50.3125</v>
      </c>
      <c r="L1284" s="49">
        <v>76.28</v>
      </c>
      <c r="M1284" s="50">
        <v>13.24</v>
      </c>
      <c r="N1284" s="70">
        <v>1009.95</v>
      </c>
      <c r="AF1284" s="31"/>
      <c r="AG1284" s="32"/>
      <c r="AH1284" s="32"/>
      <c r="AJ1284" s="3" t="s">
        <v>65</v>
      </c>
      <c r="AM1284" s="32"/>
      <c r="AO1284" s="32"/>
      <c r="AQ1284" s="32"/>
    </row>
    <row r="1285" spans="1:43" customFormat="1" ht="15" x14ac:dyDescent="0.25">
      <c r="A1285" s="43"/>
      <c r="B1285" s="42" t="s">
        <v>66</v>
      </c>
      <c r="C1285" s="199" t="s">
        <v>67</v>
      </c>
      <c r="D1285" s="199"/>
      <c r="E1285" s="199"/>
      <c r="F1285" s="45"/>
      <c r="G1285" s="46"/>
      <c r="H1285" s="46"/>
      <c r="I1285" s="46"/>
      <c r="J1285" s="49">
        <v>0.34</v>
      </c>
      <c r="K1285" s="48">
        <v>50.3125</v>
      </c>
      <c r="L1285" s="49">
        <v>9.75</v>
      </c>
      <c r="M1285" s="50">
        <v>44.77</v>
      </c>
      <c r="N1285" s="51">
        <v>436.51</v>
      </c>
      <c r="AF1285" s="31"/>
      <c r="AG1285" s="32"/>
      <c r="AH1285" s="32"/>
      <c r="AJ1285" s="3" t="s">
        <v>67</v>
      </c>
      <c r="AM1285" s="32"/>
      <c r="AO1285" s="32"/>
      <c r="AQ1285" s="32"/>
    </row>
    <row r="1286" spans="1:43" customFormat="1" ht="15" x14ac:dyDescent="0.25">
      <c r="A1286" s="52"/>
      <c r="B1286" s="42"/>
      <c r="C1286" s="199" t="s">
        <v>70</v>
      </c>
      <c r="D1286" s="199"/>
      <c r="E1286" s="199"/>
      <c r="F1286" s="45" t="s">
        <v>71</v>
      </c>
      <c r="G1286" s="53">
        <v>1</v>
      </c>
      <c r="H1286" s="48">
        <v>46.287500000000001</v>
      </c>
      <c r="I1286" s="54">
        <v>26.383875</v>
      </c>
      <c r="J1286" s="55"/>
      <c r="K1286" s="46"/>
      <c r="L1286" s="55"/>
      <c r="M1286" s="46"/>
      <c r="N1286" s="56"/>
      <c r="AF1286" s="31"/>
      <c r="AG1286" s="32"/>
      <c r="AH1286" s="32"/>
      <c r="AK1286" s="3" t="s">
        <v>70</v>
      </c>
      <c r="AM1286" s="32"/>
      <c r="AO1286" s="32"/>
      <c r="AQ1286" s="32"/>
    </row>
    <row r="1287" spans="1:43" customFormat="1" ht="15" x14ac:dyDescent="0.25">
      <c r="A1287" s="52"/>
      <c r="B1287" s="42"/>
      <c r="C1287" s="199" t="s">
        <v>72</v>
      </c>
      <c r="D1287" s="199"/>
      <c r="E1287" s="199"/>
      <c r="F1287" s="45" t="s">
        <v>71</v>
      </c>
      <c r="G1287" s="50">
        <v>0.03</v>
      </c>
      <c r="H1287" s="48">
        <v>50.3125</v>
      </c>
      <c r="I1287" s="71">
        <v>0.86034379999999999</v>
      </c>
      <c r="J1287" s="55"/>
      <c r="K1287" s="46"/>
      <c r="L1287" s="55"/>
      <c r="M1287" s="46"/>
      <c r="N1287" s="56"/>
      <c r="AF1287" s="31"/>
      <c r="AG1287" s="32"/>
      <c r="AH1287" s="32"/>
      <c r="AK1287" s="3" t="s">
        <v>72</v>
      </c>
      <c r="AM1287" s="32"/>
      <c r="AO1287" s="32"/>
      <c r="AQ1287" s="32"/>
    </row>
    <row r="1288" spans="1:43" customFormat="1" ht="15" x14ac:dyDescent="0.25">
      <c r="A1288" s="43"/>
      <c r="B1288" s="42"/>
      <c r="C1288" s="200" t="s">
        <v>73</v>
      </c>
      <c r="D1288" s="200"/>
      <c r="E1288" s="200"/>
      <c r="F1288" s="57"/>
      <c r="G1288" s="58"/>
      <c r="H1288" s="58"/>
      <c r="I1288" s="58"/>
      <c r="J1288" s="60">
        <v>11.3</v>
      </c>
      <c r="K1288" s="58"/>
      <c r="L1288" s="60">
        <v>304.24</v>
      </c>
      <c r="M1288" s="58"/>
      <c r="N1288" s="72">
        <v>11215.72</v>
      </c>
      <c r="AF1288" s="31"/>
      <c r="AG1288" s="32"/>
      <c r="AH1288" s="32"/>
      <c r="AL1288" s="3" t="s">
        <v>73</v>
      </c>
      <c r="AM1288" s="32"/>
      <c r="AO1288" s="32"/>
      <c r="AQ1288" s="32"/>
    </row>
    <row r="1289" spans="1:43" customFormat="1" ht="15" x14ac:dyDescent="0.25">
      <c r="A1289" s="52"/>
      <c r="B1289" s="42"/>
      <c r="C1289" s="199" t="s">
        <v>74</v>
      </c>
      <c r="D1289" s="199"/>
      <c r="E1289" s="199"/>
      <c r="F1289" s="45"/>
      <c r="G1289" s="46"/>
      <c r="H1289" s="46"/>
      <c r="I1289" s="46"/>
      <c r="J1289" s="55"/>
      <c r="K1289" s="46"/>
      <c r="L1289" s="49">
        <v>237.71</v>
      </c>
      <c r="M1289" s="46"/>
      <c r="N1289" s="70">
        <v>10642.28</v>
      </c>
      <c r="AF1289" s="31"/>
      <c r="AG1289" s="32"/>
      <c r="AH1289" s="32"/>
      <c r="AK1289" s="3" t="s">
        <v>74</v>
      </c>
      <c r="AM1289" s="32"/>
      <c r="AO1289" s="32"/>
      <c r="AQ1289" s="32"/>
    </row>
    <row r="1290" spans="1:43" customFormat="1" ht="22.5" x14ac:dyDescent="0.25">
      <c r="A1290" s="52"/>
      <c r="B1290" s="42" t="s">
        <v>380</v>
      </c>
      <c r="C1290" s="199" t="s">
        <v>381</v>
      </c>
      <c r="D1290" s="199"/>
      <c r="E1290" s="199"/>
      <c r="F1290" s="45" t="s">
        <v>77</v>
      </c>
      <c r="G1290" s="53">
        <v>109</v>
      </c>
      <c r="H1290" s="46"/>
      <c r="I1290" s="53">
        <v>109</v>
      </c>
      <c r="J1290" s="55"/>
      <c r="K1290" s="46"/>
      <c r="L1290" s="49">
        <v>259.10000000000002</v>
      </c>
      <c r="M1290" s="46"/>
      <c r="N1290" s="70">
        <v>11600.09</v>
      </c>
      <c r="AF1290" s="31"/>
      <c r="AG1290" s="32"/>
      <c r="AH1290" s="32"/>
      <c r="AK1290" s="3" t="s">
        <v>381</v>
      </c>
      <c r="AM1290" s="32"/>
      <c r="AO1290" s="32"/>
      <c r="AQ1290" s="32"/>
    </row>
    <row r="1291" spans="1:43" customFormat="1" ht="45" x14ac:dyDescent="0.25">
      <c r="A1291" s="52"/>
      <c r="B1291" s="42" t="s">
        <v>382</v>
      </c>
      <c r="C1291" s="199" t="s">
        <v>383</v>
      </c>
      <c r="D1291" s="199"/>
      <c r="E1291" s="199"/>
      <c r="F1291" s="45" t="s">
        <v>77</v>
      </c>
      <c r="G1291" s="53">
        <v>57</v>
      </c>
      <c r="H1291" s="50">
        <v>0.85</v>
      </c>
      <c r="I1291" s="50">
        <v>48.45</v>
      </c>
      <c r="J1291" s="55"/>
      <c r="K1291" s="46"/>
      <c r="L1291" s="49">
        <v>115.17</v>
      </c>
      <c r="M1291" s="46"/>
      <c r="N1291" s="70">
        <v>5156.18</v>
      </c>
      <c r="AF1291" s="31"/>
      <c r="AG1291" s="32"/>
      <c r="AH1291" s="32"/>
      <c r="AK1291" s="3" t="s">
        <v>383</v>
      </c>
      <c r="AM1291" s="32"/>
      <c r="AO1291" s="32"/>
      <c r="AQ1291" s="32"/>
    </row>
    <row r="1292" spans="1:43" customFormat="1" ht="15" x14ac:dyDescent="0.25">
      <c r="A1292" s="63"/>
      <c r="B1292" s="64"/>
      <c r="C1292" s="192" t="s">
        <v>80</v>
      </c>
      <c r="D1292" s="192"/>
      <c r="E1292" s="192"/>
      <c r="F1292" s="35"/>
      <c r="G1292" s="36"/>
      <c r="H1292" s="36"/>
      <c r="I1292" s="36"/>
      <c r="J1292" s="39"/>
      <c r="K1292" s="36"/>
      <c r="L1292" s="65">
        <v>678.51</v>
      </c>
      <c r="M1292" s="58"/>
      <c r="N1292" s="66">
        <v>27971.99</v>
      </c>
      <c r="AF1292" s="31"/>
      <c r="AG1292" s="32"/>
      <c r="AH1292" s="32"/>
      <c r="AM1292" s="32" t="s">
        <v>80</v>
      </c>
      <c r="AO1292" s="32"/>
      <c r="AQ1292" s="32"/>
    </row>
    <row r="1293" spans="1:43" customFormat="1" ht="23.25" x14ac:dyDescent="0.25">
      <c r="A1293" s="33" t="s">
        <v>571</v>
      </c>
      <c r="B1293" s="34" t="s">
        <v>104</v>
      </c>
      <c r="C1293" s="192" t="s">
        <v>572</v>
      </c>
      <c r="D1293" s="192"/>
      <c r="E1293" s="192"/>
      <c r="F1293" s="35" t="s">
        <v>86</v>
      </c>
      <c r="G1293" s="36">
        <v>3</v>
      </c>
      <c r="H1293" s="37">
        <v>1</v>
      </c>
      <c r="I1293" s="37">
        <v>3</v>
      </c>
      <c r="J1293" s="65">
        <v>600</v>
      </c>
      <c r="K1293" s="36"/>
      <c r="L1293" s="73">
        <v>1800</v>
      </c>
      <c r="M1293" s="38">
        <v>8.16</v>
      </c>
      <c r="N1293" s="66">
        <v>14688</v>
      </c>
      <c r="AF1293" s="31"/>
      <c r="AG1293" s="32"/>
      <c r="AH1293" s="32" t="s">
        <v>572</v>
      </c>
      <c r="AM1293" s="32"/>
      <c r="AO1293" s="32"/>
      <c r="AQ1293" s="32"/>
    </row>
    <row r="1294" spans="1:43" customFormat="1" ht="15" x14ac:dyDescent="0.25">
      <c r="A1294" s="63"/>
      <c r="B1294" s="64"/>
      <c r="C1294" s="192" t="s">
        <v>80</v>
      </c>
      <c r="D1294" s="192"/>
      <c r="E1294" s="192"/>
      <c r="F1294" s="35"/>
      <c r="G1294" s="36"/>
      <c r="H1294" s="36"/>
      <c r="I1294" s="36"/>
      <c r="J1294" s="39"/>
      <c r="K1294" s="36"/>
      <c r="L1294" s="73">
        <v>1800</v>
      </c>
      <c r="M1294" s="58"/>
      <c r="N1294" s="66">
        <v>14688</v>
      </c>
      <c r="AF1294" s="31"/>
      <c r="AG1294" s="32"/>
      <c r="AH1294" s="32"/>
      <c r="AM1294" s="32" t="s">
        <v>80</v>
      </c>
      <c r="AO1294" s="32"/>
      <c r="AQ1294" s="32"/>
    </row>
    <row r="1295" spans="1:43" customFormat="1" ht="23.25" x14ac:dyDescent="0.25">
      <c r="A1295" s="33" t="s">
        <v>573</v>
      </c>
      <c r="B1295" s="34" t="s">
        <v>427</v>
      </c>
      <c r="C1295" s="192" t="s">
        <v>428</v>
      </c>
      <c r="D1295" s="192"/>
      <c r="E1295" s="192"/>
      <c r="F1295" s="35" t="s">
        <v>106</v>
      </c>
      <c r="G1295" s="36">
        <v>0.113</v>
      </c>
      <c r="H1295" s="37">
        <v>1</v>
      </c>
      <c r="I1295" s="67">
        <v>0.113</v>
      </c>
      <c r="J1295" s="39"/>
      <c r="K1295" s="36"/>
      <c r="L1295" s="39"/>
      <c r="M1295" s="36"/>
      <c r="N1295" s="40"/>
      <c r="AF1295" s="31"/>
      <c r="AG1295" s="32"/>
      <c r="AH1295" s="32" t="s">
        <v>428</v>
      </c>
      <c r="AM1295" s="32"/>
      <c r="AO1295" s="32"/>
      <c r="AQ1295" s="32"/>
    </row>
    <row r="1296" spans="1:43" customFormat="1" ht="23.25" x14ac:dyDescent="0.25">
      <c r="A1296" s="41"/>
      <c r="B1296" s="42" t="s">
        <v>59</v>
      </c>
      <c r="C1296" s="197" t="s">
        <v>60</v>
      </c>
      <c r="D1296" s="197"/>
      <c r="E1296" s="197"/>
      <c r="F1296" s="197"/>
      <c r="G1296" s="197"/>
      <c r="H1296" s="197"/>
      <c r="I1296" s="197"/>
      <c r="J1296" s="197"/>
      <c r="K1296" s="197"/>
      <c r="L1296" s="197"/>
      <c r="M1296" s="197"/>
      <c r="N1296" s="198"/>
      <c r="AF1296" s="31"/>
      <c r="AG1296" s="32"/>
      <c r="AH1296" s="32"/>
      <c r="AI1296" s="3" t="s">
        <v>60</v>
      </c>
      <c r="AM1296" s="32"/>
      <c r="AO1296" s="32"/>
      <c r="AQ1296" s="32"/>
    </row>
    <row r="1297" spans="1:43" customFormat="1" ht="68.25" x14ac:dyDescent="0.25">
      <c r="A1297" s="41"/>
      <c r="B1297" s="42" t="s">
        <v>61</v>
      </c>
      <c r="C1297" s="197" t="s">
        <v>62</v>
      </c>
      <c r="D1297" s="197"/>
      <c r="E1297" s="197"/>
      <c r="F1297" s="197"/>
      <c r="G1297" s="197"/>
      <c r="H1297" s="197"/>
      <c r="I1297" s="197"/>
      <c r="J1297" s="197"/>
      <c r="K1297" s="197"/>
      <c r="L1297" s="197"/>
      <c r="M1297" s="197"/>
      <c r="N1297" s="198"/>
      <c r="AF1297" s="31"/>
      <c r="AG1297" s="32"/>
      <c r="AH1297" s="32"/>
      <c r="AI1297" s="3" t="s">
        <v>62</v>
      </c>
      <c r="AM1297" s="32"/>
      <c r="AO1297" s="32"/>
      <c r="AQ1297" s="32"/>
    </row>
    <row r="1298" spans="1:43" customFormat="1" ht="15" x14ac:dyDescent="0.25">
      <c r="A1298" s="43"/>
      <c r="B1298" s="42" t="s">
        <v>55</v>
      </c>
      <c r="C1298" s="199" t="s">
        <v>63</v>
      </c>
      <c r="D1298" s="199"/>
      <c r="E1298" s="199"/>
      <c r="F1298" s="45"/>
      <c r="G1298" s="46"/>
      <c r="H1298" s="46"/>
      <c r="I1298" s="46"/>
      <c r="J1298" s="49">
        <v>102.78</v>
      </c>
      <c r="K1298" s="48">
        <v>1.3225</v>
      </c>
      <c r="L1298" s="49">
        <v>15.36</v>
      </c>
      <c r="M1298" s="50">
        <v>44.77</v>
      </c>
      <c r="N1298" s="51">
        <v>687.67</v>
      </c>
      <c r="AF1298" s="31"/>
      <c r="AG1298" s="32"/>
      <c r="AH1298" s="32"/>
      <c r="AJ1298" s="3" t="s">
        <v>63</v>
      </c>
      <c r="AM1298" s="32"/>
      <c r="AO1298" s="32"/>
      <c r="AQ1298" s="32"/>
    </row>
    <row r="1299" spans="1:43" customFormat="1" ht="15" x14ac:dyDescent="0.25">
      <c r="A1299" s="43"/>
      <c r="B1299" s="42" t="s">
        <v>64</v>
      </c>
      <c r="C1299" s="199" t="s">
        <v>65</v>
      </c>
      <c r="D1299" s="199"/>
      <c r="E1299" s="199"/>
      <c r="F1299" s="45"/>
      <c r="G1299" s="46"/>
      <c r="H1299" s="46"/>
      <c r="I1299" s="46"/>
      <c r="J1299" s="49">
        <v>30.45</v>
      </c>
      <c r="K1299" s="48">
        <v>1.4375</v>
      </c>
      <c r="L1299" s="49">
        <v>4.95</v>
      </c>
      <c r="M1299" s="50">
        <v>13.24</v>
      </c>
      <c r="N1299" s="51">
        <v>65.540000000000006</v>
      </c>
      <c r="AF1299" s="31"/>
      <c r="AG1299" s="32"/>
      <c r="AH1299" s="32"/>
      <c r="AJ1299" s="3" t="s">
        <v>65</v>
      </c>
      <c r="AM1299" s="32"/>
      <c r="AO1299" s="32"/>
      <c r="AQ1299" s="32"/>
    </row>
    <row r="1300" spans="1:43" customFormat="1" ht="15" x14ac:dyDescent="0.25">
      <c r="A1300" s="43"/>
      <c r="B1300" s="42" t="s">
        <v>66</v>
      </c>
      <c r="C1300" s="199" t="s">
        <v>67</v>
      </c>
      <c r="D1300" s="199"/>
      <c r="E1300" s="199"/>
      <c r="F1300" s="45"/>
      <c r="G1300" s="46"/>
      <c r="H1300" s="46"/>
      <c r="I1300" s="46"/>
      <c r="J1300" s="49">
        <v>4.3499999999999996</v>
      </c>
      <c r="K1300" s="48">
        <v>1.4375</v>
      </c>
      <c r="L1300" s="49">
        <v>0.71</v>
      </c>
      <c r="M1300" s="50">
        <v>44.77</v>
      </c>
      <c r="N1300" s="51">
        <v>31.79</v>
      </c>
      <c r="AF1300" s="31"/>
      <c r="AG1300" s="32"/>
      <c r="AH1300" s="32"/>
      <c r="AJ1300" s="3" t="s">
        <v>67</v>
      </c>
      <c r="AM1300" s="32"/>
      <c r="AO1300" s="32"/>
      <c r="AQ1300" s="32"/>
    </row>
    <row r="1301" spans="1:43" customFormat="1" ht="15" x14ac:dyDescent="0.25">
      <c r="A1301" s="43"/>
      <c r="B1301" s="42" t="s">
        <v>68</v>
      </c>
      <c r="C1301" s="199" t="s">
        <v>69</v>
      </c>
      <c r="D1301" s="199"/>
      <c r="E1301" s="199"/>
      <c r="F1301" s="45"/>
      <c r="G1301" s="46"/>
      <c r="H1301" s="46"/>
      <c r="I1301" s="46"/>
      <c r="J1301" s="49">
        <v>285.60000000000002</v>
      </c>
      <c r="K1301" s="46"/>
      <c r="L1301" s="49">
        <v>32.270000000000003</v>
      </c>
      <c r="M1301" s="50">
        <v>8.16</v>
      </c>
      <c r="N1301" s="51">
        <v>263.32</v>
      </c>
      <c r="AF1301" s="31"/>
      <c r="AG1301" s="32"/>
      <c r="AH1301" s="32"/>
      <c r="AJ1301" s="3" t="s">
        <v>69</v>
      </c>
      <c r="AM1301" s="32"/>
      <c r="AO1301" s="32"/>
      <c r="AQ1301" s="32"/>
    </row>
    <row r="1302" spans="1:43" customFormat="1" ht="15" x14ac:dyDescent="0.25">
      <c r="A1302" s="52"/>
      <c r="B1302" s="42"/>
      <c r="C1302" s="199" t="s">
        <v>70</v>
      </c>
      <c r="D1302" s="199"/>
      <c r="E1302" s="199"/>
      <c r="F1302" s="45" t="s">
        <v>71</v>
      </c>
      <c r="G1302" s="62">
        <v>11.6</v>
      </c>
      <c r="H1302" s="48">
        <v>1.3225</v>
      </c>
      <c r="I1302" s="54">
        <v>1.733533</v>
      </c>
      <c r="J1302" s="55"/>
      <c r="K1302" s="46"/>
      <c r="L1302" s="55"/>
      <c r="M1302" s="46"/>
      <c r="N1302" s="56"/>
      <c r="AF1302" s="31"/>
      <c r="AG1302" s="32"/>
      <c r="AH1302" s="32"/>
      <c r="AK1302" s="3" t="s">
        <v>70</v>
      </c>
      <c r="AM1302" s="32"/>
      <c r="AO1302" s="32"/>
      <c r="AQ1302" s="32"/>
    </row>
    <row r="1303" spans="1:43" customFormat="1" ht="15" x14ac:dyDescent="0.25">
      <c r="A1303" s="52"/>
      <c r="B1303" s="42"/>
      <c r="C1303" s="199" t="s">
        <v>72</v>
      </c>
      <c r="D1303" s="199"/>
      <c r="E1303" s="199"/>
      <c r="F1303" s="45" t="s">
        <v>71</v>
      </c>
      <c r="G1303" s="50">
        <v>0.35</v>
      </c>
      <c r="H1303" s="48">
        <v>1.4375</v>
      </c>
      <c r="I1303" s="71">
        <v>5.6853099999999997E-2</v>
      </c>
      <c r="J1303" s="55"/>
      <c r="K1303" s="46"/>
      <c r="L1303" s="55"/>
      <c r="M1303" s="46"/>
      <c r="N1303" s="56"/>
      <c r="AF1303" s="31"/>
      <c r="AG1303" s="32"/>
      <c r="AH1303" s="32"/>
      <c r="AK1303" s="3" t="s">
        <v>72</v>
      </c>
      <c r="AM1303" s="32"/>
      <c r="AO1303" s="32"/>
      <c r="AQ1303" s="32"/>
    </row>
    <row r="1304" spans="1:43" customFormat="1" ht="15" x14ac:dyDescent="0.25">
      <c r="A1304" s="43"/>
      <c r="B1304" s="42"/>
      <c r="C1304" s="200" t="s">
        <v>73</v>
      </c>
      <c r="D1304" s="200"/>
      <c r="E1304" s="200"/>
      <c r="F1304" s="57"/>
      <c r="G1304" s="58"/>
      <c r="H1304" s="58"/>
      <c r="I1304" s="58"/>
      <c r="J1304" s="60">
        <v>418.83</v>
      </c>
      <c r="K1304" s="58"/>
      <c r="L1304" s="60">
        <v>52.58</v>
      </c>
      <c r="M1304" s="58"/>
      <c r="N1304" s="72">
        <v>1016.53</v>
      </c>
      <c r="AF1304" s="31"/>
      <c r="AG1304" s="32"/>
      <c r="AH1304" s="32"/>
      <c r="AL1304" s="3" t="s">
        <v>73</v>
      </c>
      <c r="AM1304" s="32"/>
      <c r="AO1304" s="32"/>
      <c r="AQ1304" s="32"/>
    </row>
    <row r="1305" spans="1:43" customFormat="1" ht="15" x14ac:dyDescent="0.25">
      <c r="A1305" s="52"/>
      <c r="B1305" s="42"/>
      <c r="C1305" s="199" t="s">
        <v>74</v>
      </c>
      <c r="D1305" s="199"/>
      <c r="E1305" s="199"/>
      <c r="F1305" s="45"/>
      <c r="G1305" s="46"/>
      <c r="H1305" s="46"/>
      <c r="I1305" s="46"/>
      <c r="J1305" s="55"/>
      <c r="K1305" s="46"/>
      <c r="L1305" s="49">
        <v>16.07</v>
      </c>
      <c r="M1305" s="46"/>
      <c r="N1305" s="51">
        <v>719.46</v>
      </c>
      <c r="AF1305" s="31"/>
      <c r="AG1305" s="32"/>
      <c r="AH1305" s="32"/>
      <c r="AK1305" s="3" t="s">
        <v>74</v>
      </c>
      <c r="AM1305" s="32"/>
      <c r="AO1305" s="32"/>
      <c r="AQ1305" s="32"/>
    </row>
    <row r="1306" spans="1:43" customFormat="1" ht="23.25" x14ac:dyDescent="0.25">
      <c r="A1306" s="52"/>
      <c r="B1306" s="42" t="s">
        <v>75</v>
      </c>
      <c r="C1306" s="199" t="s">
        <v>76</v>
      </c>
      <c r="D1306" s="199"/>
      <c r="E1306" s="199"/>
      <c r="F1306" s="45" t="s">
        <v>77</v>
      </c>
      <c r="G1306" s="53">
        <v>102</v>
      </c>
      <c r="H1306" s="46"/>
      <c r="I1306" s="53">
        <v>102</v>
      </c>
      <c r="J1306" s="55"/>
      <c r="K1306" s="46"/>
      <c r="L1306" s="49">
        <v>16.39</v>
      </c>
      <c r="M1306" s="46"/>
      <c r="N1306" s="51">
        <v>733.85</v>
      </c>
      <c r="AF1306" s="31"/>
      <c r="AG1306" s="32"/>
      <c r="AH1306" s="32"/>
      <c r="AK1306" s="3" t="s">
        <v>76</v>
      </c>
      <c r="AM1306" s="32"/>
      <c r="AO1306" s="32"/>
      <c r="AQ1306" s="32"/>
    </row>
    <row r="1307" spans="1:43" customFormat="1" ht="45" x14ac:dyDescent="0.25">
      <c r="A1307" s="52"/>
      <c r="B1307" s="42" t="s">
        <v>78</v>
      </c>
      <c r="C1307" s="199" t="s">
        <v>79</v>
      </c>
      <c r="D1307" s="199"/>
      <c r="E1307" s="199"/>
      <c r="F1307" s="45" t="s">
        <v>77</v>
      </c>
      <c r="G1307" s="53">
        <v>58</v>
      </c>
      <c r="H1307" s="50">
        <v>0.85</v>
      </c>
      <c r="I1307" s="62">
        <v>49.3</v>
      </c>
      <c r="J1307" s="55"/>
      <c r="K1307" s="46"/>
      <c r="L1307" s="49">
        <v>7.92</v>
      </c>
      <c r="M1307" s="46"/>
      <c r="N1307" s="51">
        <v>354.69</v>
      </c>
      <c r="AF1307" s="31"/>
      <c r="AG1307" s="32"/>
      <c r="AH1307" s="32"/>
      <c r="AK1307" s="3" t="s">
        <v>79</v>
      </c>
      <c r="AM1307" s="32"/>
      <c r="AO1307" s="32"/>
      <c r="AQ1307" s="32"/>
    </row>
    <row r="1308" spans="1:43" customFormat="1" ht="15" x14ac:dyDescent="0.25">
      <c r="A1308" s="63"/>
      <c r="B1308" s="64"/>
      <c r="C1308" s="192" t="s">
        <v>80</v>
      </c>
      <c r="D1308" s="192"/>
      <c r="E1308" s="192"/>
      <c r="F1308" s="35"/>
      <c r="G1308" s="36"/>
      <c r="H1308" s="36"/>
      <c r="I1308" s="36"/>
      <c r="J1308" s="39"/>
      <c r="K1308" s="36"/>
      <c r="L1308" s="65">
        <v>76.89</v>
      </c>
      <c r="M1308" s="58"/>
      <c r="N1308" s="66">
        <v>2105.0700000000002</v>
      </c>
      <c r="AF1308" s="31"/>
      <c r="AG1308" s="32"/>
      <c r="AH1308" s="32"/>
      <c r="AM1308" s="32" t="s">
        <v>80</v>
      </c>
      <c r="AO1308" s="32"/>
      <c r="AQ1308" s="32"/>
    </row>
    <row r="1309" spans="1:43" customFormat="1" ht="23.25" x14ac:dyDescent="0.25">
      <c r="A1309" s="33" t="s">
        <v>574</v>
      </c>
      <c r="B1309" s="34" t="s">
        <v>81</v>
      </c>
      <c r="C1309" s="192" t="s">
        <v>91</v>
      </c>
      <c r="D1309" s="192"/>
      <c r="E1309" s="192"/>
      <c r="F1309" s="35" t="s">
        <v>83</v>
      </c>
      <c r="G1309" s="36">
        <v>-2.4E-2</v>
      </c>
      <c r="H1309" s="37">
        <v>1</v>
      </c>
      <c r="I1309" s="67">
        <v>-2.4E-2</v>
      </c>
      <c r="J1309" s="39"/>
      <c r="K1309" s="36"/>
      <c r="L1309" s="65">
        <v>-4.6900000000000004</v>
      </c>
      <c r="M1309" s="36"/>
      <c r="N1309" s="68">
        <v>-84.53</v>
      </c>
      <c r="AF1309" s="31"/>
      <c r="AG1309" s="32"/>
      <c r="AH1309" s="32" t="s">
        <v>91</v>
      </c>
      <c r="AM1309" s="32"/>
      <c r="AO1309" s="32"/>
      <c r="AQ1309" s="32"/>
    </row>
    <row r="1310" spans="1:43" customFormat="1" ht="23.25" x14ac:dyDescent="0.25">
      <c r="A1310" s="41"/>
      <c r="B1310" s="42" t="s">
        <v>59</v>
      </c>
      <c r="C1310" s="197" t="s">
        <v>60</v>
      </c>
      <c r="D1310" s="197"/>
      <c r="E1310" s="197"/>
      <c r="F1310" s="197"/>
      <c r="G1310" s="197"/>
      <c r="H1310" s="197"/>
      <c r="I1310" s="197"/>
      <c r="J1310" s="197"/>
      <c r="K1310" s="197"/>
      <c r="L1310" s="197"/>
      <c r="M1310" s="197"/>
      <c r="N1310" s="198"/>
      <c r="AF1310" s="31"/>
      <c r="AG1310" s="32"/>
      <c r="AH1310" s="32"/>
      <c r="AI1310" s="3" t="s">
        <v>60</v>
      </c>
      <c r="AM1310" s="32"/>
      <c r="AO1310" s="32"/>
      <c r="AQ1310" s="32"/>
    </row>
    <row r="1311" spans="1:43" customFormat="1" ht="68.25" x14ac:dyDescent="0.25">
      <c r="A1311" s="41"/>
      <c r="B1311" s="42" t="s">
        <v>61</v>
      </c>
      <c r="C1311" s="197" t="s">
        <v>62</v>
      </c>
      <c r="D1311" s="197"/>
      <c r="E1311" s="197"/>
      <c r="F1311" s="197"/>
      <c r="G1311" s="197"/>
      <c r="H1311" s="197"/>
      <c r="I1311" s="197"/>
      <c r="J1311" s="197"/>
      <c r="K1311" s="197"/>
      <c r="L1311" s="197"/>
      <c r="M1311" s="197"/>
      <c r="N1311" s="198"/>
      <c r="AF1311" s="31"/>
      <c r="AG1311" s="32"/>
      <c r="AH1311" s="32"/>
      <c r="AI1311" s="3" t="s">
        <v>62</v>
      </c>
      <c r="AM1311" s="32"/>
      <c r="AO1311" s="32"/>
      <c r="AQ1311" s="32"/>
    </row>
    <row r="1312" spans="1:43" customFormat="1" ht="15" x14ac:dyDescent="0.25">
      <c r="A1312" s="43"/>
      <c r="B1312" s="42" t="s">
        <v>64</v>
      </c>
      <c r="C1312" s="199" t="s">
        <v>65</v>
      </c>
      <c r="D1312" s="199"/>
      <c r="E1312" s="199"/>
      <c r="F1312" s="45"/>
      <c r="G1312" s="46"/>
      <c r="H1312" s="46"/>
      <c r="I1312" s="46"/>
      <c r="J1312" s="49">
        <v>115.4</v>
      </c>
      <c r="K1312" s="48">
        <v>1.4375</v>
      </c>
      <c r="L1312" s="49">
        <v>-3.98</v>
      </c>
      <c r="M1312" s="50">
        <v>13.24</v>
      </c>
      <c r="N1312" s="51">
        <v>-52.7</v>
      </c>
      <c r="AF1312" s="31"/>
      <c r="AG1312" s="32"/>
      <c r="AH1312" s="32"/>
      <c r="AJ1312" s="3" t="s">
        <v>65</v>
      </c>
      <c r="AM1312" s="32"/>
      <c r="AO1312" s="32"/>
      <c r="AQ1312" s="32"/>
    </row>
    <row r="1313" spans="1:43" customFormat="1" ht="15" x14ac:dyDescent="0.25">
      <c r="A1313" s="43"/>
      <c r="B1313" s="42" t="s">
        <v>66</v>
      </c>
      <c r="C1313" s="199" t="s">
        <v>67</v>
      </c>
      <c r="D1313" s="199"/>
      <c r="E1313" s="199"/>
      <c r="F1313" s="45"/>
      <c r="G1313" s="46"/>
      <c r="H1313" s="46"/>
      <c r="I1313" s="46"/>
      <c r="J1313" s="49">
        <v>13.5</v>
      </c>
      <c r="K1313" s="48">
        <v>1.4375</v>
      </c>
      <c r="L1313" s="49">
        <v>-0.47</v>
      </c>
      <c r="M1313" s="50">
        <v>44.77</v>
      </c>
      <c r="N1313" s="51">
        <v>-21.04</v>
      </c>
      <c r="AF1313" s="31"/>
      <c r="AG1313" s="32"/>
      <c r="AH1313" s="32"/>
      <c r="AJ1313" s="3" t="s">
        <v>67</v>
      </c>
      <c r="AM1313" s="32"/>
      <c r="AO1313" s="32"/>
      <c r="AQ1313" s="32"/>
    </row>
    <row r="1314" spans="1:43" customFormat="1" ht="15" x14ac:dyDescent="0.25">
      <c r="A1314" s="52"/>
      <c r="B1314" s="42"/>
      <c r="C1314" s="199" t="s">
        <v>74</v>
      </c>
      <c r="D1314" s="199"/>
      <c r="E1314" s="199"/>
      <c r="F1314" s="45"/>
      <c r="G1314" s="46"/>
      <c r="H1314" s="46"/>
      <c r="I1314" s="46"/>
      <c r="J1314" s="55"/>
      <c r="K1314" s="46"/>
      <c r="L1314" s="49">
        <v>-0.47</v>
      </c>
      <c r="M1314" s="46"/>
      <c r="N1314" s="51">
        <v>-21.04</v>
      </c>
      <c r="AF1314" s="31"/>
      <c r="AG1314" s="32"/>
      <c r="AH1314" s="32"/>
      <c r="AK1314" s="3" t="s">
        <v>74</v>
      </c>
      <c r="AM1314" s="32"/>
      <c r="AO1314" s="32"/>
      <c r="AQ1314" s="32"/>
    </row>
    <row r="1315" spans="1:43" customFormat="1" ht="23.25" x14ac:dyDescent="0.25">
      <c r="A1315" s="52"/>
      <c r="B1315" s="42" t="s">
        <v>75</v>
      </c>
      <c r="C1315" s="199" t="s">
        <v>76</v>
      </c>
      <c r="D1315" s="199"/>
      <c r="E1315" s="199"/>
      <c r="F1315" s="45" t="s">
        <v>77</v>
      </c>
      <c r="G1315" s="53">
        <v>102</v>
      </c>
      <c r="H1315" s="46"/>
      <c r="I1315" s="53">
        <v>102</v>
      </c>
      <c r="J1315" s="55"/>
      <c r="K1315" s="46"/>
      <c r="L1315" s="49">
        <v>-0.48</v>
      </c>
      <c r="M1315" s="46"/>
      <c r="N1315" s="51">
        <v>-21.46</v>
      </c>
      <c r="AF1315" s="31"/>
      <c r="AG1315" s="32"/>
      <c r="AH1315" s="32"/>
      <c r="AK1315" s="3" t="s">
        <v>76</v>
      </c>
      <c r="AM1315" s="32"/>
      <c r="AO1315" s="32"/>
      <c r="AQ1315" s="32"/>
    </row>
    <row r="1316" spans="1:43" customFormat="1" ht="45" x14ac:dyDescent="0.25">
      <c r="A1316" s="52"/>
      <c r="B1316" s="42" t="s">
        <v>78</v>
      </c>
      <c r="C1316" s="199" t="s">
        <v>79</v>
      </c>
      <c r="D1316" s="199"/>
      <c r="E1316" s="199"/>
      <c r="F1316" s="45" t="s">
        <v>77</v>
      </c>
      <c r="G1316" s="53">
        <v>58</v>
      </c>
      <c r="H1316" s="50">
        <v>0.85</v>
      </c>
      <c r="I1316" s="62">
        <v>49.3</v>
      </c>
      <c r="J1316" s="55"/>
      <c r="K1316" s="46"/>
      <c r="L1316" s="49">
        <v>-0.23</v>
      </c>
      <c r="M1316" s="46"/>
      <c r="N1316" s="51">
        <v>-10.37</v>
      </c>
      <c r="AF1316" s="31"/>
      <c r="AG1316" s="32"/>
      <c r="AH1316" s="32"/>
      <c r="AK1316" s="3" t="s">
        <v>79</v>
      </c>
      <c r="AM1316" s="32"/>
      <c r="AO1316" s="32"/>
      <c r="AQ1316" s="32"/>
    </row>
    <row r="1317" spans="1:43" customFormat="1" ht="15" x14ac:dyDescent="0.25">
      <c r="A1317" s="63"/>
      <c r="B1317" s="64"/>
      <c r="C1317" s="192" t="s">
        <v>80</v>
      </c>
      <c r="D1317" s="192"/>
      <c r="E1317" s="192"/>
      <c r="F1317" s="35"/>
      <c r="G1317" s="36"/>
      <c r="H1317" s="36"/>
      <c r="I1317" s="36"/>
      <c r="J1317" s="39"/>
      <c r="K1317" s="36"/>
      <c r="L1317" s="65">
        <v>-4.6900000000000004</v>
      </c>
      <c r="M1317" s="58"/>
      <c r="N1317" s="68">
        <v>-84.53</v>
      </c>
      <c r="AF1317" s="31"/>
      <c r="AG1317" s="32"/>
      <c r="AH1317" s="32"/>
      <c r="AM1317" s="32" t="s">
        <v>80</v>
      </c>
      <c r="AO1317" s="32"/>
      <c r="AQ1317" s="32"/>
    </row>
    <row r="1318" spans="1:43" customFormat="1" ht="34.5" x14ac:dyDescent="0.25">
      <c r="A1318" s="33" t="s">
        <v>575</v>
      </c>
      <c r="B1318" s="34" t="s">
        <v>104</v>
      </c>
      <c r="C1318" s="192" t="s">
        <v>576</v>
      </c>
      <c r="D1318" s="192"/>
      <c r="E1318" s="192"/>
      <c r="F1318" s="35" t="s">
        <v>131</v>
      </c>
      <c r="G1318" s="36">
        <v>57</v>
      </c>
      <c r="H1318" s="37">
        <v>1</v>
      </c>
      <c r="I1318" s="37">
        <v>57</v>
      </c>
      <c r="J1318" s="65">
        <v>14.06</v>
      </c>
      <c r="K1318" s="36"/>
      <c r="L1318" s="65">
        <v>801.42</v>
      </c>
      <c r="M1318" s="38">
        <v>8.16</v>
      </c>
      <c r="N1318" s="66">
        <v>6539.59</v>
      </c>
      <c r="AF1318" s="31"/>
      <c r="AG1318" s="32"/>
      <c r="AH1318" s="32" t="s">
        <v>576</v>
      </c>
      <c r="AM1318" s="32"/>
      <c r="AO1318" s="32"/>
      <c r="AQ1318" s="32"/>
    </row>
    <row r="1319" spans="1:43" customFormat="1" ht="15" x14ac:dyDescent="0.25">
      <c r="A1319" s="63"/>
      <c r="B1319" s="64"/>
      <c r="C1319" s="192" t="s">
        <v>80</v>
      </c>
      <c r="D1319" s="192"/>
      <c r="E1319" s="192"/>
      <c r="F1319" s="35"/>
      <c r="G1319" s="36"/>
      <c r="H1319" s="36"/>
      <c r="I1319" s="36"/>
      <c r="J1319" s="39"/>
      <c r="K1319" s="36"/>
      <c r="L1319" s="65">
        <v>801.42</v>
      </c>
      <c r="M1319" s="58"/>
      <c r="N1319" s="66">
        <v>6539.59</v>
      </c>
      <c r="AF1319" s="31"/>
      <c r="AG1319" s="32"/>
      <c r="AH1319" s="32"/>
      <c r="AM1319" s="32" t="s">
        <v>80</v>
      </c>
      <c r="AO1319" s="32"/>
      <c r="AQ1319" s="32"/>
    </row>
    <row r="1320" spans="1:43" customFormat="1" ht="34.5" x14ac:dyDescent="0.25">
      <c r="A1320" s="33" t="s">
        <v>577</v>
      </c>
      <c r="B1320" s="34" t="s">
        <v>578</v>
      </c>
      <c r="C1320" s="192" t="s">
        <v>579</v>
      </c>
      <c r="D1320" s="192"/>
      <c r="E1320" s="192"/>
      <c r="F1320" s="35" t="s">
        <v>166</v>
      </c>
      <c r="G1320" s="36">
        <v>0.56999999999999995</v>
      </c>
      <c r="H1320" s="37">
        <v>1</v>
      </c>
      <c r="I1320" s="38">
        <v>0.56999999999999995</v>
      </c>
      <c r="J1320" s="39"/>
      <c r="K1320" s="36"/>
      <c r="L1320" s="39"/>
      <c r="M1320" s="36"/>
      <c r="N1320" s="40"/>
      <c r="AF1320" s="31"/>
      <c r="AG1320" s="32"/>
      <c r="AH1320" s="32" t="s">
        <v>579</v>
      </c>
      <c r="AM1320" s="32"/>
      <c r="AO1320" s="32"/>
      <c r="AQ1320" s="32"/>
    </row>
    <row r="1321" spans="1:43" customFormat="1" ht="23.25" x14ac:dyDescent="0.25">
      <c r="A1321" s="41"/>
      <c r="B1321" s="42" t="s">
        <v>59</v>
      </c>
      <c r="C1321" s="197" t="s">
        <v>60</v>
      </c>
      <c r="D1321" s="197"/>
      <c r="E1321" s="197"/>
      <c r="F1321" s="197"/>
      <c r="G1321" s="197"/>
      <c r="H1321" s="197"/>
      <c r="I1321" s="197"/>
      <c r="J1321" s="197"/>
      <c r="K1321" s="197"/>
      <c r="L1321" s="197"/>
      <c r="M1321" s="197"/>
      <c r="N1321" s="198"/>
      <c r="AF1321" s="31"/>
      <c r="AG1321" s="32"/>
      <c r="AH1321" s="32"/>
      <c r="AI1321" s="3" t="s">
        <v>60</v>
      </c>
      <c r="AM1321" s="32"/>
      <c r="AO1321" s="32"/>
      <c r="AQ1321" s="32"/>
    </row>
    <row r="1322" spans="1:43" customFormat="1" ht="68.25" x14ac:dyDescent="0.25">
      <c r="A1322" s="41"/>
      <c r="B1322" s="42" t="s">
        <v>61</v>
      </c>
      <c r="C1322" s="197" t="s">
        <v>62</v>
      </c>
      <c r="D1322" s="197"/>
      <c r="E1322" s="197"/>
      <c r="F1322" s="197"/>
      <c r="G1322" s="197"/>
      <c r="H1322" s="197"/>
      <c r="I1322" s="197"/>
      <c r="J1322" s="197"/>
      <c r="K1322" s="197"/>
      <c r="L1322" s="197"/>
      <c r="M1322" s="197"/>
      <c r="N1322" s="198"/>
      <c r="AF1322" s="31"/>
      <c r="AG1322" s="32"/>
      <c r="AH1322" s="32"/>
      <c r="AI1322" s="3" t="s">
        <v>62</v>
      </c>
      <c r="AM1322" s="32"/>
      <c r="AO1322" s="32"/>
      <c r="AQ1322" s="32"/>
    </row>
    <row r="1323" spans="1:43" customFormat="1" ht="15" x14ac:dyDescent="0.25">
      <c r="A1323" s="43"/>
      <c r="B1323" s="42" t="s">
        <v>55</v>
      </c>
      <c r="C1323" s="199" t="s">
        <v>63</v>
      </c>
      <c r="D1323" s="199"/>
      <c r="E1323" s="199"/>
      <c r="F1323" s="45"/>
      <c r="G1323" s="46"/>
      <c r="H1323" s="46"/>
      <c r="I1323" s="46"/>
      <c r="J1323" s="49">
        <v>24.47</v>
      </c>
      <c r="K1323" s="48">
        <v>1.3225</v>
      </c>
      <c r="L1323" s="49">
        <v>18.45</v>
      </c>
      <c r="M1323" s="50">
        <v>44.77</v>
      </c>
      <c r="N1323" s="51">
        <v>826.01</v>
      </c>
      <c r="AF1323" s="31"/>
      <c r="AG1323" s="32"/>
      <c r="AH1323" s="32"/>
      <c r="AJ1323" s="3" t="s">
        <v>63</v>
      </c>
      <c r="AM1323" s="32"/>
      <c r="AO1323" s="32"/>
      <c r="AQ1323" s="32"/>
    </row>
    <row r="1324" spans="1:43" customFormat="1" ht="15" x14ac:dyDescent="0.25">
      <c r="A1324" s="43"/>
      <c r="B1324" s="42" t="s">
        <v>64</v>
      </c>
      <c r="C1324" s="199" t="s">
        <v>65</v>
      </c>
      <c r="D1324" s="199"/>
      <c r="E1324" s="199"/>
      <c r="F1324" s="45"/>
      <c r="G1324" s="46"/>
      <c r="H1324" s="46"/>
      <c r="I1324" s="46"/>
      <c r="J1324" s="49">
        <v>2.63</v>
      </c>
      <c r="K1324" s="48">
        <v>1.4375</v>
      </c>
      <c r="L1324" s="49">
        <v>2.15</v>
      </c>
      <c r="M1324" s="50">
        <v>13.24</v>
      </c>
      <c r="N1324" s="51">
        <v>28.47</v>
      </c>
      <c r="AF1324" s="31"/>
      <c r="AG1324" s="32"/>
      <c r="AH1324" s="32"/>
      <c r="AJ1324" s="3" t="s">
        <v>65</v>
      </c>
      <c r="AM1324" s="32"/>
      <c r="AO1324" s="32"/>
      <c r="AQ1324" s="32"/>
    </row>
    <row r="1325" spans="1:43" customFormat="1" ht="15" x14ac:dyDescent="0.25">
      <c r="A1325" s="43"/>
      <c r="B1325" s="42" t="s">
        <v>66</v>
      </c>
      <c r="C1325" s="199" t="s">
        <v>67</v>
      </c>
      <c r="D1325" s="199"/>
      <c r="E1325" s="199"/>
      <c r="F1325" s="45"/>
      <c r="G1325" s="46"/>
      <c r="H1325" s="46"/>
      <c r="I1325" s="46"/>
      <c r="J1325" s="49">
        <v>0.46</v>
      </c>
      <c r="K1325" s="48">
        <v>1.4375</v>
      </c>
      <c r="L1325" s="49">
        <v>0.38</v>
      </c>
      <c r="M1325" s="50">
        <v>44.77</v>
      </c>
      <c r="N1325" s="51">
        <v>17.010000000000002</v>
      </c>
      <c r="AF1325" s="31"/>
      <c r="AG1325" s="32"/>
      <c r="AH1325" s="32"/>
      <c r="AJ1325" s="3" t="s">
        <v>67</v>
      </c>
      <c r="AM1325" s="32"/>
      <c r="AO1325" s="32"/>
      <c r="AQ1325" s="32"/>
    </row>
    <row r="1326" spans="1:43" customFormat="1" ht="15" x14ac:dyDescent="0.25">
      <c r="A1326" s="43"/>
      <c r="B1326" s="42" t="s">
        <v>68</v>
      </c>
      <c r="C1326" s="199" t="s">
        <v>69</v>
      </c>
      <c r="D1326" s="199"/>
      <c r="E1326" s="199"/>
      <c r="F1326" s="45"/>
      <c r="G1326" s="46"/>
      <c r="H1326" s="46"/>
      <c r="I1326" s="46"/>
      <c r="J1326" s="49">
        <v>90</v>
      </c>
      <c r="K1326" s="46"/>
      <c r="L1326" s="49">
        <v>51.3</v>
      </c>
      <c r="M1326" s="50">
        <v>8.16</v>
      </c>
      <c r="N1326" s="51">
        <v>418.61</v>
      </c>
      <c r="AF1326" s="31"/>
      <c r="AG1326" s="32"/>
      <c r="AH1326" s="32"/>
      <c r="AJ1326" s="3" t="s">
        <v>69</v>
      </c>
      <c r="AM1326" s="32"/>
      <c r="AO1326" s="32"/>
      <c r="AQ1326" s="32"/>
    </row>
    <row r="1327" spans="1:43" customFormat="1" ht="15" x14ac:dyDescent="0.25">
      <c r="A1327" s="52"/>
      <c r="B1327" s="42"/>
      <c r="C1327" s="199" t="s">
        <v>70</v>
      </c>
      <c r="D1327" s="199"/>
      <c r="E1327" s="199"/>
      <c r="F1327" s="45" t="s">
        <v>71</v>
      </c>
      <c r="G1327" s="62">
        <v>2.8</v>
      </c>
      <c r="H1327" s="48">
        <v>1.3225</v>
      </c>
      <c r="I1327" s="77">
        <v>2.1107100000000001</v>
      </c>
      <c r="J1327" s="55"/>
      <c r="K1327" s="46"/>
      <c r="L1327" s="55"/>
      <c r="M1327" s="46"/>
      <c r="N1327" s="56"/>
      <c r="AF1327" s="31"/>
      <c r="AG1327" s="32"/>
      <c r="AH1327" s="32"/>
      <c r="AK1327" s="3" t="s">
        <v>70</v>
      </c>
      <c r="AM1327" s="32"/>
      <c r="AO1327" s="32"/>
      <c r="AQ1327" s="32"/>
    </row>
    <row r="1328" spans="1:43" customFormat="1" ht="15" x14ac:dyDescent="0.25">
      <c r="A1328" s="52"/>
      <c r="B1328" s="42"/>
      <c r="C1328" s="199" t="s">
        <v>72</v>
      </c>
      <c r="D1328" s="199"/>
      <c r="E1328" s="199"/>
      <c r="F1328" s="45" t="s">
        <v>71</v>
      </c>
      <c r="G1328" s="50">
        <v>0.04</v>
      </c>
      <c r="H1328" s="48">
        <v>1.4375</v>
      </c>
      <c r="I1328" s="54">
        <v>3.2774999999999999E-2</v>
      </c>
      <c r="J1328" s="55"/>
      <c r="K1328" s="46"/>
      <c r="L1328" s="55"/>
      <c r="M1328" s="46"/>
      <c r="N1328" s="56"/>
      <c r="AF1328" s="31"/>
      <c r="AG1328" s="32"/>
      <c r="AH1328" s="32"/>
      <c r="AK1328" s="3" t="s">
        <v>72</v>
      </c>
      <c r="AM1328" s="32"/>
      <c r="AO1328" s="32"/>
      <c r="AQ1328" s="32"/>
    </row>
    <row r="1329" spans="1:43" customFormat="1" ht="15" x14ac:dyDescent="0.25">
      <c r="A1329" s="43"/>
      <c r="B1329" s="42"/>
      <c r="C1329" s="200" t="s">
        <v>73</v>
      </c>
      <c r="D1329" s="200"/>
      <c r="E1329" s="200"/>
      <c r="F1329" s="57"/>
      <c r="G1329" s="58"/>
      <c r="H1329" s="58"/>
      <c r="I1329" s="58"/>
      <c r="J1329" s="60">
        <v>117.1</v>
      </c>
      <c r="K1329" s="58"/>
      <c r="L1329" s="60">
        <v>71.900000000000006</v>
      </c>
      <c r="M1329" s="58"/>
      <c r="N1329" s="72">
        <v>1273.0899999999999</v>
      </c>
      <c r="AF1329" s="31"/>
      <c r="AG1329" s="32"/>
      <c r="AH1329" s="32"/>
      <c r="AL1329" s="3" t="s">
        <v>73</v>
      </c>
      <c r="AM1329" s="32"/>
      <c r="AO1329" s="32"/>
      <c r="AQ1329" s="32"/>
    </row>
    <row r="1330" spans="1:43" customFormat="1" ht="15" x14ac:dyDescent="0.25">
      <c r="A1330" s="52"/>
      <c r="B1330" s="42"/>
      <c r="C1330" s="199" t="s">
        <v>74</v>
      </c>
      <c r="D1330" s="199"/>
      <c r="E1330" s="199"/>
      <c r="F1330" s="45"/>
      <c r="G1330" s="46"/>
      <c r="H1330" s="46"/>
      <c r="I1330" s="46"/>
      <c r="J1330" s="55"/>
      <c r="K1330" s="46"/>
      <c r="L1330" s="49">
        <v>18.829999999999998</v>
      </c>
      <c r="M1330" s="46"/>
      <c r="N1330" s="51">
        <v>843.02</v>
      </c>
      <c r="AF1330" s="31"/>
      <c r="AG1330" s="32"/>
      <c r="AH1330" s="32"/>
      <c r="AK1330" s="3" t="s">
        <v>74</v>
      </c>
      <c r="AM1330" s="32"/>
      <c r="AO1330" s="32"/>
      <c r="AQ1330" s="32"/>
    </row>
    <row r="1331" spans="1:43" customFormat="1" ht="22.5" x14ac:dyDescent="0.25">
      <c r="A1331" s="52"/>
      <c r="B1331" s="42" t="s">
        <v>380</v>
      </c>
      <c r="C1331" s="199" t="s">
        <v>381</v>
      </c>
      <c r="D1331" s="199"/>
      <c r="E1331" s="199"/>
      <c r="F1331" s="45" t="s">
        <v>77</v>
      </c>
      <c r="G1331" s="53">
        <v>109</v>
      </c>
      <c r="H1331" s="46"/>
      <c r="I1331" s="53">
        <v>109</v>
      </c>
      <c r="J1331" s="55"/>
      <c r="K1331" s="46"/>
      <c r="L1331" s="49">
        <v>20.52</v>
      </c>
      <c r="M1331" s="46"/>
      <c r="N1331" s="51">
        <v>918.89</v>
      </c>
      <c r="AF1331" s="31"/>
      <c r="AG1331" s="32"/>
      <c r="AH1331" s="32"/>
      <c r="AK1331" s="3" t="s">
        <v>381</v>
      </c>
      <c r="AM1331" s="32"/>
      <c r="AO1331" s="32"/>
      <c r="AQ1331" s="32"/>
    </row>
    <row r="1332" spans="1:43" customFormat="1" ht="45" x14ac:dyDescent="0.25">
      <c r="A1332" s="52"/>
      <c r="B1332" s="42" t="s">
        <v>382</v>
      </c>
      <c r="C1332" s="199" t="s">
        <v>383</v>
      </c>
      <c r="D1332" s="199"/>
      <c r="E1332" s="199"/>
      <c r="F1332" s="45" t="s">
        <v>77</v>
      </c>
      <c r="G1332" s="53">
        <v>57</v>
      </c>
      <c r="H1332" s="50">
        <v>0.85</v>
      </c>
      <c r="I1332" s="50">
        <v>48.45</v>
      </c>
      <c r="J1332" s="55"/>
      <c r="K1332" s="46"/>
      <c r="L1332" s="49">
        <v>9.1199999999999992</v>
      </c>
      <c r="M1332" s="46"/>
      <c r="N1332" s="51">
        <v>408.44</v>
      </c>
      <c r="AF1332" s="31"/>
      <c r="AG1332" s="32"/>
      <c r="AH1332" s="32"/>
      <c r="AK1332" s="3" t="s">
        <v>383</v>
      </c>
      <c r="AM1332" s="32"/>
      <c r="AO1332" s="32"/>
      <c r="AQ1332" s="32"/>
    </row>
    <row r="1333" spans="1:43" customFormat="1" ht="15" x14ac:dyDescent="0.25">
      <c r="A1333" s="63"/>
      <c r="B1333" s="64"/>
      <c r="C1333" s="192" t="s">
        <v>80</v>
      </c>
      <c r="D1333" s="192"/>
      <c r="E1333" s="192"/>
      <c r="F1333" s="35"/>
      <c r="G1333" s="36"/>
      <c r="H1333" s="36"/>
      <c r="I1333" s="36"/>
      <c r="J1333" s="39"/>
      <c r="K1333" s="36"/>
      <c r="L1333" s="65">
        <v>101.54</v>
      </c>
      <c r="M1333" s="58"/>
      <c r="N1333" s="66">
        <v>2600.42</v>
      </c>
      <c r="AF1333" s="31"/>
      <c r="AG1333" s="32"/>
      <c r="AH1333" s="32"/>
      <c r="AM1333" s="32" t="s">
        <v>80</v>
      </c>
      <c r="AO1333" s="32"/>
      <c r="AQ1333" s="32"/>
    </row>
    <row r="1334" spans="1:43" customFormat="1" ht="15" x14ac:dyDescent="0.25">
      <c r="A1334" s="33" t="s">
        <v>580</v>
      </c>
      <c r="B1334" s="34" t="s">
        <v>581</v>
      </c>
      <c r="C1334" s="192" t="s">
        <v>582</v>
      </c>
      <c r="D1334" s="192"/>
      <c r="E1334" s="192"/>
      <c r="F1334" s="35" t="s">
        <v>106</v>
      </c>
      <c r="G1334" s="36">
        <v>-2.5649999999999999E-2</v>
      </c>
      <c r="H1334" s="37">
        <v>1</v>
      </c>
      <c r="I1334" s="75">
        <v>-2.5649999999999999E-2</v>
      </c>
      <c r="J1334" s="73">
        <v>2000</v>
      </c>
      <c r="K1334" s="36"/>
      <c r="L1334" s="65">
        <v>-51.3</v>
      </c>
      <c r="M1334" s="38">
        <v>8.16</v>
      </c>
      <c r="N1334" s="68">
        <v>-418.61</v>
      </c>
      <c r="AF1334" s="31"/>
      <c r="AG1334" s="32"/>
      <c r="AH1334" s="32" t="s">
        <v>582</v>
      </c>
      <c r="AM1334" s="32"/>
      <c r="AO1334" s="32"/>
      <c r="AQ1334" s="32"/>
    </row>
    <row r="1335" spans="1:43" customFormat="1" ht="15" x14ac:dyDescent="0.25">
      <c r="A1335" s="63"/>
      <c r="B1335" s="64"/>
      <c r="C1335" s="192" t="s">
        <v>80</v>
      </c>
      <c r="D1335" s="192"/>
      <c r="E1335" s="192"/>
      <c r="F1335" s="35"/>
      <c r="G1335" s="36"/>
      <c r="H1335" s="36"/>
      <c r="I1335" s="36"/>
      <c r="J1335" s="39"/>
      <c r="K1335" s="36"/>
      <c r="L1335" s="65">
        <v>-51.3</v>
      </c>
      <c r="M1335" s="58"/>
      <c r="N1335" s="68">
        <v>-418.61</v>
      </c>
      <c r="AF1335" s="31"/>
      <c r="AG1335" s="32"/>
      <c r="AH1335" s="32"/>
      <c r="AM1335" s="32" t="s">
        <v>80</v>
      </c>
      <c r="AO1335" s="32"/>
      <c r="AQ1335" s="32"/>
    </row>
    <row r="1336" spans="1:43" customFormat="1" ht="57" x14ac:dyDescent="0.25">
      <c r="A1336" s="33" t="s">
        <v>583</v>
      </c>
      <c r="B1336" s="34" t="s">
        <v>104</v>
      </c>
      <c r="C1336" s="192" t="s">
        <v>584</v>
      </c>
      <c r="D1336" s="192"/>
      <c r="E1336" s="192"/>
      <c r="F1336" s="35" t="s">
        <v>457</v>
      </c>
      <c r="G1336" s="36">
        <v>20</v>
      </c>
      <c r="H1336" s="37">
        <v>1</v>
      </c>
      <c r="I1336" s="37">
        <v>20</v>
      </c>
      <c r="J1336" s="65">
        <v>8.44</v>
      </c>
      <c r="K1336" s="36"/>
      <c r="L1336" s="65">
        <v>168.8</v>
      </c>
      <c r="M1336" s="38">
        <v>8.16</v>
      </c>
      <c r="N1336" s="66">
        <v>1377.41</v>
      </c>
      <c r="AF1336" s="31"/>
      <c r="AG1336" s="32"/>
      <c r="AH1336" s="32" t="s">
        <v>584</v>
      </c>
      <c r="AM1336" s="32"/>
      <c r="AO1336" s="32"/>
      <c r="AQ1336" s="32"/>
    </row>
    <row r="1337" spans="1:43" customFormat="1" ht="15" x14ac:dyDescent="0.25">
      <c r="A1337" s="63"/>
      <c r="B1337" s="64"/>
      <c r="C1337" s="192" t="s">
        <v>80</v>
      </c>
      <c r="D1337" s="192"/>
      <c r="E1337" s="192"/>
      <c r="F1337" s="35"/>
      <c r="G1337" s="36"/>
      <c r="H1337" s="36"/>
      <c r="I1337" s="36"/>
      <c r="J1337" s="39"/>
      <c r="K1337" s="36"/>
      <c r="L1337" s="65">
        <v>168.8</v>
      </c>
      <c r="M1337" s="58"/>
      <c r="N1337" s="66">
        <v>1377.41</v>
      </c>
      <c r="AF1337" s="31"/>
      <c r="AG1337" s="32"/>
      <c r="AH1337" s="32"/>
      <c r="AM1337" s="32" t="s">
        <v>80</v>
      </c>
      <c r="AO1337" s="32"/>
      <c r="AQ1337" s="32"/>
    </row>
    <row r="1338" spans="1:43" customFormat="1" ht="23.25" x14ac:dyDescent="0.25">
      <c r="A1338" s="33" t="s">
        <v>585</v>
      </c>
      <c r="B1338" s="34" t="s">
        <v>586</v>
      </c>
      <c r="C1338" s="192" t="s">
        <v>587</v>
      </c>
      <c r="D1338" s="192"/>
      <c r="E1338" s="192"/>
      <c r="F1338" s="35" t="s">
        <v>166</v>
      </c>
      <c r="G1338" s="36">
        <v>0.68</v>
      </c>
      <c r="H1338" s="37">
        <v>1</v>
      </c>
      <c r="I1338" s="38">
        <v>0.68</v>
      </c>
      <c r="J1338" s="39"/>
      <c r="K1338" s="36"/>
      <c r="L1338" s="39"/>
      <c r="M1338" s="36"/>
      <c r="N1338" s="40"/>
      <c r="AF1338" s="31"/>
      <c r="AG1338" s="32"/>
      <c r="AH1338" s="32" t="s">
        <v>587</v>
      </c>
      <c r="AM1338" s="32"/>
      <c r="AO1338" s="32"/>
      <c r="AQ1338" s="32"/>
    </row>
    <row r="1339" spans="1:43" customFormat="1" ht="23.25" x14ac:dyDescent="0.25">
      <c r="A1339" s="41"/>
      <c r="B1339" s="42" t="s">
        <v>59</v>
      </c>
      <c r="C1339" s="197" t="s">
        <v>60</v>
      </c>
      <c r="D1339" s="197"/>
      <c r="E1339" s="197"/>
      <c r="F1339" s="197"/>
      <c r="G1339" s="197"/>
      <c r="H1339" s="197"/>
      <c r="I1339" s="197"/>
      <c r="J1339" s="197"/>
      <c r="K1339" s="197"/>
      <c r="L1339" s="197"/>
      <c r="M1339" s="197"/>
      <c r="N1339" s="198"/>
      <c r="AF1339" s="31"/>
      <c r="AG1339" s="32"/>
      <c r="AH1339" s="32"/>
      <c r="AI1339" s="3" t="s">
        <v>60</v>
      </c>
      <c r="AM1339" s="32"/>
      <c r="AO1339" s="32"/>
      <c r="AQ1339" s="32"/>
    </row>
    <row r="1340" spans="1:43" customFormat="1" ht="68.25" x14ac:dyDescent="0.25">
      <c r="A1340" s="41"/>
      <c r="B1340" s="42" t="s">
        <v>61</v>
      </c>
      <c r="C1340" s="197" t="s">
        <v>62</v>
      </c>
      <c r="D1340" s="197"/>
      <c r="E1340" s="197"/>
      <c r="F1340" s="197"/>
      <c r="G1340" s="197"/>
      <c r="H1340" s="197"/>
      <c r="I1340" s="197"/>
      <c r="J1340" s="197"/>
      <c r="K1340" s="197"/>
      <c r="L1340" s="197"/>
      <c r="M1340" s="197"/>
      <c r="N1340" s="198"/>
      <c r="AF1340" s="31"/>
      <c r="AG1340" s="32"/>
      <c r="AH1340" s="32"/>
      <c r="AI1340" s="3" t="s">
        <v>62</v>
      </c>
      <c r="AM1340" s="32"/>
      <c r="AO1340" s="32"/>
      <c r="AQ1340" s="32"/>
    </row>
    <row r="1341" spans="1:43" customFormat="1" ht="15" x14ac:dyDescent="0.25">
      <c r="A1341" s="43"/>
      <c r="B1341" s="42" t="s">
        <v>55</v>
      </c>
      <c r="C1341" s="199" t="s">
        <v>63</v>
      </c>
      <c r="D1341" s="199"/>
      <c r="E1341" s="199"/>
      <c r="F1341" s="45"/>
      <c r="G1341" s="46"/>
      <c r="H1341" s="46"/>
      <c r="I1341" s="46"/>
      <c r="J1341" s="49">
        <v>134.97999999999999</v>
      </c>
      <c r="K1341" s="48">
        <v>1.3225</v>
      </c>
      <c r="L1341" s="49">
        <v>121.39</v>
      </c>
      <c r="M1341" s="50">
        <v>44.77</v>
      </c>
      <c r="N1341" s="70">
        <v>5434.63</v>
      </c>
      <c r="AF1341" s="31"/>
      <c r="AG1341" s="32"/>
      <c r="AH1341" s="32"/>
      <c r="AJ1341" s="3" t="s">
        <v>63</v>
      </c>
      <c r="AM1341" s="32"/>
      <c r="AO1341" s="32"/>
      <c r="AQ1341" s="32"/>
    </row>
    <row r="1342" spans="1:43" customFormat="1" ht="15" x14ac:dyDescent="0.25">
      <c r="A1342" s="43"/>
      <c r="B1342" s="42" t="s">
        <v>64</v>
      </c>
      <c r="C1342" s="199" t="s">
        <v>65</v>
      </c>
      <c r="D1342" s="199"/>
      <c r="E1342" s="199"/>
      <c r="F1342" s="45"/>
      <c r="G1342" s="46"/>
      <c r="H1342" s="46"/>
      <c r="I1342" s="46"/>
      <c r="J1342" s="49">
        <v>24.64</v>
      </c>
      <c r="K1342" s="48">
        <v>1.4375</v>
      </c>
      <c r="L1342" s="49">
        <v>24.09</v>
      </c>
      <c r="M1342" s="50">
        <v>13.24</v>
      </c>
      <c r="N1342" s="51">
        <v>318.95</v>
      </c>
      <c r="AF1342" s="31"/>
      <c r="AG1342" s="32"/>
      <c r="AH1342" s="32"/>
      <c r="AJ1342" s="3" t="s">
        <v>65</v>
      </c>
      <c r="AM1342" s="32"/>
      <c r="AO1342" s="32"/>
      <c r="AQ1342" s="32"/>
    </row>
    <row r="1343" spans="1:43" customFormat="1" ht="15" x14ac:dyDescent="0.25">
      <c r="A1343" s="43"/>
      <c r="B1343" s="42" t="s">
        <v>66</v>
      </c>
      <c r="C1343" s="199" t="s">
        <v>67</v>
      </c>
      <c r="D1343" s="199"/>
      <c r="E1343" s="199"/>
      <c r="F1343" s="45"/>
      <c r="G1343" s="46"/>
      <c r="H1343" s="46"/>
      <c r="I1343" s="46"/>
      <c r="J1343" s="49">
        <v>3.75</v>
      </c>
      <c r="K1343" s="48">
        <v>1.4375</v>
      </c>
      <c r="L1343" s="49">
        <v>3.67</v>
      </c>
      <c r="M1343" s="50">
        <v>44.77</v>
      </c>
      <c r="N1343" s="51">
        <v>164.31</v>
      </c>
      <c r="AF1343" s="31"/>
      <c r="AG1343" s="32"/>
      <c r="AH1343" s="32"/>
      <c r="AJ1343" s="3" t="s">
        <v>67</v>
      </c>
      <c r="AM1343" s="32"/>
      <c r="AO1343" s="32"/>
      <c r="AQ1343" s="32"/>
    </row>
    <row r="1344" spans="1:43" customFormat="1" ht="15" x14ac:dyDescent="0.25">
      <c r="A1344" s="43"/>
      <c r="B1344" s="42" t="s">
        <v>68</v>
      </c>
      <c r="C1344" s="199" t="s">
        <v>69</v>
      </c>
      <c r="D1344" s="199"/>
      <c r="E1344" s="199"/>
      <c r="F1344" s="45"/>
      <c r="G1344" s="46"/>
      <c r="H1344" s="46"/>
      <c r="I1344" s="46"/>
      <c r="J1344" s="49">
        <v>182.33</v>
      </c>
      <c r="K1344" s="46"/>
      <c r="L1344" s="49">
        <v>123.98</v>
      </c>
      <c r="M1344" s="50">
        <v>8.16</v>
      </c>
      <c r="N1344" s="70">
        <v>1011.68</v>
      </c>
      <c r="AF1344" s="31"/>
      <c r="AG1344" s="32"/>
      <c r="AH1344" s="32"/>
      <c r="AJ1344" s="3" t="s">
        <v>69</v>
      </c>
      <c r="AM1344" s="32"/>
      <c r="AO1344" s="32"/>
      <c r="AQ1344" s="32"/>
    </row>
    <row r="1345" spans="1:43" customFormat="1" ht="15" x14ac:dyDescent="0.25">
      <c r="A1345" s="52"/>
      <c r="B1345" s="42"/>
      <c r="C1345" s="199" t="s">
        <v>70</v>
      </c>
      <c r="D1345" s="199"/>
      <c r="E1345" s="199"/>
      <c r="F1345" s="45" t="s">
        <v>71</v>
      </c>
      <c r="G1345" s="50">
        <v>14.36</v>
      </c>
      <c r="H1345" s="48">
        <v>1.3225</v>
      </c>
      <c r="I1345" s="54">
        <v>12.913948</v>
      </c>
      <c r="J1345" s="55"/>
      <c r="K1345" s="46"/>
      <c r="L1345" s="55"/>
      <c r="M1345" s="46"/>
      <c r="N1345" s="56"/>
      <c r="AF1345" s="31"/>
      <c r="AG1345" s="32"/>
      <c r="AH1345" s="32"/>
      <c r="AK1345" s="3" t="s">
        <v>70</v>
      </c>
      <c r="AM1345" s="32"/>
      <c r="AO1345" s="32"/>
      <c r="AQ1345" s="32"/>
    </row>
    <row r="1346" spans="1:43" customFormat="1" ht="15" x14ac:dyDescent="0.25">
      <c r="A1346" s="52"/>
      <c r="B1346" s="42"/>
      <c r="C1346" s="199" t="s">
        <v>72</v>
      </c>
      <c r="D1346" s="199"/>
      <c r="E1346" s="199"/>
      <c r="F1346" s="45" t="s">
        <v>71</v>
      </c>
      <c r="G1346" s="50">
        <v>0.28999999999999998</v>
      </c>
      <c r="H1346" s="48">
        <v>1.4375</v>
      </c>
      <c r="I1346" s="54">
        <v>0.28347499999999998</v>
      </c>
      <c r="J1346" s="55"/>
      <c r="K1346" s="46"/>
      <c r="L1346" s="55"/>
      <c r="M1346" s="46"/>
      <c r="N1346" s="56"/>
      <c r="AF1346" s="31"/>
      <c r="AG1346" s="32"/>
      <c r="AH1346" s="32"/>
      <c r="AK1346" s="3" t="s">
        <v>72</v>
      </c>
      <c r="AM1346" s="32"/>
      <c r="AO1346" s="32"/>
      <c r="AQ1346" s="32"/>
    </row>
    <row r="1347" spans="1:43" customFormat="1" ht="15" x14ac:dyDescent="0.25">
      <c r="A1347" s="43"/>
      <c r="B1347" s="42"/>
      <c r="C1347" s="200" t="s">
        <v>73</v>
      </c>
      <c r="D1347" s="200"/>
      <c r="E1347" s="200"/>
      <c r="F1347" s="57"/>
      <c r="G1347" s="58"/>
      <c r="H1347" s="58"/>
      <c r="I1347" s="58"/>
      <c r="J1347" s="60">
        <v>341.95</v>
      </c>
      <c r="K1347" s="58"/>
      <c r="L1347" s="60">
        <v>269.45999999999998</v>
      </c>
      <c r="M1347" s="58"/>
      <c r="N1347" s="72">
        <v>6765.26</v>
      </c>
      <c r="AF1347" s="31"/>
      <c r="AG1347" s="32"/>
      <c r="AH1347" s="32"/>
      <c r="AL1347" s="3" t="s">
        <v>73</v>
      </c>
      <c r="AM1347" s="32"/>
      <c r="AO1347" s="32"/>
      <c r="AQ1347" s="32"/>
    </row>
    <row r="1348" spans="1:43" customFormat="1" ht="15" x14ac:dyDescent="0.25">
      <c r="A1348" s="52"/>
      <c r="B1348" s="42"/>
      <c r="C1348" s="199" t="s">
        <v>74</v>
      </c>
      <c r="D1348" s="199"/>
      <c r="E1348" s="199"/>
      <c r="F1348" s="45"/>
      <c r="G1348" s="46"/>
      <c r="H1348" s="46"/>
      <c r="I1348" s="46"/>
      <c r="J1348" s="55"/>
      <c r="K1348" s="46"/>
      <c r="L1348" s="49">
        <v>125.06</v>
      </c>
      <c r="M1348" s="46"/>
      <c r="N1348" s="70">
        <v>5598.94</v>
      </c>
      <c r="AF1348" s="31"/>
      <c r="AG1348" s="32"/>
      <c r="AH1348" s="32"/>
      <c r="AK1348" s="3" t="s">
        <v>74</v>
      </c>
      <c r="AM1348" s="32"/>
      <c r="AO1348" s="32"/>
      <c r="AQ1348" s="32"/>
    </row>
    <row r="1349" spans="1:43" customFormat="1" ht="22.5" x14ac:dyDescent="0.25">
      <c r="A1349" s="52"/>
      <c r="B1349" s="42" t="s">
        <v>380</v>
      </c>
      <c r="C1349" s="199" t="s">
        <v>381</v>
      </c>
      <c r="D1349" s="199"/>
      <c r="E1349" s="199"/>
      <c r="F1349" s="45" t="s">
        <v>77</v>
      </c>
      <c r="G1349" s="53">
        <v>109</v>
      </c>
      <c r="H1349" s="46"/>
      <c r="I1349" s="53">
        <v>109</v>
      </c>
      <c r="J1349" s="55"/>
      <c r="K1349" s="46"/>
      <c r="L1349" s="49">
        <v>136.32</v>
      </c>
      <c r="M1349" s="46"/>
      <c r="N1349" s="70">
        <v>6102.84</v>
      </c>
      <c r="AF1349" s="31"/>
      <c r="AG1349" s="32"/>
      <c r="AH1349" s="32"/>
      <c r="AK1349" s="3" t="s">
        <v>381</v>
      </c>
      <c r="AM1349" s="32"/>
      <c r="AO1349" s="32"/>
      <c r="AQ1349" s="32"/>
    </row>
    <row r="1350" spans="1:43" customFormat="1" ht="45" x14ac:dyDescent="0.25">
      <c r="A1350" s="52"/>
      <c r="B1350" s="42" t="s">
        <v>382</v>
      </c>
      <c r="C1350" s="199" t="s">
        <v>383</v>
      </c>
      <c r="D1350" s="199"/>
      <c r="E1350" s="199"/>
      <c r="F1350" s="45" t="s">
        <v>77</v>
      </c>
      <c r="G1350" s="53">
        <v>57</v>
      </c>
      <c r="H1350" s="50">
        <v>0.85</v>
      </c>
      <c r="I1350" s="50">
        <v>48.45</v>
      </c>
      <c r="J1350" s="55"/>
      <c r="K1350" s="46"/>
      <c r="L1350" s="49">
        <v>60.59</v>
      </c>
      <c r="M1350" s="46"/>
      <c r="N1350" s="70">
        <v>2712.69</v>
      </c>
      <c r="AF1350" s="31"/>
      <c r="AG1350" s="32"/>
      <c r="AH1350" s="32"/>
      <c r="AK1350" s="3" t="s">
        <v>383</v>
      </c>
      <c r="AM1350" s="32"/>
      <c r="AO1350" s="32"/>
      <c r="AQ1350" s="32"/>
    </row>
    <row r="1351" spans="1:43" customFormat="1" ht="15" x14ac:dyDescent="0.25">
      <c r="A1351" s="63"/>
      <c r="B1351" s="64"/>
      <c r="C1351" s="192" t="s">
        <v>80</v>
      </c>
      <c r="D1351" s="192"/>
      <c r="E1351" s="192"/>
      <c r="F1351" s="35"/>
      <c r="G1351" s="36"/>
      <c r="H1351" s="36"/>
      <c r="I1351" s="36"/>
      <c r="J1351" s="39"/>
      <c r="K1351" s="36"/>
      <c r="L1351" s="65">
        <v>466.37</v>
      </c>
      <c r="M1351" s="58"/>
      <c r="N1351" s="66">
        <v>15580.79</v>
      </c>
      <c r="AF1351" s="31"/>
      <c r="AG1351" s="32"/>
      <c r="AH1351" s="32"/>
      <c r="AM1351" s="32" t="s">
        <v>80</v>
      </c>
      <c r="AO1351" s="32"/>
      <c r="AQ1351" s="32"/>
    </row>
    <row r="1352" spans="1:43" customFormat="1" ht="23.25" x14ac:dyDescent="0.25">
      <c r="A1352" s="33" t="s">
        <v>588</v>
      </c>
      <c r="B1352" s="34" t="s">
        <v>81</v>
      </c>
      <c r="C1352" s="192" t="s">
        <v>91</v>
      </c>
      <c r="D1352" s="192"/>
      <c r="E1352" s="192"/>
      <c r="F1352" s="35" t="s">
        <v>83</v>
      </c>
      <c r="G1352" s="36">
        <v>-4.9000000000000002E-2</v>
      </c>
      <c r="H1352" s="37">
        <v>1</v>
      </c>
      <c r="I1352" s="67">
        <v>-4.9000000000000002E-2</v>
      </c>
      <c r="J1352" s="39"/>
      <c r="K1352" s="36"/>
      <c r="L1352" s="65">
        <v>-9.6300000000000008</v>
      </c>
      <c r="M1352" s="36"/>
      <c r="N1352" s="68">
        <v>-174.61</v>
      </c>
      <c r="AF1352" s="31"/>
      <c r="AG1352" s="32"/>
      <c r="AH1352" s="32" t="s">
        <v>91</v>
      </c>
      <c r="AM1352" s="32"/>
      <c r="AO1352" s="32"/>
      <c r="AQ1352" s="32"/>
    </row>
    <row r="1353" spans="1:43" customFormat="1" ht="23.25" x14ac:dyDescent="0.25">
      <c r="A1353" s="41"/>
      <c r="B1353" s="42" t="s">
        <v>59</v>
      </c>
      <c r="C1353" s="197" t="s">
        <v>60</v>
      </c>
      <c r="D1353" s="197"/>
      <c r="E1353" s="197"/>
      <c r="F1353" s="197"/>
      <c r="G1353" s="197"/>
      <c r="H1353" s="197"/>
      <c r="I1353" s="197"/>
      <c r="J1353" s="197"/>
      <c r="K1353" s="197"/>
      <c r="L1353" s="197"/>
      <c r="M1353" s="197"/>
      <c r="N1353" s="198"/>
      <c r="AF1353" s="31"/>
      <c r="AG1353" s="32"/>
      <c r="AH1353" s="32"/>
      <c r="AI1353" s="3" t="s">
        <v>60</v>
      </c>
      <c r="AM1353" s="32"/>
      <c r="AO1353" s="32"/>
      <c r="AQ1353" s="32"/>
    </row>
    <row r="1354" spans="1:43" customFormat="1" ht="68.25" x14ac:dyDescent="0.25">
      <c r="A1354" s="41"/>
      <c r="B1354" s="42" t="s">
        <v>61</v>
      </c>
      <c r="C1354" s="197" t="s">
        <v>62</v>
      </c>
      <c r="D1354" s="197"/>
      <c r="E1354" s="197"/>
      <c r="F1354" s="197"/>
      <c r="G1354" s="197"/>
      <c r="H1354" s="197"/>
      <c r="I1354" s="197"/>
      <c r="J1354" s="197"/>
      <c r="K1354" s="197"/>
      <c r="L1354" s="197"/>
      <c r="M1354" s="197"/>
      <c r="N1354" s="198"/>
      <c r="AF1354" s="31"/>
      <c r="AG1354" s="32"/>
      <c r="AH1354" s="32"/>
      <c r="AI1354" s="3" t="s">
        <v>62</v>
      </c>
      <c r="AM1354" s="32"/>
      <c r="AO1354" s="32"/>
      <c r="AQ1354" s="32"/>
    </row>
    <row r="1355" spans="1:43" customFormat="1" ht="15" x14ac:dyDescent="0.25">
      <c r="A1355" s="43"/>
      <c r="B1355" s="42" t="s">
        <v>64</v>
      </c>
      <c r="C1355" s="199" t="s">
        <v>65</v>
      </c>
      <c r="D1355" s="199"/>
      <c r="E1355" s="199"/>
      <c r="F1355" s="45"/>
      <c r="G1355" s="46"/>
      <c r="H1355" s="46"/>
      <c r="I1355" s="46"/>
      <c r="J1355" s="49">
        <v>115.4</v>
      </c>
      <c r="K1355" s="48">
        <v>1.4375</v>
      </c>
      <c r="L1355" s="49">
        <v>-8.1300000000000008</v>
      </c>
      <c r="M1355" s="50">
        <v>13.24</v>
      </c>
      <c r="N1355" s="51">
        <v>-107.64</v>
      </c>
      <c r="AF1355" s="31"/>
      <c r="AG1355" s="32"/>
      <c r="AH1355" s="32"/>
      <c r="AJ1355" s="3" t="s">
        <v>65</v>
      </c>
      <c r="AM1355" s="32"/>
      <c r="AO1355" s="32"/>
      <c r="AQ1355" s="32"/>
    </row>
    <row r="1356" spans="1:43" customFormat="1" ht="15" x14ac:dyDescent="0.25">
      <c r="A1356" s="43"/>
      <c r="B1356" s="42" t="s">
        <v>66</v>
      </c>
      <c r="C1356" s="199" t="s">
        <v>67</v>
      </c>
      <c r="D1356" s="199"/>
      <c r="E1356" s="199"/>
      <c r="F1356" s="45"/>
      <c r="G1356" s="46"/>
      <c r="H1356" s="46"/>
      <c r="I1356" s="46"/>
      <c r="J1356" s="49">
        <v>13.5</v>
      </c>
      <c r="K1356" s="48">
        <v>1.4375</v>
      </c>
      <c r="L1356" s="49">
        <v>-0.95</v>
      </c>
      <c r="M1356" s="50">
        <v>44.77</v>
      </c>
      <c r="N1356" s="51">
        <v>-42.53</v>
      </c>
      <c r="AF1356" s="31"/>
      <c r="AG1356" s="32"/>
      <c r="AH1356" s="32"/>
      <c r="AJ1356" s="3" t="s">
        <v>67</v>
      </c>
      <c r="AM1356" s="32"/>
      <c r="AO1356" s="32"/>
      <c r="AQ1356" s="32"/>
    </row>
    <row r="1357" spans="1:43" customFormat="1" ht="15" x14ac:dyDescent="0.25">
      <c r="A1357" s="52"/>
      <c r="B1357" s="42"/>
      <c r="C1357" s="199" t="s">
        <v>74</v>
      </c>
      <c r="D1357" s="199"/>
      <c r="E1357" s="199"/>
      <c r="F1357" s="45"/>
      <c r="G1357" s="46"/>
      <c r="H1357" s="46"/>
      <c r="I1357" s="46"/>
      <c r="J1357" s="55"/>
      <c r="K1357" s="46"/>
      <c r="L1357" s="49">
        <v>-0.95</v>
      </c>
      <c r="M1357" s="46"/>
      <c r="N1357" s="51">
        <v>-42.53</v>
      </c>
      <c r="AF1357" s="31"/>
      <c r="AG1357" s="32"/>
      <c r="AH1357" s="32"/>
      <c r="AK1357" s="3" t="s">
        <v>74</v>
      </c>
      <c r="AM1357" s="32"/>
      <c r="AO1357" s="32"/>
      <c r="AQ1357" s="32"/>
    </row>
    <row r="1358" spans="1:43" customFormat="1" ht="22.5" x14ac:dyDescent="0.25">
      <c r="A1358" s="52"/>
      <c r="B1358" s="42" t="s">
        <v>380</v>
      </c>
      <c r="C1358" s="199" t="s">
        <v>381</v>
      </c>
      <c r="D1358" s="199"/>
      <c r="E1358" s="199"/>
      <c r="F1358" s="45" t="s">
        <v>77</v>
      </c>
      <c r="G1358" s="53">
        <v>109</v>
      </c>
      <c r="H1358" s="46"/>
      <c r="I1358" s="53">
        <v>109</v>
      </c>
      <c r="J1358" s="55"/>
      <c r="K1358" s="46"/>
      <c r="L1358" s="49">
        <v>-1.04</v>
      </c>
      <c r="M1358" s="46"/>
      <c r="N1358" s="51">
        <v>-46.36</v>
      </c>
      <c r="AF1358" s="31"/>
      <c r="AG1358" s="32"/>
      <c r="AH1358" s="32"/>
      <c r="AK1358" s="3" t="s">
        <v>381</v>
      </c>
      <c r="AM1358" s="32"/>
      <c r="AO1358" s="32"/>
      <c r="AQ1358" s="32"/>
    </row>
    <row r="1359" spans="1:43" customFormat="1" ht="45" x14ac:dyDescent="0.25">
      <c r="A1359" s="52"/>
      <c r="B1359" s="42" t="s">
        <v>382</v>
      </c>
      <c r="C1359" s="199" t="s">
        <v>383</v>
      </c>
      <c r="D1359" s="199"/>
      <c r="E1359" s="199"/>
      <c r="F1359" s="45" t="s">
        <v>77</v>
      </c>
      <c r="G1359" s="53">
        <v>57</v>
      </c>
      <c r="H1359" s="50">
        <v>0.85</v>
      </c>
      <c r="I1359" s="50">
        <v>48.45</v>
      </c>
      <c r="J1359" s="55"/>
      <c r="K1359" s="46"/>
      <c r="L1359" s="49">
        <v>-0.46</v>
      </c>
      <c r="M1359" s="46"/>
      <c r="N1359" s="51">
        <v>-20.61</v>
      </c>
      <c r="AF1359" s="31"/>
      <c r="AG1359" s="32"/>
      <c r="AH1359" s="32"/>
      <c r="AK1359" s="3" t="s">
        <v>383</v>
      </c>
      <c r="AM1359" s="32"/>
      <c r="AO1359" s="32"/>
      <c r="AQ1359" s="32"/>
    </row>
    <row r="1360" spans="1:43" customFormat="1" ht="15" x14ac:dyDescent="0.25">
      <c r="A1360" s="63"/>
      <c r="B1360" s="64"/>
      <c r="C1360" s="192" t="s">
        <v>80</v>
      </c>
      <c r="D1360" s="192"/>
      <c r="E1360" s="192"/>
      <c r="F1360" s="35"/>
      <c r="G1360" s="36"/>
      <c r="H1360" s="36"/>
      <c r="I1360" s="36"/>
      <c r="J1360" s="39"/>
      <c r="K1360" s="36"/>
      <c r="L1360" s="65">
        <v>-9.6300000000000008</v>
      </c>
      <c r="M1360" s="58"/>
      <c r="N1360" s="68">
        <v>-174.61</v>
      </c>
      <c r="AF1360" s="31"/>
      <c r="AG1360" s="32"/>
      <c r="AH1360" s="32"/>
      <c r="AM1360" s="32" t="s">
        <v>80</v>
      </c>
      <c r="AO1360" s="32"/>
      <c r="AQ1360" s="32"/>
    </row>
    <row r="1361" spans="1:43" customFormat="1" ht="68.25" x14ac:dyDescent="0.25">
      <c r="A1361" s="33" t="s">
        <v>589</v>
      </c>
      <c r="B1361" s="34" t="s">
        <v>104</v>
      </c>
      <c r="C1361" s="192" t="s">
        <v>590</v>
      </c>
      <c r="D1361" s="192"/>
      <c r="E1361" s="192"/>
      <c r="F1361" s="35" t="s">
        <v>131</v>
      </c>
      <c r="G1361" s="36">
        <v>68</v>
      </c>
      <c r="H1361" s="37">
        <v>1</v>
      </c>
      <c r="I1361" s="37">
        <v>68</v>
      </c>
      <c r="J1361" s="65">
        <v>24.7</v>
      </c>
      <c r="K1361" s="36"/>
      <c r="L1361" s="73">
        <v>1679.6</v>
      </c>
      <c r="M1361" s="38">
        <v>8.16</v>
      </c>
      <c r="N1361" s="66">
        <v>13705.54</v>
      </c>
      <c r="AF1361" s="31"/>
      <c r="AG1361" s="32"/>
      <c r="AH1361" s="32" t="s">
        <v>590</v>
      </c>
      <c r="AM1361" s="32"/>
      <c r="AO1361" s="32"/>
      <c r="AQ1361" s="32"/>
    </row>
    <row r="1362" spans="1:43" customFormat="1" ht="15" x14ac:dyDescent="0.25">
      <c r="A1362" s="63"/>
      <c r="B1362" s="64"/>
      <c r="C1362" s="192" t="s">
        <v>80</v>
      </c>
      <c r="D1362" s="192"/>
      <c r="E1362" s="192"/>
      <c r="F1362" s="35"/>
      <c r="G1362" s="36"/>
      <c r="H1362" s="36"/>
      <c r="I1362" s="36"/>
      <c r="J1362" s="39"/>
      <c r="K1362" s="36"/>
      <c r="L1362" s="73">
        <v>1679.6</v>
      </c>
      <c r="M1362" s="58"/>
      <c r="N1362" s="66">
        <v>13705.54</v>
      </c>
      <c r="AF1362" s="31"/>
      <c r="AG1362" s="32"/>
      <c r="AH1362" s="32"/>
      <c r="AM1362" s="32" t="s">
        <v>80</v>
      </c>
      <c r="AO1362" s="32"/>
      <c r="AQ1362" s="32"/>
    </row>
    <row r="1363" spans="1:43" customFormat="1" ht="79.5" x14ac:dyDescent="0.25">
      <c r="A1363" s="33" t="s">
        <v>591</v>
      </c>
      <c r="B1363" s="34" t="s">
        <v>104</v>
      </c>
      <c r="C1363" s="192" t="s">
        <v>592</v>
      </c>
      <c r="D1363" s="192"/>
      <c r="E1363" s="192"/>
      <c r="F1363" s="35" t="s">
        <v>131</v>
      </c>
      <c r="G1363" s="36">
        <v>68</v>
      </c>
      <c r="H1363" s="37">
        <v>1</v>
      </c>
      <c r="I1363" s="37">
        <v>68</v>
      </c>
      <c r="J1363" s="65">
        <v>24.94</v>
      </c>
      <c r="K1363" s="36"/>
      <c r="L1363" s="73">
        <v>1695.92</v>
      </c>
      <c r="M1363" s="38">
        <v>8.16</v>
      </c>
      <c r="N1363" s="66">
        <v>13838.71</v>
      </c>
      <c r="AF1363" s="31"/>
      <c r="AG1363" s="32"/>
      <c r="AH1363" s="32" t="s">
        <v>592</v>
      </c>
      <c r="AM1363" s="32"/>
      <c r="AO1363" s="32"/>
      <c r="AQ1363" s="32"/>
    </row>
    <row r="1364" spans="1:43" customFormat="1" ht="15" x14ac:dyDescent="0.25">
      <c r="A1364" s="63"/>
      <c r="B1364" s="64"/>
      <c r="C1364" s="192" t="s">
        <v>80</v>
      </c>
      <c r="D1364" s="192"/>
      <c r="E1364" s="192"/>
      <c r="F1364" s="35"/>
      <c r="G1364" s="36"/>
      <c r="H1364" s="36"/>
      <c r="I1364" s="36"/>
      <c r="J1364" s="39"/>
      <c r="K1364" s="36"/>
      <c r="L1364" s="73">
        <v>1695.92</v>
      </c>
      <c r="M1364" s="58"/>
      <c r="N1364" s="66">
        <v>13838.71</v>
      </c>
      <c r="AF1364" s="31"/>
      <c r="AG1364" s="32"/>
      <c r="AH1364" s="32"/>
      <c r="AM1364" s="32" t="s">
        <v>80</v>
      </c>
      <c r="AO1364" s="32"/>
      <c r="AQ1364" s="32"/>
    </row>
    <row r="1365" spans="1:43" customFormat="1" ht="15" x14ac:dyDescent="0.25">
      <c r="A1365" s="80"/>
      <c r="B1365" s="81"/>
      <c r="C1365" s="81"/>
      <c r="D1365" s="81"/>
      <c r="E1365" s="81"/>
      <c r="F1365" s="82"/>
      <c r="G1365" s="82"/>
      <c r="H1365" s="82"/>
      <c r="I1365" s="82"/>
      <c r="J1365" s="83"/>
      <c r="K1365" s="82"/>
      <c r="L1365" s="83"/>
      <c r="M1365" s="46"/>
      <c r="N1365" s="83"/>
      <c r="AF1365" s="31"/>
      <c r="AG1365" s="32"/>
      <c r="AH1365" s="32"/>
      <c r="AM1365" s="32"/>
      <c r="AO1365" s="32"/>
      <c r="AQ1365" s="32"/>
    </row>
    <row r="1366" spans="1:43" customFormat="1" ht="15" x14ac:dyDescent="0.25">
      <c r="A1366" s="84"/>
      <c r="B1366" s="85"/>
      <c r="C1366" s="192" t="s">
        <v>593</v>
      </c>
      <c r="D1366" s="192"/>
      <c r="E1366" s="192"/>
      <c r="F1366" s="192"/>
      <c r="G1366" s="192"/>
      <c r="H1366" s="192"/>
      <c r="I1366" s="192"/>
      <c r="J1366" s="192"/>
      <c r="K1366" s="192"/>
      <c r="L1366" s="86"/>
      <c r="M1366" s="87"/>
      <c r="N1366" s="88"/>
      <c r="AF1366" s="31"/>
      <c r="AG1366" s="32"/>
      <c r="AH1366" s="32"/>
      <c r="AM1366" s="32"/>
      <c r="AO1366" s="32" t="s">
        <v>593</v>
      </c>
      <c r="AQ1366" s="32"/>
    </row>
    <row r="1367" spans="1:43" customFormat="1" ht="15" x14ac:dyDescent="0.25">
      <c r="A1367" s="89"/>
      <c r="B1367" s="42"/>
      <c r="C1367" s="199" t="s">
        <v>205</v>
      </c>
      <c r="D1367" s="199"/>
      <c r="E1367" s="199"/>
      <c r="F1367" s="199"/>
      <c r="G1367" s="199"/>
      <c r="H1367" s="199"/>
      <c r="I1367" s="199"/>
      <c r="J1367" s="199"/>
      <c r="K1367" s="199"/>
      <c r="L1367" s="90">
        <v>17054.21</v>
      </c>
      <c r="M1367" s="91"/>
      <c r="N1367" s="92"/>
      <c r="AF1367" s="31"/>
      <c r="AG1367" s="32"/>
      <c r="AH1367" s="32"/>
      <c r="AM1367" s="32"/>
      <c r="AO1367" s="32"/>
      <c r="AP1367" s="3" t="s">
        <v>205</v>
      </c>
      <c r="AQ1367" s="32"/>
    </row>
    <row r="1368" spans="1:43" customFormat="1" ht="15" x14ac:dyDescent="0.25">
      <c r="A1368" s="89"/>
      <c r="B1368" s="42"/>
      <c r="C1368" s="199" t="s">
        <v>206</v>
      </c>
      <c r="D1368" s="199"/>
      <c r="E1368" s="199"/>
      <c r="F1368" s="199"/>
      <c r="G1368" s="199"/>
      <c r="H1368" s="199"/>
      <c r="I1368" s="199"/>
      <c r="J1368" s="199"/>
      <c r="K1368" s="199"/>
      <c r="L1368" s="93"/>
      <c r="M1368" s="91"/>
      <c r="N1368" s="92"/>
      <c r="AF1368" s="31"/>
      <c r="AG1368" s="32"/>
      <c r="AH1368" s="32"/>
      <c r="AM1368" s="32"/>
      <c r="AO1368" s="32"/>
      <c r="AP1368" s="3" t="s">
        <v>206</v>
      </c>
      <c r="AQ1368" s="32"/>
    </row>
    <row r="1369" spans="1:43" customFormat="1" ht="15" x14ac:dyDescent="0.25">
      <c r="A1369" s="89"/>
      <c r="B1369" s="42"/>
      <c r="C1369" s="199" t="s">
        <v>207</v>
      </c>
      <c r="D1369" s="199"/>
      <c r="E1369" s="199"/>
      <c r="F1369" s="199"/>
      <c r="G1369" s="199"/>
      <c r="H1369" s="199"/>
      <c r="I1369" s="199"/>
      <c r="J1369" s="199"/>
      <c r="K1369" s="199"/>
      <c r="L1369" s="90">
        <v>2038.11</v>
      </c>
      <c r="M1369" s="91"/>
      <c r="N1369" s="92"/>
      <c r="AF1369" s="31"/>
      <c r="AG1369" s="32"/>
      <c r="AH1369" s="32"/>
      <c r="AM1369" s="32"/>
      <c r="AO1369" s="32"/>
      <c r="AP1369" s="3" t="s">
        <v>207</v>
      </c>
      <c r="AQ1369" s="32"/>
    </row>
    <row r="1370" spans="1:43" customFormat="1" ht="15" x14ac:dyDescent="0.25">
      <c r="A1370" s="89"/>
      <c r="B1370" s="42"/>
      <c r="C1370" s="199" t="s">
        <v>208</v>
      </c>
      <c r="D1370" s="199"/>
      <c r="E1370" s="199"/>
      <c r="F1370" s="199"/>
      <c r="G1370" s="199"/>
      <c r="H1370" s="199"/>
      <c r="I1370" s="199"/>
      <c r="J1370" s="199"/>
      <c r="K1370" s="199"/>
      <c r="L1370" s="94">
        <v>419.15</v>
      </c>
      <c r="M1370" s="91"/>
      <c r="N1370" s="92"/>
      <c r="AF1370" s="31"/>
      <c r="AG1370" s="32"/>
      <c r="AH1370" s="32"/>
      <c r="AM1370" s="32"/>
      <c r="AO1370" s="32"/>
      <c r="AP1370" s="3" t="s">
        <v>208</v>
      </c>
      <c r="AQ1370" s="32"/>
    </row>
    <row r="1371" spans="1:43" customFormat="1" ht="15" x14ac:dyDescent="0.25">
      <c r="A1371" s="89"/>
      <c r="B1371" s="42"/>
      <c r="C1371" s="199" t="s">
        <v>209</v>
      </c>
      <c r="D1371" s="199"/>
      <c r="E1371" s="199"/>
      <c r="F1371" s="199"/>
      <c r="G1371" s="199"/>
      <c r="H1371" s="199"/>
      <c r="I1371" s="199"/>
      <c r="J1371" s="199"/>
      <c r="K1371" s="199"/>
      <c r="L1371" s="94">
        <v>43.72</v>
      </c>
      <c r="M1371" s="91"/>
      <c r="N1371" s="92"/>
      <c r="AF1371" s="31"/>
      <c r="AG1371" s="32"/>
      <c r="AH1371" s="32"/>
      <c r="AM1371" s="32"/>
      <c r="AO1371" s="32"/>
      <c r="AP1371" s="3" t="s">
        <v>209</v>
      </c>
      <c r="AQ1371" s="32"/>
    </row>
    <row r="1372" spans="1:43" customFormat="1" ht="15" x14ac:dyDescent="0.25">
      <c r="A1372" s="89"/>
      <c r="B1372" s="42"/>
      <c r="C1372" s="199" t="s">
        <v>210</v>
      </c>
      <c r="D1372" s="199"/>
      <c r="E1372" s="199"/>
      <c r="F1372" s="199"/>
      <c r="G1372" s="199"/>
      <c r="H1372" s="199"/>
      <c r="I1372" s="199"/>
      <c r="J1372" s="199"/>
      <c r="K1372" s="199"/>
      <c r="L1372" s="90">
        <v>14596.95</v>
      </c>
      <c r="M1372" s="91"/>
      <c r="N1372" s="92"/>
      <c r="AF1372" s="31"/>
      <c r="AG1372" s="32"/>
      <c r="AH1372" s="32"/>
      <c r="AM1372" s="32"/>
      <c r="AO1372" s="32"/>
      <c r="AP1372" s="3" t="s">
        <v>210</v>
      </c>
      <c r="AQ1372" s="32"/>
    </row>
    <row r="1373" spans="1:43" customFormat="1" ht="15" x14ac:dyDescent="0.25">
      <c r="A1373" s="89"/>
      <c r="B1373" s="42"/>
      <c r="C1373" s="199" t="s">
        <v>211</v>
      </c>
      <c r="D1373" s="199"/>
      <c r="E1373" s="199"/>
      <c r="F1373" s="199"/>
      <c r="G1373" s="199"/>
      <c r="H1373" s="199"/>
      <c r="I1373" s="199"/>
      <c r="J1373" s="199"/>
      <c r="K1373" s="199"/>
      <c r="L1373" s="90">
        <v>20215.34</v>
      </c>
      <c r="M1373" s="91"/>
      <c r="N1373" s="92"/>
      <c r="AF1373" s="31"/>
      <c r="AG1373" s="32"/>
      <c r="AH1373" s="32"/>
      <c r="AM1373" s="32"/>
      <c r="AO1373" s="32"/>
      <c r="AP1373" s="3" t="s">
        <v>211</v>
      </c>
      <c r="AQ1373" s="32"/>
    </row>
    <row r="1374" spans="1:43" customFormat="1" ht="15" x14ac:dyDescent="0.25">
      <c r="A1374" s="89"/>
      <c r="B1374" s="42"/>
      <c r="C1374" s="199" t="s">
        <v>206</v>
      </c>
      <c r="D1374" s="199"/>
      <c r="E1374" s="199"/>
      <c r="F1374" s="199"/>
      <c r="G1374" s="199"/>
      <c r="H1374" s="199"/>
      <c r="I1374" s="199"/>
      <c r="J1374" s="199"/>
      <c r="K1374" s="199"/>
      <c r="L1374" s="93"/>
      <c r="M1374" s="91"/>
      <c r="N1374" s="92"/>
      <c r="AF1374" s="31"/>
      <c r="AG1374" s="32"/>
      <c r="AH1374" s="32"/>
      <c r="AM1374" s="32"/>
      <c r="AO1374" s="32"/>
      <c r="AP1374" s="3" t="s">
        <v>206</v>
      </c>
      <c r="AQ1374" s="32"/>
    </row>
    <row r="1375" spans="1:43" customFormat="1" ht="15" x14ac:dyDescent="0.25">
      <c r="A1375" s="89"/>
      <c r="B1375" s="42"/>
      <c r="C1375" s="199" t="s">
        <v>323</v>
      </c>
      <c r="D1375" s="199"/>
      <c r="E1375" s="199"/>
      <c r="F1375" s="199"/>
      <c r="G1375" s="199"/>
      <c r="H1375" s="199"/>
      <c r="I1375" s="199"/>
      <c r="J1375" s="199"/>
      <c r="K1375" s="199"/>
      <c r="L1375" s="90">
        <v>2038.11</v>
      </c>
      <c r="M1375" s="91"/>
      <c r="N1375" s="92"/>
      <c r="AF1375" s="31"/>
      <c r="AG1375" s="32"/>
      <c r="AH1375" s="32"/>
      <c r="AM1375" s="32"/>
      <c r="AO1375" s="32"/>
      <c r="AP1375" s="3" t="s">
        <v>323</v>
      </c>
      <c r="AQ1375" s="32"/>
    </row>
    <row r="1376" spans="1:43" customFormat="1" ht="15" x14ac:dyDescent="0.25">
      <c r="A1376" s="89"/>
      <c r="B1376" s="42"/>
      <c r="C1376" s="199" t="s">
        <v>324</v>
      </c>
      <c r="D1376" s="199"/>
      <c r="E1376" s="199"/>
      <c r="F1376" s="199"/>
      <c r="G1376" s="199"/>
      <c r="H1376" s="199"/>
      <c r="I1376" s="199"/>
      <c r="J1376" s="199"/>
      <c r="K1376" s="199"/>
      <c r="L1376" s="94">
        <v>419.15</v>
      </c>
      <c r="M1376" s="91"/>
      <c r="N1376" s="92"/>
      <c r="AF1376" s="31"/>
      <c r="AG1376" s="32"/>
      <c r="AH1376" s="32"/>
      <c r="AM1376" s="32"/>
      <c r="AO1376" s="32"/>
      <c r="AP1376" s="3" t="s">
        <v>324</v>
      </c>
      <c r="AQ1376" s="32"/>
    </row>
    <row r="1377" spans="1:43" customFormat="1" ht="15" x14ac:dyDescent="0.25">
      <c r="A1377" s="89"/>
      <c r="B1377" s="42"/>
      <c r="C1377" s="199" t="s">
        <v>325</v>
      </c>
      <c r="D1377" s="199"/>
      <c r="E1377" s="199"/>
      <c r="F1377" s="199"/>
      <c r="G1377" s="199"/>
      <c r="H1377" s="199"/>
      <c r="I1377" s="199"/>
      <c r="J1377" s="199"/>
      <c r="K1377" s="199"/>
      <c r="L1377" s="94">
        <v>43.72</v>
      </c>
      <c r="M1377" s="91"/>
      <c r="N1377" s="92"/>
      <c r="AF1377" s="31"/>
      <c r="AG1377" s="32"/>
      <c r="AH1377" s="32"/>
      <c r="AM1377" s="32"/>
      <c r="AO1377" s="32"/>
      <c r="AP1377" s="3" t="s">
        <v>325</v>
      </c>
      <c r="AQ1377" s="32"/>
    </row>
    <row r="1378" spans="1:43" customFormat="1" ht="15" x14ac:dyDescent="0.25">
      <c r="A1378" s="89"/>
      <c r="B1378" s="42"/>
      <c r="C1378" s="199" t="s">
        <v>326</v>
      </c>
      <c r="D1378" s="199"/>
      <c r="E1378" s="199"/>
      <c r="F1378" s="199"/>
      <c r="G1378" s="199"/>
      <c r="H1378" s="199"/>
      <c r="I1378" s="199"/>
      <c r="J1378" s="199"/>
      <c r="K1378" s="199"/>
      <c r="L1378" s="90">
        <v>14596.95</v>
      </c>
      <c r="M1378" s="91"/>
      <c r="N1378" s="92"/>
      <c r="AF1378" s="31"/>
      <c r="AG1378" s="32"/>
      <c r="AH1378" s="32"/>
      <c r="AM1378" s="32"/>
      <c r="AO1378" s="32"/>
      <c r="AP1378" s="3" t="s">
        <v>326</v>
      </c>
      <c r="AQ1378" s="32"/>
    </row>
    <row r="1379" spans="1:43" customFormat="1" ht="15" x14ac:dyDescent="0.25">
      <c r="A1379" s="89"/>
      <c r="B1379" s="42"/>
      <c r="C1379" s="199" t="s">
        <v>327</v>
      </c>
      <c r="D1379" s="199"/>
      <c r="E1379" s="199"/>
      <c r="F1379" s="199"/>
      <c r="G1379" s="199"/>
      <c r="H1379" s="199"/>
      <c r="I1379" s="199"/>
      <c r="J1379" s="199"/>
      <c r="K1379" s="199"/>
      <c r="L1379" s="90">
        <v>2181.73</v>
      </c>
      <c r="M1379" s="91"/>
      <c r="N1379" s="92"/>
      <c r="AF1379" s="31"/>
      <c r="AG1379" s="32"/>
      <c r="AH1379" s="32"/>
      <c r="AM1379" s="32"/>
      <c r="AO1379" s="32"/>
      <c r="AP1379" s="3" t="s">
        <v>327</v>
      </c>
      <c r="AQ1379" s="32"/>
    </row>
    <row r="1380" spans="1:43" customFormat="1" ht="15" x14ac:dyDescent="0.25">
      <c r="A1380" s="89"/>
      <c r="B1380" s="42"/>
      <c r="C1380" s="199" t="s">
        <v>328</v>
      </c>
      <c r="D1380" s="199"/>
      <c r="E1380" s="199"/>
      <c r="F1380" s="199"/>
      <c r="G1380" s="199"/>
      <c r="H1380" s="199"/>
      <c r="I1380" s="199"/>
      <c r="J1380" s="199"/>
      <c r="K1380" s="199"/>
      <c r="L1380" s="94">
        <v>979.4</v>
      </c>
      <c r="M1380" s="91"/>
      <c r="N1380" s="92"/>
      <c r="AF1380" s="31"/>
      <c r="AG1380" s="32"/>
      <c r="AH1380" s="32"/>
      <c r="AM1380" s="32"/>
      <c r="AO1380" s="32"/>
      <c r="AP1380" s="3" t="s">
        <v>328</v>
      </c>
      <c r="AQ1380" s="32"/>
    </row>
    <row r="1381" spans="1:43" customFormat="1" ht="15" x14ac:dyDescent="0.25">
      <c r="A1381" s="89"/>
      <c r="B1381" s="42"/>
      <c r="C1381" s="199" t="s">
        <v>221</v>
      </c>
      <c r="D1381" s="199"/>
      <c r="E1381" s="199"/>
      <c r="F1381" s="199"/>
      <c r="G1381" s="199"/>
      <c r="H1381" s="199"/>
      <c r="I1381" s="199"/>
      <c r="J1381" s="199"/>
      <c r="K1381" s="199"/>
      <c r="L1381" s="90">
        <v>2081.83</v>
      </c>
      <c r="M1381" s="91"/>
      <c r="N1381" s="92"/>
      <c r="AF1381" s="31"/>
      <c r="AG1381" s="32"/>
      <c r="AH1381" s="32"/>
      <c r="AM1381" s="32"/>
      <c r="AO1381" s="32"/>
      <c r="AP1381" s="3" t="s">
        <v>221</v>
      </c>
      <c r="AQ1381" s="32"/>
    </row>
    <row r="1382" spans="1:43" customFormat="1" ht="15" x14ac:dyDescent="0.25">
      <c r="A1382" s="89"/>
      <c r="B1382" s="42"/>
      <c r="C1382" s="199" t="s">
        <v>222</v>
      </c>
      <c r="D1382" s="199"/>
      <c r="E1382" s="199"/>
      <c r="F1382" s="199"/>
      <c r="G1382" s="199"/>
      <c r="H1382" s="199"/>
      <c r="I1382" s="199"/>
      <c r="J1382" s="199"/>
      <c r="K1382" s="199"/>
      <c r="L1382" s="90">
        <v>2181.73</v>
      </c>
      <c r="M1382" s="91"/>
      <c r="N1382" s="92"/>
      <c r="AF1382" s="31"/>
      <c r="AG1382" s="32"/>
      <c r="AH1382" s="32"/>
      <c r="AM1382" s="32"/>
      <c r="AO1382" s="32"/>
      <c r="AP1382" s="3" t="s">
        <v>222</v>
      </c>
      <c r="AQ1382" s="32"/>
    </row>
    <row r="1383" spans="1:43" customFormat="1" ht="15" x14ac:dyDescent="0.25">
      <c r="A1383" s="89"/>
      <c r="B1383" s="42"/>
      <c r="C1383" s="199" t="s">
        <v>223</v>
      </c>
      <c r="D1383" s="199"/>
      <c r="E1383" s="199"/>
      <c r="F1383" s="199"/>
      <c r="G1383" s="199"/>
      <c r="H1383" s="199"/>
      <c r="I1383" s="199"/>
      <c r="J1383" s="199"/>
      <c r="K1383" s="199"/>
      <c r="L1383" s="94">
        <v>979.4</v>
      </c>
      <c r="M1383" s="91"/>
      <c r="N1383" s="92"/>
      <c r="AF1383" s="31"/>
      <c r="AG1383" s="32"/>
      <c r="AH1383" s="32"/>
      <c r="AM1383" s="32"/>
      <c r="AO1383" s="32"/>
      <c r="AP1383" s="3" t="s">
        <v>223</v>
      </c>
      <c r="AQ1383" s="32"/>
    </row>
    <row r="1384" spans="1:43" customFormat="1" ht="15" x14ac:dyDescent="0.25">
      <c r="A1384" s="89"/>
      <c r="B1384" s="95"/>
      <c r="C1384" s="202" t="s">
        <v>594</v>
      </c>
      <c r="D1384" s="202"/>
      <c r="E1384" s="202"/>
      <c r="F1384" s="202"/>
      <c r="G1384" s="202"/>
      <c r="H1384" s="202"/>
      <c r="I1384" s="202"/>
      <c r="J1384" s="202"/>
      <c r="K1384" s="202"/>
      <c r="L1384" s="96">
        <v>20215.34</v>
      </c>
      <c r="M1384" s="97"/>
      <c r="N1384" s="98"/>
      <c r="AF1384" s="31"/>
      <c r="AG1384" s="32"/>
      <c r="AH1384" s="32"/>
      <c r="AM1384" s="32"/>
      <c r="AO1384" s="32"/>
      <c r="AQ1384" s="32" t="s">
        <v>594</v>
      </c>
    </row>
    <row r="1385" spans="1:43" customFormat="1" ht="15" x14ac:dyDescent="0.25">
      <c r="A1385" s="89"/>
      <c r="B1385" s="42"/>
      <c r="C1385" s="199" t="s">
        <v>225</v>
      </c>
      <c r="D1385" s="199"/>
      <c r="E1385" s="199"/>
      <c r="F1385" s="199"/>
      <c r="G1385" s="199"/>
      <c r="H1385" s="199"/>
      <c r="I1385" s="199"/>
      <c r="J1385" s="199"/>
      <c r="K1385" s="199"/>
      <c r="L1385" s="93"/>
      <c r="M1385" s="91"/>
      <c r="N1385" s="92"/>
      <c r="AF1385" s="31"/>
      <c r="AG1385" s="32"/>
      <c r="AH1385" s="32"/>
      <c r="AM1385" s="32"/>
      <c r="AO1385" s="32"/>
      <c r="AP1385" s="3" t="s">
        <v>225</v>
      </c>
      <c r="AQ1385" s="32"/>
    </row>
    <row r="1386" spans="1:43" customFormat="1" ht="15" x14ac:dyDescent="0.25">
      <c r="A1386" s="89"/>
      <c r="B1386" s="42"/>
      <c r="C1386" s="199" t="s">
        <v>212</v>
      </c>
      <c r="D1386" s="199"/>
      <c r="E1386" s="199"/>
      <c r="F1386" s="199"/>
      <c r="G1386" s="199"/>
      <c r="H1386" s="199"/>
      <c r="I1386" s="199"/>
      <c r="J1386" s="199"/>
      <c r="K1386" s="199"/>
      <c r="L1386" s="93"/>
      <c r="M1386" s="91"/>
      <c r="N1386" s="92"/>
      <c r="AF1386" s="31"/>
      <c r="AG1386" s="32"/>
      <c r="AH1386" s="32"/>
      <c r="AM1386" s="32"/>
      <c r="AO1386" s="32"/>
      <c r="AP1386" s="3" t="s">
        <v>212</v>
      </c>
      <c r="AQ1386" s="32"/>
    </row>
    <row r="1387" spans="1:43" customFormat="1" ht="15" x14ac:dyDescent="0.25">
      <c r="A1387" s="89"/>
      <c r="B1387" s="42" t="s">
        <v>104</v>
      </c>
      <c r="C1387" s="199" t="s">
        <v>595</v>
      </c>
      <c r="D1387" s="199"/>
      <c r="E1387" s="199"/>
      <c r="F1387" s="199"/>
      <c r="G1387" s="199"/>
      <c r="H1387" s="199"/>
      <c r="I1387" s="199"/>
      <c r="J1387" s="199"/>
      <c r="K1387" s="199"/>
      <c r="L1387" s="94">
        <v>171.6</v>
      </c>
      <c r="M1387" s="91"/>
      <c r="N1387" s="92"/>
      <c r="AF1387" s="31"/>
      <c r="AG1387" s="32"/>
      <c r="AH1387" s="32"/>
      <c r="AM1387" s="32"/>
      <c r="AO1387" s="32"/>
      <c r="AP1387" s="3" t="s">
        <v>595</v>
      </c>
      <c r="AQ1387" s="32"/>
    </row>
    <row r="1388" spans="1:43" customFormat="1" ht="15" x14ac:dyDescent="0.25">
      <c r="A1388" s="89"/>
      <c r="B1388" s="42" t="s">
        <v>104</v>
      </c>
      <c r="C1388" s="199" t="s">
        <v>596</v>
      </c>
      <c r="D1388" s="199"/>
      <c r="E1388" s="199"/>
      <c r="F1388" s="199"/>
      <c r="G1388" s="199"/>
      <c r="H1388" s="199"/>
      <c r="I1388" s="199"/>
      <c r="J1388" s="199"/>
      <c r="K1388" s="199"/>
      <c r="L1388" s="94">
        <v>275.31</v>
      </c>
      <c r="M1388" s="91"/>
      <c r="N1388" s="92"/>
      <c r="AF1388" s="31"/>
      <c r="AG1388" s="32"/>
      <c r="AH1388" s="32"/>
      <c r="AM1388" s="32"/>
      <c r="AO1388" s="32"/>
      <c r="AP1388" s="3" t="s">
        <v>596</v>
      </c>
      <c r="AQ1388" s="32"/>
    </row>
    <row r="1389" spans="1:43" customFormat="1" ht="23.25" x14ac:dyDescent="0.25">
      <c r="A1389" s="89"/>
      <c r="B1389" s="42" t="s">
        <v>104</v>
      </c>
      <c r="C1389" s="199" t="s">
        <v>597</v>
      </c>
      <c r="D1389" s="199"/>
      <c r="E1389" s="199"/>
      <c r="F1389" s="199"/>
      <c r="G1389" s="199"/>
      <c r="H1389" s="199"/>
      <c r="I1389" s="199"/>
      <c r="J1389" s="199"/>
      <c r="K1389" s="199"/>
      <c r="L1389" s="90">
        <v>1052.55</v>
      </c>
      <c r="M1389" s="91"/>
      <c r="N1389" s="92"/>
      <c r="AF1389" s="31"/>
      <c r="AG1389" s="32"/>
      <c r="AH1389" s="32"/>
      <c r="AM1389" s="32"/>
      <c r="AO1389" s="32"/>
      <c r="AP1389" s="3" t="s">
        <v>597</v>
      </c>
      <c r="AQ1389" s="32"/>
    </row>
    <row r="1390" spans="1:43" customFormat="1" ht="15" x14ac:dyDescent="0.25">
      <c r="A1390" s="89"/>
      <c r="B1390" s="42" t="s">
        <v>104</v>
      </c>
      <c r="C1390" s="199" t="s">
        <v>598</v>
      </c>
      <c r="D1390" s="199"/>
      <c r="E1390" s="199"/>
      <c r="F1390" s="199"/>
      <c r="G1390" s="199"/>
      <c r="H1390" s="199"/>
      <c r="I1390" s="199"/>
      <c r="J1390" s="199"/>
      <c r="K1390" s="199"/>
      <c r="L1390" s="94">
        <v>878.47</v>
      </c>
      <c r="M1390" s="91"/>
      <c r="N1390" s="92"/>
      <c r="AF1390" s="31"/>
      <c r="AG1390" s="32"/>
      <c r="AH1390" s="32"/>
      <c r="AM1390" s="32"/>
      <c r="AO1390" s="32"/>
      <c r="AP1390" s="3" t="s">
        <v>598</v>
      </c>
      <c r="AQ1390" s="32"/>
    </row>
    <row r="1391" spans="1:43" customFormat="1" ht="34.5" x14ac:dyDescent="0.25">
      <c r="A1391" s="89"/>
      <c r="B1391" s="42" t="s">
        <v>104</v>
      </c>
      <c r="C1391" s="199" t="s">
        <v>599</v>
      </c>
      <c r="D1391" s="199"/>
      <c r="E1391" s="199"/>
      <c r="F1391" s="199"/>
      <c r="G1391" s="199"/>
      <c r="H1391" s="199"/>
      <c r="I1391" s="199"/>
      <c r="J1391" s="199"/>
      <c r="K1391" s="199"/>
      <c r="L1391" s="90">
        <v>1679.6</v>
      </c>
      <c r="M1391" s="91"/>
      <c r="N1391" s="92"/>
      <c r="AF1391" s="31"/>
      <c r="AG1391" s="32"/>
      <c r="AH1391" s="32"/>
      <c r="AM1391" s="32"/>
      <c r="AO1391" s="32"/>
      <c r="AP1391" s="3" t="s">
        <v>599</v>
      </c>
      <c r="AQ1391" s="32"/>
    </row>
    <row r="1392" spans="1:43" customFormat="1" ht="34.5" x14ac:dyDescent="0.25">
      <c r="A1392" s="89"/>
      <c r="B1392" s="42" t="s">
        <v>104</v>
      </c>
      <c r="C1392" s="199" t="s">
        <v>600</v>
      </c>
      <c r="D1392" s="199"/>
      <c r="E1392" s="199"/>
      <c r="F1392" s="199"/>
      <c r="G1392" s="199"/>
      <c r="H1392" s="199"/>
      <c r="I1392" s="199"/>
      <c r="J1392" s="199"/>
      <c r="K1392" s="199"/>
      <c r="L1392" s="90">
        <v>1695.92</v>
      </c>
      <c r="M1392" s="91"/>
      <c r="N1392" s="92"/>
      <c r="AF1392" s="31"/>
      <c r="AG1392" s="32"/>
      <c r="AH1392" s="32"/>
      <c r="AM1392" s="32"/>
      <c r="AO1392" s="32"/>
      <c r="AP1392" s="3" t="s">
        <v>600</v>
      </c>
      <c r="AQ1392" s="32"/>
    </row>
    <row r="1393" spans="1:43" customFormat="1" ht="15" x14ac:dyDescent="0.25">
      <c r="A1393" s="89"/>
      <c r="B1393" s="42" t="s">
        <v>104</v>
      </c>
      <c r="C1393" s="199" t="s">
        <v>601</v>
      </c>
      <c r="D1393" s="199"/>
      <c r="E1393" s="199"/>
      <c r="F1393" s="199"/>
      <c r="G1393" s="199"/>
      <c r="H1393" s="199"/>
      <c r="I1393" s="199"/>
      <c r="J1393" s="199"/>
      <c r="K1393" s="199"/>
      <c r="L1393" s="90">
        <v>5441.88</v>
      </c>
      <c r="M1393" s="91"/>
      <c r="N1393" s="92"/>
      <c r="AF1393" s="31"/>
      <c r="AG1393" s="32"/>
      <c r="AH1393" s="32"/>
      <c r="AM1393" s="32"/>
      <c r="AO1393" s="32"/>
      <c r="AP1393" s="3" t="s">
        <v>601</v>
      </c>
      <c r="AQ1393" s="32"/>
    </row>
    <row r="1394" spans="1:43" customFormat="1" ht="23.25" x14ac:dyDescent="0.25">
      <c r="A1394" s="89"/>
      <c r="B1394" s="42" t="s">
        <v>104</v>
      </c>
      <c r="C1394" s="199" t="s">
        <v>602</v>
      </c>
      <c r="D1394" s="199"/>
      <c r="E1394" s="199"/>
      <c r="F1394" s="199"/>
      <c r="G1394" s="199"/>
      <c r="H1394" s="199"/>
      <c r="I1394" s="199"/>
      <c r="J1394" s="199"/>
      <c r="K1394" s="199"/>
      <c r="L1394" s="94">
        <v>168.8</v>
      </c>
      <c r="M1394" s="91"/>
      <c r="N1394" s="92"/>
      <c r="AF1394" s="31"/>
      <c r="AG1394" s="32"/>
      <c r="AH1394" s="32"/>
      <c r="AM1394" s="32"/>
      <c r="AO1394" s="32"/>
      <c r="AP1394" s="3" t="s">
        <v>602</v>
      </c>
      <c r="AQ1394" s="32"/>
    </row>
    <row r="1395" spans="1:43" customFormat="1" ht="15" x14ac:dyDescent="0.25">
      <c r="A1395" s="89"/>
      <c r="B1395" s="42" t="s">
        <v>104</v>
      </c>
      <c r="C1395" s="199" t="s">
        <v>603</v>
      </c>
      <c r="D1395" s="199"/>
      <c r="E1395" s="199"/>
      <c r="F1395" s="199"/>
      <c r="G1395" s="199"/>
      <c r="H1395" s="199"/>
      <c r="I1395" s="199"/>
      <c r="J1395" s="199"/>
      <c r="K1395" s="199"/>
      <c r="L1395" s="90">
        <v>1800</v>
      </c>
      <c r="M1395" s="91"/>
      <c r="N1395" s="92"/>
      <c r="AF1395" s="31"/>
      <c r="AG1395" s="32"/>
      <c r="AH1395" s="32"/>
      <c r="AM1395" s="32"/>
      <c r="AO1395" s="32"/>
      <c r="AP1395" s="3" t="s">
        <v>603</v>
      </c>
      <c r="AQ1395" s="32"/>
    </row>
    <row r="1396" spans="1:43" customFormat="1" ht="15" x14ac:dyDescent="0.25">
      <c r="A1396" s="89"/>
      <c r="B1396" s="42" t="s">
        <v>104</v>
      </c>
      <c r="C1396" s="199" t="s">
        <v>604</v>
      </c>
      <c r="D1396" s="199"/>
      <c r="E1396" s="199"/>
      <c r="F1396" s="199"/>
      <c r="G1396" s="199"/>
      <c r="H1396" s="199"/>
      <c r="I1396" s="199"/>
      <c r="J1396" s="199"/>
      <c r="K1396" s="199"/>
      <c r="L1396" s="94">
        <v>15.55</v>
      </c>
      <c r="M1396" s="91"/>
      <c r="N1396" s="92"/>
      <c r="AF1396" s="31"/>
      <c r="AG1396" s="32"/>
      <c r="AH1396" s="32"/>
      <c r="AM1396" s="32"/>
      <c r="AO1396" s="32"/>
      <c r="AP1396" s="3" t="s">
        <v>604</v>
      </c>
      <c r="AQ1396" s="32"/>
    </row>
    <row r="1397" spans="1:43" customFormat="1" ht="23.25" x14ac:dyDescent="0.25">
      <c r="A1397" s="89"/>
      <c r="B1397" s="42" t="s">
        <v>104</v>
      </c>
      <c r="C1397" s="199" t="s">
        <v>605</v>
      </c>
      <c r="D1397" s="199"/>
      <c r="E1397" s="199"/>
      <c r="F1397" s="199"/>
      <c r="G1397" s="199"/>
      <c r="H1397" s="199"/>
      <c r="I1397" s="199"/>
      <c r="J1397" s="199"/>
      <c r="K1397" s="199"/>
      <c r="L1397" s="94">
        <v>801.42</v>
      </c>
      <c r="M1397" s="91"/>
      <c r="N1397" s="92"/>
      <c r="AF1397" s="31"/>
      <c r="AG1397" s="32"/>
      <c r="AH1397" s="32"/>
      <c r="AM1397" s="32"/>
      <c r="AO1397" s="32"/>
      <c r="AP1397" s="3" t="s">
        <v>605</v>
      </c>
      <c r="AQ1397" s="32"/>
    </row>
    <row r="1398" spans="1:43" customFormat="1" ht="23.25" x14ac:dyDescent="0.25">
      <c r="A1398" s="89"/>
      <c r="B1398" s="42" t="s">
        <v>104</v>
      </c>
      <c r="C1398" s="199" t="s">
        <v>606</v>
      </c>
      <c r="D1398" s="199"/>
      <c r="E1398" s="199"/>
      <c r="F1398" s="199"/>
      <c r="G1398" s="199"/>
      <c r="H1398" s="199"/>
      <c r="I1398" s="199"/>
      <c r="J1398" s="199"/>
      <c r="K1398" s="199"/>
      <c r="L1398" s="94">
        <v>344.51</v>
      </c>
      <c r="M1398" s="91"/>
      <c r="N1398" s="92"/>
      <c r="AF1398" s="31"/>
      <c r="AG1398" s="32"/>
      <c r="AH1398" s="32"/>
      <c r="AM1398" s="32"/>
      <c r="AO1398" s="32"/>
      <c r="AP1398" s="3" t="s">
        <v>606</v>
      </c>
      <c r="AQ1398" s="32"/>
    </row>
    <row r="1399" spans="1:43" customFormat="1" ht="15" x14ac:dyDescent="0.25">
      <c r="A1399" s="89"/>
      <c r="B1399" s="42"/>
      <c r="C1399" s="199" t="s">
        <v>243</v>
      </c>
      <c r="D1399" s="199"/>
      <c r="E1399" s="199"/>
      <c r="F1399" s="199"/>
      <c r="G1399" s="199"/>
      <c r="H1399" s="199"/>
      <c r="I1399" s="199"/>
      <c r="J1399" s="199"/>
      <c r="K1399" s="199"/>
      <c r="L1399" s="90">
        <v>14325.61</v>
      </c>
      <c r="M1399" s="91"/>
      <c r="N1399" s="92"/>
      <c r="AF1399" s="31"/>
      <c r="AG1399" s="32"/>
      <c r="AH1399" s="32"/>
      <c r="AM1399" s="32"/>
      <c r="AO1399" s="32"/>
      <c r="AP1399" s="3" t="s">
        <v>243</v>
      </c>
      <c r="AQ1399" s="32"/>
    </row>
    <row r="1400" spans="1:43" customFormat="1" ht="15" x14ac:dyDescent="0.25">
      <c r="A1400" s="186" t="s">
        <v>607</v>
      </c>
      <c r="B1400" s="187"/>
      <c r="C1400" s="187"/>
      <c r="D1400" s="187"/>
      <c r="E1400" s="187"/>
      <c r="F1400" s="187"/>
      <c r="G1400" s="187"/>
      <c r="H1400" s="187"/>
      <c r="I1400" s="187"/>
      <c r="J1400" s="187"/>
      <c r="K1400" s="187"/>
      <c r="L1400" s="187"/>
      <c r="M1400" s="187"/>
      <c r="N1400" s="188"/>
      <c r="AF1400" s="31" t="s">
        <v>607</v>
      </c>
      <c r="AG1400" s="32"/>
      <c r="AH1400" s="32"/>
      <c r="AM1400" s="32"/>
      <c r="AO1400" s="32"/>
      <c r="AQ1400" s="32"/>
    </row>
    <row r="1401" spans="1:43" customFormat="1" ht="15" x14ac:dyDescent="0.25">
      <c r="A1401" s="189" t="s">
        <v>608</v>
      </c>
      <c r="B1401" s="190"/>
      <c r="C1401" s="190"/>
      <c r="D1401" s="190"/>
      <c r="E1401" s="190"/>
      <c r="F1401" s="190"/>
      <c r="G1401" s="190"/>
      <c r="H1401" s="190"/>
      <c r="I1401" s="190"/>
      <c r="J1401" s="190"/>
      <c r="K1401" s="190"/>
      <c r="L1401" s="190"/>
      <c r="M1401" s="190"/>
      <c r="N1401" s="191"/>
      <c r="AF1401" s="31"/>
      <c r="AG1401" s="32" t="s">
        <v>608</v>
      </c>
      <c r="AH1401" s="32"/>
      <c r="AM1401" s="32"/>
      <c r="AO1401" s="32"/>
      <c r="AQ1401" s="32"/>
    </row>
    <row r="1402" spans="1:43" customFormat="1" ht="45.75" x14ac:dyDescent="0.25">
      <c r="A1402" s="33" t="s">
        <v>609</v>
      </c>
      <c r="B1402" s="34" t="s">
        <v>610</v>
      </c>
      <c r="C1402" s="192" t="s">
        <v>611</v>
      </c>
      <c r="D1402" s="192"/>
      <c r="E1402" s="192"/>
      <c r="F1402" s="35" t="s">
        <v>365</v>
      </c>
      <c r="G1402" s="36">
        <v>0.17799999999999999</v>
      </c>
      <c r="H1402" s="37">
        <v>1</v>
      </c>
      <c r="I1402" s="67">
        <v>0.17799999999999999</v>
      </c>
      <c r="J1402" s="39"/>
      <c r="K1402" s="36"/>
      <c r="L1402" s="39"/>
      <c r="M1402" s="36"/>
      <c r="N1402" s="40"/>
      <c r="AF1402" s="31"/>
      <c r="AG1402" s="32"/>
      <c r="AH1402" s="32" t="s">
        <v>611</v>
      </c>
      <c r="AM1402" s="32"/>
      <c r="AO1402" s="32"/>
      <c r="AQ1402" s="32"/>
    </row>
    <row r="1403" spans="1:43" customFormat="1" ht="23.25" x14ac:dyDescent="0.25">
      <c r="A1403" s="41"/>
      <c r="B1403" s="42" t="s">
        <v>59</v>
      </c>
      <c r="C1403" s="197" t="s">
        <v>60</v>
      </c>
      <c r="D1403" s="197"/>
      <c r="E1403" s="197"/>
      <c r="F1403" s="197"/>
      <c r="G1403" s="197"/>
      <c r="H1403" s="197"/>
      <c r="I1403" s="197"/>
      <c r="J1403" s="197"/>
      <c r="K1403" s="197"/>
      <c r="L1403" s="197"/>
      <c r="M1403" s="197"/>
      <c r="N1403" s="198"/>
      <c r="AF1403" s="31"/>
      <c r="AG1403" s="32"/>
      <c r="AH1403" s="32"/>
      <c r="AI1403" s="3" t="s">
        <v>60</v>
      </c>
      <c r="AM1403" s="32"/>
      <c r="AO1403" s="32"/>
      <c r="AQ1403" s="32"/>
    </row>
    <row r="1404" spans="1:43" customFormat="1" ht="68.25" x14ac:dyDescent="0.25">
      <c r="A1404" s="41"/>
      <c r="B1404" s="42" t="s">
        <v>61</v>
      </c>
      <c r="C1404" s="197" t="s">
        <v>62</v>
      </c>
      <c r="D1404" s="197"/>
      <c r="E1404" s="197"/>
      <c r="F1404" s="197"/>
      <c r="G1404" s="197"/>
      <c r="H1404" s="197"/>
      <c r="I1404" s="197"/>
      <c r="J1404" s="197"/>
      <c r="K1404" s="197"/>
      <c r="L1404" s="197"/>
      <c r="M1404" s="197"/>
      <c r="N1404" s="198"/>
      <c r="AF1404" s="31"/>
      <c r="AG1404" s="32"/>
      <c r="AH1404" s="32"/>
      <c r="AI1404" s="3" t="s">
        <v>62</v>
      </c>
      <c r="AM1404" s="32"/>
      <c r="AO1404" s="32"/>
      <c r="AQ1404" s="32"/>
    </row>
    <row r="1405" spans="1:43" customFormat="1" ht="15" x14ac:dyDescent="0.25">
      <c r="A1405" s="43"/>
      <c r="B1405" s="42" t="s">
        <v>55</v>
      </c>
      <c r="C1405" s="199" t="s">
        <v>63</v>
      </c>
      <c r="D1405" s="199"/>
      <c r="E1405" s="199"/>
      <c r="F1405" s="45"/>
      <c r="G1405" s="46"/>
      <c r="H1405" s="46"/>
      <c r="I1405" s="46"/>
      <c r="J1405" s="49">
        <v>479.29</v>
      </c>
      <c r="K1405" s="48">
        <v>1.3225</v>
      </c>
      <c r="L1405" s="49">
        <v>112.83</v>
      </c>
      <c r="M1405" s="50">
        <v>44.77</v>
      </c>
      <c r="N1405" s="70">
        <v>5051.3999999999996</v>
      </c>
      <c r="AF1405" s="31"/>
      <c r="AG1405" s="32"/>
      <c r="AH1405" s="32"/>
      <c r="AJ1405" s="3" t="s">
        <v>63</v>
      </c>
      <c r="AM1405" s="32"/>
      <c r="AO1405" s="32"/>
      <c r="AQ1405" s="32"/>
    </row>
    <row r="1406" spans="1:43" customFormat="1" ht="15" x14ac:dyDescent="0.25">
      <c r="A1406" s="43"/>
      <c r="B1406" s="42" t="s">
        <v>64</v>
      </c>
      <c r="C1406" s="199" t="s">
        <v>65</v>
      </c>
      <c r="D1406" s="199"/>
      <c r="E1406" s="199"/>
      <c r="F1406" s="45"/>
      <c r="G1406" s="46"/>
      <c r="H1406" s="46"/>
      <c r="I1406" s="46"/>
      <c r="J1406" s="49">
        <v>74.8</v>
      </c>
      <c r="K1406" s="48">
        <v>1.4375</v>
      </c>
      <c r="L1406" s="49">
        <v>19.14</v>
      </c>
      <c r="M1406" s="50">
        <v>13.24</v>
      </c>
      <c r="N1406" s="51">
        <v>253.41</v>
      </c>
      <c r="AF1406" s="31"/>
      <c r="AG1406" s="32"/>
      <c r="AH1406" s="32"/>
      <c r="AJ1406" s="3" t="s">
        <v>65</v>
      </c>
      <c r="AM1406" s="32"/>
      <c r="AO1406" s="32"/>
      <c r="AQ1406" s="32"/>
    </row>
    <row r="1407" spans="1:43" customFormat="1" ht="15" x14ac:dyDescent="0.25">
      <c r="A1407" s="43"/>
      <c r="B1407" s="42" t="s">
        <v>66</v>
      </c>
      <c r="C1407" s="199" t="s">
        <v>67</v>
      </c>
      <c r="D1407" s="199"/>
      <c r="E1407" s="199"/>
      <c r="F1407" s="45"/>
      <c r="G1407" s="46"/>
      <c r="H1407" s="46"/>
      <c r="I1407" s="46"/>
      <c r="J1407" s="49">
        <v>11.37</v>
      </c>
      <c r="K1407" s="48">
        <v>1.4375</v>
      </c>
      <c r="L1407" s="49">
        <v>2.91</v>
      </c>
      <c r="M1407" s="50">
        <v>44.77</v>
      </c>
      <c r="N1407" s="51">
        <v>130.28</v>
      </c>
      <c r="AF1407" s="31"/>
      <c r="AG1407" s="32"/>
      <c r="AH1407" s="32"/>
      <c r="AJ1407" s="3" t="s">
        <v>67</v>
      </c>
      <c r="AM1407" s="32"/>
      <c r="AO1407" s="32"/>
      <c r="AQ1407" s="32"/>
    </row>
    <row r="1408" spans="1:43" customFormat="1" ht="15" x14ac:dyDescent="0.25">
      <c r="A1408" s="43"/>
      <c r="B1408" s="42" t="s">
        <v>68</v>
      </c>
      <c r="C1408" s="199" t="s">
        <v>69</v>
      </c>
      <c r="D1408" s="199"/>
      <c r="E1408" s="199"/>
      <c r="F1408" s="45"/>
      <c r="G1408" s="46"/>
      <c r="H1408" s="46"/>
      <c r="I1408" s="46"/>
      <c r="J1408" s="47">
        <v>3302.45</v>
      </c>
      <c r="K1408" s="46"/>
      <c r="L1408" s="49">
        <v>587.84</v>
      </c>
      <c r="M1408" s="50">
        <v>8.16</v>
      </c>
      <c r="N1408" s="70">
        <v>4796.7700000000004</v>
      </c>
      <c r="AF1408" s="31"/>
      <c r="AG1408" s="32"/>
      <c r="AH1408" s="32"/>
      <c r="AJ1408" s="3" t="s">
        <v>69</v>
      </c>
      <c r="AM1408" s="32"/>
      <c r="AO1408" s="32"/>
      <c r="AQ1408" s="32"/>
    </row>
    <row r="1409" spans="1:43" customFormat="1" ht="15" x14ac:dyDescent="0.25">
      <c r="A1409" s="52"/>
      <c r="B1409" s="42"/>
      <c r="C1409" s="199" t="s">
        <v>70</v>
      </c>
      <c r="D1409" s="199"/>
      <c r="E1409" s="199"/>
      <c r="F1409" s="45" t="s">
        <v>71</v>
      </c>
      <c r="G1409" s="50">
        <v>52.21</v>
      </c>
      <c r="H1409" s="48">
        <v>1.3225</v>
      </c>
      <c r="I1409" s="71">
        <v>12.290495099999999</v>
      </c>
      <c r="J1409" s="55"/>
      <c r="K1409" s="46"/>
      <c r="L1409" s="55"/>
      <c r="M1409" s="46"/>
      <c r="N1409" s="56"/>
      <c r="AF1409" s="31"/>
      <c r="AG1409" s="32"/>
      <c r="AH1409" s="32"/>
      <c r="AK1409" s="3" t="s">
        <v>70</v>
      </c>
      <c r="AM1409" s="32"/>
      <c r="AO1409" s="32"/>
      <c r="AQ1409" s="32"/>
    </row>
    <row r="1410" spans="1:43" customFormat="1" ht="15" x14ac:dyDescent="0.25">
      <c r="A1410" s="52"/>
      <c r="B1410" s="42"/>
      <c r="C1410" s="199" t="s">
        <v>72</v>
      </c>
      <c r="D1410" s="199"/>
      <c r="E1410" s="199"/>
      <c r="F1410" s="45" t="s">
        <v>71</v>
      </c>
      <c r="G1410" s="50">
        <v>0.87</v>
      </c>
      <c r="H1410" s="48">
        <v>1.4375</v>
      </c>
      <c r="I1410" s="71">
        <v>0.22261130000000001</v>
      </c>
      <c r="J1410" s="55"/>
      <c r="K1410" s="46"/>
      <c r="L1410" s="55"/>
      <c r="M1410" s="46"/>
      <c r="N1410" s="56"/>
      <c r="AF1410" s="31"/>
      <c r="AG1410" s="32"/>
      <c r="AH1410" s="32"/>
      <c r="AK1410" s="3" t="s">
        <v>72</v>
      </c>
      <c r="AM1410" s="32"/>
      <c r="AO1410" s="32"/>
      <c r="AQ1410" s="32"/>
    </row>
    <row r="1411" spans="1:43" customFormat="1" ht="15" x14ac:dyDescent="0.25">
      <c r="A1411" s="43"/>
      <c r="B1411" s="42"/>
      <c r="C1411" s="200" t="s">
        <v>73</v>
      </c>
      <c r="D1411" s="200"/>
      <c r="E1411" s="200"/>
      <c r="F1411" s="57"/>
      <c r="G1411" s="58"/>
      <c r="H1411" s="58"/>
      <c r="I1411" s="58"/>
      <c r="J1411" s="59">
        <v>3856.54</v>
      </c>
      <c r="K1411" s="58"/>
      <c r="L1411" s="60">
        <v>719.81</v>
      </c>
      <c r="M1411" s="58"/>
      <c r="N1411" s="72">
        <v>10101.58</v>
      </c>
      <c r="AF1411" s="31"/>
      <c r="AG1411" s="32"/>
      <c r="AH1411" s="32"/>
      <c r="AL1411" s="3" t="s">
        <v>73</v>
      </c>
      <c r="AM1411" s="32"/>
      <c r="AO1411" s="32"/>
      <c r="AQ1411" s="32"/>
    </row>
    <row r="1412" spans="1:43" customFormat="1" ht="15" x14ac:dyDescent="0.25">
      <c r="A1412" s="52"/>
      <c r="B1412" s="42"/>
      <c r="C1412" s="199" t="s">
        <v>74</v>
      </c>
      <c r="D1412" s="199"/>
      <c r="E1412" s="199"/>
      <c r="F1412" s="45"/>
      <c r="G1412" s="46"/>
      <c r="H1412" s="46"/>
      <c r="I1412" s="46"/>
      <c r="J1412" s="55"/>
      <c r="K1412" s="46"/>
      <c r="L1412" s="49">
        <v>115.74</v>
      </c>
      <c r="M1412" s="46"/>
      <c r="N1412" s="70">
        <v>5181.68</v>
      </c>
      <c r="AF1412" s="31"/>
      <c r="AG1412" s="32"/>
      <c r="AH1412" s="32"/>
      <c r="AK1412" s="3" t="s">
        <v>74</v>
      </c>
      <c r="AM1412" s="32"/>
      <c r="AO1412" s="32"/>
      <c r="AQ1412" s="32"/>
    </row>
    <row r="1413" spans="1:43" customFormat="1" ht="22.5" x14ac:dyDescent="0.25">
      <c r="A1413" s="52"/>
      <c r="B1413" s="42" t="s">
        <v>380</v>
      </c>
      <c r="C1413" s="199" t="s">
        <v>381</v>
      </c>
      <c r="D1413" s="199"/>
      <c r="E1413" s="199"/>
      <c r="F1413" s="45" t="s">
        <v>77</v>
      </c>
      <c r="G1413" s="53">
        <v>109</v>
      </c>
      <c r="H1413" s="46"/>
      <c r="I1413" s="53">
        <v>109</v>
      </c>
      <c r="J1413" s="55"/>
      <c r="K1413" s="46"/>
      <c r="L1413" s="49">
        <v>126.16</v>
      </c>
      <c r="M1413" s="46"/>
      <c r="N1413" s="70">
        <v>5648.03</v>
      </c>
      <c r="AF1413" s="31"/>
      <c r="AG1413" s="32"/>
      <c r="AH1413" s="32"/>
      <c r="AK1413" s="3" t="s">
        <v>381</v>
      </c>
      <c r="AM1413" s="32"/>
      <c r="AO1413" s="32"/>
      <c r="AQ1413" s="32"/>
    </row>
    <row r="1414" spans="1:43" customFormat="1" ht="45" x14ac:dyDescent="0.25">
      <c r="A1414" s="52"/>
      <c r="B1414" s="42" t="s">
        <v>382</v>
      </c>
      <c r="C1414" s="199" t="s">
        <v>383</v>
      </c>
      <c r="D1414" s="199"/>
      <c r="E1414" s="199"/>
      <c r="F1414" s="45" t="s">
        <v>77</v>
      </c>
      <c r="G1414" s="53">
        <v>57</v>
      </c>
      <c r="H1414" s="50">
        <v>0.85</v>
      </c>
      <c r="I1414" s="50">
        <v>48.45</v>
      </c>
      <c r="J1414" s="55"/>
      <c r="K1414" s="46"/>
      <c r="L1414" s="49">
        <v>56.08</v>
      </c>
      <c r="M1414" s="46"/>
      <c r="N1414" s="70">
        <v>2510.52</v>
      </c>
      <c r="AF1414" s="31"/>
      <c r="AG1414" s="32"/>
      <c r="AH1414" s="32"/>
      <c r="AK1414" s="3" t="s">
        <v>383</v>
      </c>
      <c r="AM1414" s="32"/>
      <c r="AO1414" s="32"/>
      <c r="AQ1414" s="32"/>
    </row>
    <row r="1415" spans="1:43" customFormat="1" ht="15" x14ac:dyDescent="0.25">
      <c r="A1415" s="63"/>
      <c r="B1415" s="64"/>
      <c r="C1415" s="192" t="s">
        <v>80</v>
      </c>
      <c r="D1415" s="192"/>
      <c r="E1415" s="192"/>
      <c r="F1415" s="35"/>
      <c r="G1415" s="36"/>
      <c r="H1415" s="36"/>
      <c r="I1415" s="36"/>
      <c r="J1415" s="39"/>
      <c r="K1415" s="36"/>
      <c r="L1415" s="65">
        <v>902.05</v>
      </c>
      <c r="M1415" s="58"/>
      <c r="N1415" s="66">
        <v>18260.13</v>
      </c>
      <c r="AF1415" s="31"/>
      <c r="AG1415" s="32"/>
      <c r="AH1415" s="32"/>
      <c r="AM1415" s="32" t="s">
        <v>80</v>
      </c>
      <c r="AO1415" s="32"/>
      <c r="AQ1415" s="32"/>
    </row>
    <row r="1416" spans="1:43" customFormat="1" ht="23.25" x14ac:dyDescent="0.25">
      <c r="A1416" s="33" t="s">
        <v>612</v>
      </c>
      <c r="B1416" s="34" t="s">
        <v>81</v>
      </c>
      <c r="C1416" s="192" t="s">
        <v>91</v>
      </c>
      <c r="D1416" s="192"/>
      <c r="E1416" s="192"/>
      <c r="F1416" s="35" t="s">
        <v>83</v>
      </c>
      <c r="G1416" s="36">
        <v>-3.3000000000000002E-2</v>
      </c>
      <c r="H1416" s="37">
        <v>1</v>
      </c>
      <c r="I1416" s="67">
        <v>-3.3000000000000002E-2</v>
      </c>
      <c r="J1416" s="39"/>
      <c r="K1416" s="36"/>
      <c r="L1416" s="65">
        <v>-6.48</v>
      </c>
      <c r="M1416" s="36"/>
      <c r="N1416" s="68">
        <v>-117.53</v>
      </c>
      <c r="AF1416" s="31"/>
      <c r="AG1416" s="32"/>
      <c r="AH1416" s="32" t="s">
        <v>91</v>
      </c>
      <c r="AM1416" s="32"/>
      <c r="AO1416" s="32"/>
      <c r="AQ1416" s="32"/>
    </row>
    <row r="1417" spans="1:43" customFormat="1" ht="23.25" x14ac:dyDescent="0.25">
      <c r="A1417" s="41"/>
      <c r="B1417" s="42" t="s">
        <v>59</v>
      </c>
      <c r="C1417" s="197" t="s">
        <v>60</v>
      </c>
      <c r="D1417" s="197"/>
      <c r="E1417" s="197"/>
      <c r="F1417" s="197"/>
      <c r="G1417" s="197"/>
      <c r="H1417" s="197"/>
      <c r="I1417" s="197"/>
      <c r="J1417" s="197"/>
      <c r="K1417" s="197"/>
      <c r="L1417" s="197"/>
      <c r="M1417" s="197"/>
      <c r="N1417" s="198"/>
      <c r="AF1417" s="31"/>
      <c r="AG1417" s="32"/>
      <c r="AH1417" s="32"/>
      <c r="AI1417" s="3" t="s">
        <v>60</v>
      </c>
      <c r="AM1417" s="32"/>
      <c r="AO1417" s="32"/>
      <c r="AQ1417" s="32"/>
    </row>
    <row r="1418" spans="1:43" customFormat="1" ht="68.25" x14ac:dyDescent="0.25">
      <c r="A1418" s="41"/>
      <c r="B1418" s="42" t="s">
        <v>61</v>
      </c>
      <c r="C1418" s="197" t="s">
        <v>62</v>
      </c>
      <c r="D1418" s="197"/>
      <c r="E1418" s="197"/>
      <c r="F1418" s="197"/>
      <c r="G1418" s="197"/>
      <c r="H1418" s="197"/>
      <c r="I1418" s="197"/>
      <c r="J1418" s="197"/>
      <c r="K1418" s="197"/>
      <c r="L1418" s="197"/>
      <c r="M1418" s="197"/>
      <c r="N1418" s="198"/>
      <c r="AF1418" s="31"/>
      <c r="AG1418" s="32"/>
      <c r="AH1418" s="32"/>
      <c r="AI1418" s="3" t="s">
        <v>62</v>
      </c>
      <c r="AM1418" s="32"/>
      <c r="AO1418" s="32"/>
      <c r="AQ1418" s="32"/>
    </row>
    <row r="1419" spans="1:43" customFormat="1" ht="15" x14ac:dyDescent="0.25">
      <c r="A1419" s="43"/>
      <c r="B1419" s="42" t="s">
        <v>64</v>
      </c>
      <c r="C1419" s="199" t="s">
        <v>65</v>
      </c>
      <c r="D1419" s="199"/>
      <c r="E1419" s="199"/>
      <c r="F1419" s="45"/>
      <c r="G1419" s="46"/>
      <c r="H1419" s="46"/>
      <c r="I1419" s="46"/>
      <c r="J1419" s="49">
        <v>115.4</v>
      </c>
      <c r="K1419" s="48">
        <v>1.4375</v>
      </c>
      <c r="L1419" s="49">
        <v>-5.47</v>
      </c>
      <c r="M1419" s="50">
        <v>13.24</v>
      </c>
      <c r="N1419" s="51">
        <v>-72.42</v>
      </c>
      <c r="AF1419" s="31"/>
      <c r="AG1419" s="32"/>
      <c r="AH1419" s="32"/>
      <c r="AJ1419" s="3" t="s">
        <v>65</v>
      </c>
      <c r="AM1419" s="32"/>
      <c r="AO1419" s="32"/>
      <c r="AQ1419" s="32"/>
    </row>
    <row r="1420" spans="1:43" customFormat="1" ht="15" x14ac:dyDescent="0.25">
      <c r="A1420" s="43"/>
      <c r="B1420" s="42" t="s">
        <v>66</v>
      </c>
      <c r="C1420" s="199" t="s">
        <v>67</v>
      </c>
      <c r="D1420" s="199"/>
      <c r="E1420" s="199"/>
      <c r="F1420" s="45"/>
      <c r="G1420" s="46"/>
      <c r="H1420" s="46"/>
      <c r="I1420" s="46"/>
      <c r="J1420" s="49">
        <v>13.5</v>
      </c>
      <c r="K1420" s="48">
        <v>1.4375</v>
      </c>
      <c r="L1420" s="49">
        <v>-0.64</v>
      </c>
      <c r="M1420" s="50">
        <v>44.77</v>
      </c>
      <c r="N1420" s="51">
        <v>-28.65</v>
      </c>
      <c r="AF1420" s="31"/>
      <c r="AG1420" s="32"/>
      <c r="AH1420" s="32"/>
      <c r="AJ1420" s="3" t="s">
        <v>67</v>
      </c>
      <c r="AM1420" s="32"/>
      <c r="AO1420" s="32"/>
      <c r="AQ1420" s="32"/>
    </row>
    <row r="1421" spans="1:43" customFormat="1" ht="15" x14ac:dyDescent="0.25">
      <c r="A1421" s="52"/>
      <c r="B1421" s="42"/>
      <c r="C1421" s="199" t="s">
        <v>74</v>
      </c>
      <c r="D1421" s="199"/>
      <c r="E1421" s="199"/>
      <c r="F1421" s="45"/>
      <c r="G1421" s="46"/>
      <c r="H1421" s="46"/>
      <c r="I1421" s="46"/>
      <c r="J1421" s="55"/>
      <c r="K1421" s="46"/>
      <c r="L1421" s="49">
        <v>-0.64</v>
      </c>
      <c r="M1421" s="46"/>
      <c r="N1421" s="51">
        <v>-28.65</v>
      </c>
      <c r="AF1421" s="31"/>
      <c r="AG1421" s="32"/>
      <c r="AH1421" s="32"/>
      <c r="AK1421" s="3" t="s">
        <v>74</v>
      </c>
      <c r="AM1421" s="32"/>
      <c r="AO1421" s="32"/>
      <c r="AQ1421" s="32"/>
    </row>
    <row r="1422" spans="1:43" customFormat="1" ht="22.5" x14ac:dyDescent="0.25">
      <c r="A1422" s="52"/>
      <c r="B1422" s="42" t="s">
        <v>380</v>
      </c>
      <c r="C1422" s="199" t="s">
        <v>381</v>
      </c>
      <c r="D1422" s="199"/>
      <c r="E1422" s="199"/>
      <c r="F1422" s="45" t="s">
        <v>77</v>
      </c>
      <c r="G1422" s="53">
        <v>109</v>
      </c>
      <c r="H1422" s="46"/>
      <c r="I1422" s="53">
        <v>109</v>
      </c>
      <c r="J1422" s="55"/>
      <c r="K1422" s="46"/>
      <c r="L1422" s="49">
        <v>-0.7</v>
      </c>
      <c r="M1422" s="46"/>
      <c r="N1422" s="51">
        <v>-31.23</v>
      </c>
      <c r="AF1422" s="31"/>
      <c r="AG1422" s="32"/>
      <c r="AH1422" s="32"/>
      <c r="AK1422" s="3" t="s">
        <v>381</v>
      </c>
      <c r="AM1422" s="32"/>
      <c r="AO1422" s="32"/>
      <c r="AQ1422" s="32"/>
    </row>
    <row r="1423" spans="1:43" customFormat="1" ht="45" x14ac:dyDescent="0.25">
      <c r="A1423" s="52"/>
      <c r="B1423" s="42" t="s">
        <v>382</v>
      </c>
      <c r="C1423" s="199" t="s">
        <v>383</v>
      </c>
      <c r="D1423" s="199"/>
      <c r="E1423" s="199"/>
      <c r="F1423" s="45" t="s">
        <v>77</v>
      </c>
      <c r="G1423" s="53">
        <v>57</v>
      </c>
      <c r="H1423" s="50">
        <v>0.85</v>
      </c>
      <c r="I1423" s="50">
        <v>48.45</v>
      </c>
      <c r="J1423" s="55"/>
      <c r="K1423" s="46"/>
      <c r="L1423" s="49">
        <v>-0.31</v>
      </c>
      <c r="M1423" s="46"/>
      <c r="N1423" s="51">
        <v>-13.88</v>
      </c>
      <c r="AF1423" s="31"/>
      <c r="AG1423" s="32"/>
      <c r="AH1423" s="32"/>
      <c r="AK1423" s="3" t="s">
        <v>383</v>
      </c>
      <c r="AM1423" s="32"/>
      <c r="AO1423" s="32"/>
      <c r="AQ1423" s="32"/>
    </row>
    <row r="1424" spans="1:43" customFormat="1" ht="15" x14ac:dyDescent="0.25">
      <c r="A1424" s="63"/>
      <c r="B1424" s="64"/>
      <c r="C1424" s="192" t="s">
        <v>80</v>
      </c>
      <c r="D1424" s="192"/>
      <c r="E1424" s="192"/>
      <c r="F1424" s="35"/>
      <c r="G1424" s="36"/>
      <c r="H1424" s="36"/>
      <c r="I1424" s="36"/>
      <c r="J1424" s="39"/>
      <c r="K1424" s="36"/>
      <c r="L1424" s="65">
        <v>-6.48</v>
      </c>
      <c r="M1424" s="58"/>
      <c r="N1424" s="68">
        <v>-117.53</v>
      </c>
      <c r="AF1424" s="31"/>
      <c r="AG1424" s="32"/>
      <c r="AH1424" s="32"/>
      <c r="AM1424" s="32" t="s">
        <v>80</v>
      </c>
      <c r="AO1424" s="32"/>
      <c r="AQ1424" s="32"/>
    </row>
    <row r="1425" spans="1:43" customFormat="1" ht="23.25" x14ac:dyDescent="0.25">
      <c r="A1425" s="33" t="s">
        <v>613</v>
      </c>
      <c r="B1425" s="34" t="s">
        <v>614</v>
      </c>
      <c r="C1425" s="192" t="s">
        <v>347</v>
      </c>
      <c r="D1425" s="192"/>
      <c r="E1425" s="192"/>
      <c r="F1425" s="35" t="s">
        <v>86</v>
      </c>
      <c r="G1425" s="36">
        <v>-9.078E-2</v>
      </c>
      <c r="H1425" s="37">
        <v>1</v>
      </c>
      <c r="I1425" s="75">
        <v>-9.078E-2</v>
      </c>
      <c r="J1425" s="65">
        <v>519.79999999999995</v>
      </c>
      <c r="K1425" s="36"/>
      <c r="L1425" s="65">
        <v>-47.19</v>
      </c>
      <c r="M1425" s="38">
        <v>8.16</v>
      </c>
      <c r="N1425" s="68">
        <v>-385.07</v>
      </c>
      <c r="AF1425" s="31"/>
      <c r="AG1425" s="32"/>
      <c r="AH1425" s="32" t="s">
        <v>347</v>
      </c>
      <c r="AM1425" s="32"/>
      <c r="AO1425" s="32"/>
      <c r="AQ1425" s="32"/>
    </row>
    <row r="1426" spans="1:43" customFormat="1" ht="15" x14ac:dyDescent="0.25">
      <c r="A1426" s="63"/>
      <c r="B1426" s="64"/>
      <c r="C1426" s="192" t="s">
        <v>80</v>
      </c>
      <c r="D1426" s="192"/>
      <c r="E1426" s="192"/>
      <c r="F1426" s="35"/>
      <c r="G1426" s="36"/>
      <c r="H1426" s="36"/>
      <c r="I1426" s="36"/>
      <c r="J1426" s="39"/>
      <c r="K1426" s="36"/>
      <c r="L1426" s="65">
        <v>-47.19</v>
      </c>
      <c r="M1426" s="58"/>
      <c r="N1426" s="68">
        <v>-385.07</v>
      </c>
      <c r="AF1426" s="31"/>
      <c r="AG1426" s="32"/>
      <c r="AH1426" s="32"/>
      <c r="AM1426" s="32" t="s">
        <v>80</v>
      </c>
      <c r="AO1426" s="32"/>
      <c r="AQ1426" s="32"/>
    </row>
    <row r="1427" spans="1:43" customFormat="1" ht="15" x14ac:dyDescent="0.25">
      <c r="A1427" s="33" t="s">
        <v>615</v>
      </c>
      <c r="B1427" s="34" t="s">
        <v>616</v>
      </c>
      <c r="C1427" s="192" t="s">
        <v>617</v>
      </c>
      <c r="D1427" s="192"/>
      <c r="E1427" s="192"/>
      <c r="F1427" s="35" t="s">
        <v>106</v>
      </c>
      <c r="G1427" s="36">
        <v>-3.56E-2</v>
      </c>
      <c r="H1427" s="37">
        <v>1</v>
      </c>
      <c r="I1427" s="69">
        <v>-3.56E-2</v>
      </c>
      <c r="J1427" s="73">
        <v>11200</v>
      </c>
      <c r="K1427" s="36"/>
      <c r="L1427" s="65">
        <v>-398.72</v>
      </c>
      <c r="M1427" s="38">
        <v>8.16</v>
      </c>
      <c r="N1427" s="66">
        <v>-3253.56</v>
      </c>
      <c r="AF1427" s="31"/>
      <c r="AG1427" s="32"/>
      <c r="AH1427" s="32" t="s">
        <v>617</v>
      </c>
      <c r="AM1427" s="32"/>
      <c r="AO1427" s="32"/>
      <c r="AQ1427" s="32"/>
    </row>
    <row r="1428" spans="1:43" customFormat="1" ht="15" x14ac:dyDescent="0.25">
      <c r="A1428" s="63"/>
      <c r="B1428" s="64"/>
      <c r="C1428" s="192" t="s">
        <v>80</v>
      </c>
      <c r="D1428" s="192"/>
      <c r="E1428" s="192"/>
      <c r="F1428" s="35"/>
      <c r="G1428" s="36"/>
      <c r="H1428" s="36"/>
      <c r="I1428" s="36"/>
      <c r="J1428" s="39"/>
      <c r="K1428" s="36"/>
      <c r="L1428" s="65">
        <v>-398.72</v>
      </c>
      <c r="M1428" s="58"/>
      <c r="N1428" s="66">
        <v>-3253.56</v>
      </c>
      <c r="AF1428" s="31"/>
      <c r="AG1428" s="32"/>
      <c r="AH1428" s="32"/>
      <c r="AM1428" s="32" t="s">
        <v>80</v>
      </c>
      <c r="AO1428" s="32"/>
      <c r="AQ1428" s="32"/>
    </row>
    <row r="1429" spans="1:43" customFormat="1" ht="34.5" x14ac:dyDescent="0.25">
      <c r="A1429" s="33" t="s">
        <v>618</v>
      </c>
      <c r="B1429" s="34" t="s">
        <v>619</v>
      </c>
      <c r="C1429" s="192" t="s">
        <v>620</v>
      </c>
      <c r="D1429" s="192"/>
      <c r="E1429" s="192"/>
      <c r="F1429" s="35" t="s">
        <v>265</v>
      </c>
      <c r="G1429" s="36">
        <v>-1.1926000000000001</v>
      </c>
      <c r="H1429" s="37">
        <v>1</v>
      </c>
      <c r="I1429" s="69">
        <v>-1.1926000000000001</v>
      </c>
      <c r="J1429" s="65">
        <v>74.58</v>
      </c>
      <c r="K1429" s="36"/>
      <c r="L1429" s="65">
        <v>-88.94</v>
      </c>
      <c r="M1429" s="38">
        <v>8.16</v>
      </c>
      <c r="N1429" s="68">
        <v>-725.75</v>
      </c>
      <c r="AF1429" s="31"/>
      <c r="AG1429" s="32"/>
      <c r="AH1429" s="32" t="s">
        <v>620</v>
      </c>
      <c r="AM1429" s="32"/>
      <c r="AO1429" s="32"/>
      <c r="AQ1429" s="32"/>
    </row>
    <row r="1430" spans="1:43" customFormat="1" ht="15" x14ac:dyDescent="0.25">
      <c r="A1430" s="63"/>
      <c r="B1430" s="64"/>
      <c r="C1430" s="192" t="s">
        <v>80</v>
      </c>
      <c r="D1430" s="192"/>
      <c r="E1430" s="192"/>
      <c r="F1430" s="35"/>
      <c r="G1430" s="36"/>
      <c r="H1430" s="36"/>
      <c r="I1430" s="36"/>
      <c r="J1430" s="39"/>
      <c r="K1430" s="36"/>
      <c r="L1430" s="65">
        <v>-88.94</v>
      </c>
      <c r="M1430" s="58"/>
      <c r="N1430" s="68">
        <v>-725.75</v>
      </c>
      <c r="AF1430" s="31"/>
      <c r="AG1430" s="32"/>
      <c r="AH1430" s="32"/>
      <c r="AM1430" s="32" t="s">
        <v>80</v>
      </c>
      <c r="AO1430" s="32"/>
      <c r="AQ1430" s="32"/>
    </row>
    <row r="1431" spans="1:43" customFormat="1" ht="23.25" x14ac:dyDescent="0.25">
      <c r="A1431" s="33" t="s">
        <v>621</v>
      </c>
      <c r="B1431" s="34" t="s">
        <v>104</v>
      </c>
      <c r="C1431" s="192" t="s">
        <v>480</v>
      </c>
      <c r="D1431" s="192"/>
      <c r="E1431" s="192"/>
      <c r="F1431" s="35" t="s">
        <v>106</v>
      </c>
      <c r="G1431" s="36">
        <v>8.6599999999999996E-2</v>
      </c>
      <c r="H1431" s="37">
        <v>1</v>
      </c>
      <c r="I1431" s="69">
        <v>8.6599999999999996E-2</v>
      </c>
      <c r="J1431" s="73">
        <v>10898.65</v>
      </c>
      <c r="K1431" s="36"/>
      <c r="L1431" s="65">
        <v>943.82</v>
      </c>
      <c r="M1431" s="38">
        <v>8.16</v>
      </c>
      <c r="N1431" s="66">
        <v>7701.57</v>
      </c>
      <c r="AF1431" s="31"/>
      <c r="AG1431" s="32"/>
      <c r="AH1431" s="32" t="s">
        <v>480</v>
      </c>
      <c r="AM1431" s="32"/>
      <c r="AO1431" s="32"/>
      <c r="AQ1431" s="32"/>
    </row>
    <row r="1432" spans="1:43" customFormat="1" ht="15" x14ac:dyDescent="0.25">
      <c r="A1432" s="63"/>
      <c r="B1432" s="64"/>
      <c r="C1432" s="192" t="s">
        <v>80</v>
      </c>
      <c r="D1432" s="192"/>
      <c r="E1432" s="192"/>
      <c r="F1432" s="35"/>
      <c r="G1432" s="36"/>
      <c r="H1432" s="36"/>
      <c r="I1432" s="36"/>
      <c r="J1432" s="39"/>
      <c r="K1432" s="36"/>
      <c r="L1432" s="65">
        <v>943.82</v>
      </c>
      <c r="M1432" s="58"/>
      <c r="N1432" s="66">
        <v>7701.57</v>
      </c>
      <c r="AF1432" s="31"/>
      <c r="AG1432" s="32"/>
      <c r="AH1432" s="32"/>
      <c r="AM1432" s="32" t="s">
        <v>80</v>
      </c>
      <c r="AO1432" s="32"/>
      <c r="AQ1432" s="32"/>
    </row>
    <row r="1433" spans="1:43" customFormat="1" ht="34.5" x14ac:dyDescent="0.25">
      <c r="A1433" s="33" t="s">
        <v>622</v>
      </c>
      <c r="B1433" s="34" t="s">
        <v>104</v>
      </c>
      <c r="C1433" s="192" t="s">
        <v>623</v>
      </c>
      <c r="D1433" s="192"/>
      <c r="E1433" s="192"/>
      <c r="F1433" s="35" t="s">
        <v>86</v>
      </c>
      <c r="G1433" s="36">
        <v>0.5</v>
      </c>
      <c r="H1433" s="37">
        <v>1</v>
      </c>
      <c r="I1433" s="79">
        <v>0.5</v>
      </c>
      <c r="J1433" s="73">
        <v>1588.5</v>
      </c>
      <c r="K1433" s="36"/>
      <c r="L1433" s="65">
        <v>794.25</v>
      </c>
      <c r="M1433" s="38">
        <v>8.16</v>
      </c>
      <c r="N1433" s="66">
        <v>6481.08</v>
      </c>
      <c r="AF1433" s="31"/>
      <c r="AG1433" s="32"/>
      <c r="AH1433" s="32" t="s">
        <v>623</v>
      </c>
      <c r="AM1433" s="32"/>
      <c r="AO1433" s="32"/>
      <c r="AQ1433" s="32"/>
    </row>
    <row r="1434" spans="1:43" customFormat="1" ht="15" x14ac:dyDescent="0.25">
      <c r="A1434" s="63"/>
      <c r="B1434" s="64"/>
      <c r="C1434" s="192" t="s">
        <v>80</v>
      </c>
      <c r="D1434" s="192"/>
      <c r="E1434" s="192"/>
      <c r="F1434" s="35"/>
      <c r="G1434" s="36"/>
      <c r="H1434" s="36"/>
      <c r="I1434" s="36"/>
      <c r="J1434" s="39"/>
      <c r="K1434" s="36"/>
      <c r="L1434" s="65">
        <v>794.25</v>
      </c>
      <c r="M1434" s="58"/>
      <c r="N1434" s="66">
        <v>6481.08</v>
      </c>
      <c r="AF1434" s="31"/>
      <c r="AG1434" s="32"/>
      <c r="AH1434" s="32"/>
      <c r="AM1434" s="32" t="s">
        <v>80</v>
      </c>
      <c r="AO1434" s="32"/>
      <c r="AQ1434" s="32"/>
    </row>
    <row r="1435" spans="1:43" customFormat="1" ht="68.25" x14ac:dyDescent="0.25">
      <c r="A1435" s="33" t="s">
        <v>624</v>
      </c>
      <c r="B1435" s="34" t="s">
        <v>104</v>
      </c>
      <c r="C1435" s="192" t="s">
        <v>625</v>
      </c>
      <c r="D1435" s="192"/>
      <c r="E1435" s="192"/>
      <c r="F1435" s="35" t="s">
        <v>131</v>
      </c>
      <c r="G1435" s="36">
        <v>41.201999999999998</v>
      </c>
      <c r="H1435" s="37">
        <v>1</v>
      </c>
      <c r="I1435" s="67">
        <v>41.201999999999998</v>
      </c>
      <c r="J1435" s="65">
        <v>38.42</v>
      </c>
      <c r="K1435" s="36"/>
      <c r="L1435" s="73">
        <v>1582.98</v>
      </c>
      <c r="M1435" s="38">
        <v>8.16</v>
      </c>
      <c r="N1435" s="66">
        <v>12917.12</v>
      </c>
      <c r="AF1435" s="31"/>
      <c r="AG1435" s="32"/>
      <c r="AH1435" s="32" t="s">
        <v>625</v>
      </c>
      <c r="AM1435" s="32"/>
      <c r="AO1435" s="32"/>
      <c r="AQ1435" s="32"/>
    </row>
    <row r="1436" spans="1:43" customFormat="1" ht="15" x14ac:dyDescent="0.25">
      <c r="A1436" s="63"/>
      <c r="B1436" s="64"/>
      <c r="C1436" s="192" t="s">
        <v>80</v>
      </c>
      <c r="D1436" s="192"/>
      <c r="E1436" s="192"/>
      <c r="F1436" s="35"/>
      <c r="G1436" s="36"/>
      <c r="H1436" s="36"/>
      <c r="I1436" s="36"/>
      <c r="J1436" s="39"/>
      <c r="K1436" s="36"/>
      <c r="L1436" s="73">
        <v>1582.98</v>
      </c>
      <c r="M1436" s="58"/>
      <c r="N1436" s="66">
        <v>12917.12</v>
      </c>
      <c r="AF1436" s="31"/>
      <c r="AG1436" s="32"/>
      <c r="AH1436" s="32"/>
      <c r="AM1436" s="32" t="s">
        <v>80</v>
      </c>
      <c r="AO1436" s="32"/>
      <c r="AQ1436" s="32"/>
    </row>
    <row r="1437" spans="1:43" customFormat="1" ht="57" x14ac:dyDescent="0.25">
      <c r="A1437" s="33" t="s">
        <v>626</v>
      </c>
      <c r="B1437" s="34" t="s">
        <v>104</v>
      </c>
      <c r="C1437" s="192" t="s">
        <v>627</v>
      </c>
      <c r="D1437" s="192"/>
      <c r="E1437" s="192"/>
      <c r="F1437" s="35" t="s">
        <v>265</v>
      </c>
      <c r="G1437" s="36">
        <v>4.2510000000000003</v>
      </c>
      <c r="H1437" s="37">
        <v>1</v>
      </c>
      <c r="I1437" s="67">
        <v>4.2510000000000003</v>
      </c>
      <c r="J1437" s="65">
        <v>24.69</v>
      </c>
      <c r="K1437" s="36"/>
      <c r="L1437" s="65">
        <v>104.96</v>
      </c>
      <c r="M1437" s="38">
        <v>8.16</v>
      </c>
      <c r="N1437" s="68">
        <v>856.47</v>
      </c>
      <c r="AF1437" s="31"/>
      <c r="AG1437" s="32"/>
      <c r="AH1437" s="32" t="s">
        <v>627</v>
      </c>
      <c r="AM1437" s="32"/>
      <c r="AO1437" s="32"/>
      <c r="AQ1437" s="32"/>
    </row>
    <row r="1438" spans="1:43" customFormat="1" ht="15" x14ac:dyDescent="0.25">
      <c r="A1438" s="63"/>
      <c r="B1438" s="64"/>
      <c r="C1438" s="192" t="s">
        <v>80</v>
      </c>
      <c r="D1438" s="192"/>
      <c r="E1438" s="192"/>
      <c r="F1438" s="35"/>
      <c r="G1438" s="36"/>
      <c r="H1438" s="36"/>
      <c r="I1438" s="36"/>
      <c r="J1438" s="39"/>
      <c r="K1438" s="36"/>
      <c r="L1438" s="65">
        <v>104.96</v>
      </c>
      <c r="M1438" s="58"/>
      <c r="N1438" s="68">
        <v>856.47</v>
      </c>
      <c r="AF1438" s="31"/>
      <c r="AG1438" s="32"/>
      <c r="AH1438" s="32"/>
      <c r="AM1438" s="32" t="s">
        <v>80</v>
      </c>
      <c r="AO1438" s="32"/>
      <c r="AQ1438" s="32"/>
    </row>
    <row r="1439" spans="1:43" customFormat="1" ht="23.25" x14ac:dyDescent="0.25">
      <c r="A1439" s="33" t="s">
        <v>628</v>
      </c>
      <c r="B1439" s="34" t="s">
        <v>104</v>
      </c>
      <c r="C1439" s="192" t="s">
        <v>550</v>
      </c>
      <c r="D1439" s="192"/>
      <c r="E1439" s="192"/>
      <c r="F1439" s="35" t="s">
        <v>86</v>
      </c>
      <c r="G1439" s="36">
        <v>6</v>
      </c>
      <c r="H1439" s="37">
        <v>1</v>
      </c>
      <c r="I1439" s="37">
        <v>6</v>
      </c>
      <c r="J1439" s="65">
        <v>906.98</v>
      </c>
      <c r="K1439" s="36"/>
      <c r="L1439" s="73">
        <v>5441.88</v>
      </c>
      <c r="M1439" s="38">
        <v>8.16</v>
      </c>
      <c r="N1439" s="66">
        <v>44405.74</v>
      </c>
      <c r="AF1439" s="31"/>
      <c r="AG1439" s="32"/>
      <c r="AH1439" s="32" t="s">
        <v>550</v>
      </c>
      <c r="AM1439" s="32"/>
      <c r="AO1439" s="32"/>
      <c r="AQ1439" s="32"/>
    </row>
    <row r="1440" spans="1:43" customFormat="1" ht="15" x14ac:dyDescent="0.25">
      <c r="A1440" s="63"/>
      <c r="B1440" s="64"/>
      <c r="C1440" s="192" t="s">
        <v>80</v>
      </c>
      <c r="D1440" s="192"/>
      <c r="E1440" s="192"/>
      <c r="F1440" s="35"/>
      <c r="G1440" s="36"/>
      <c r="H1440" s="36"/>
      <c r="I1440" s="36"/>
      <c r="J1440" s="39"/>
      <c r="K1440" s="36"/>
      <c r="L1440" s="73">
        <v>5441.88</v>
      </c>
      <c r="M1440" s="58"/>
      <c r="N1440" s="66">
        <v>44405.74</v>
      </c>
      <c r="AF1440" s="31"/>
      <c r="AG1440" s="32"/>
      <c r="AH1440" s="32"/>
      <c r="AM1440" s="32" t="s">
        <v>80</v>
      </c>
      <c r="AO1440" s="32"/>
      <c r="AQ1440" s="32"/>
    </row>
    <row r="1441" spans="1:43" customFormat="1" ht="57" x14ac:dyDescent="0.25">
      <c r="A1441" s="33" t="s">
        <v>629</v>
      </c>
      <c r="B1441" s="34" t="s">
        <v>104</v>
      </c>
      <c r="C1441" s="192" t="s">
        <v>627</v>
      </c>
      <c r="D1441" s="192"/>
      <c r="E1441" s="192"/>
      <c r="F1441" s="35" t="s">
        <v>265</v>
      </c>
      <c r="G1441" s="36">
        <v>4.2510000000000003</v>
      </c>
      <c r="H1441" s="37">
        <v>1</v>
      </c>
      <c r="I1441" s="67">
        <v>4.2510000000000003</v>
      </c>
      <c r="J1441" s="65">
        <v>24.69</v>
      </c>
      <c r="K1441" s="36"/>
      <c r="L1441" s="65">
        <v>104.96</v>
      </c>
      <c r="M1441" s="38">
        <v>8.16</v>
      </c>
      <c r="N1441" s="68">
        <v>856.47</v>
      </c>
      <c r="AF1441" s="31"/>
      <c r="AG1441" s="32"/>
      <c r="AH1441" s="32" t="s">
        <v>627</v>
      </c>
      <c r="AM1441" s="32"/>
      <c r="AO1441" s="32"/>
      <c r="AQ1441" s="32"/>
    </row>
    <row r="1442" spans="1:43" customFormat="1" ht="15" x14ac:dyDescent="0.25">
      <c r="A1442" s="63"/>
      <c r="B1442" s="64"/>
      <c r="C1442" s="192" t="s">
        <v>80</v>
      </c>
      <c r="D1442" s="192"/>
      <c r="E1442" s="192"/>
      <c r="F1442" s="35"/>
      <c r="G1442" s="36"/>
      <c r="H1442" s="36"/>
      <c r="I1442" s="36"/>
      <c r="J1442" s="39"/>
      <c r="K1442" s="36"/>
      <c r="L1442" s="65">
        <v>104.96</v>
      </c>
      <c r="M1442" s="58"/>
      <c r="N1442" s="68">
        <v>856.47</v>
      </c>
      <c r="AF1442" s="31"/>
      <c r="AG1442" s="32"/>
      <c r="AH1442" s="32"/>
      <c r="AM1442" s="32" t="s">
        <v>80</v>
      </c>
      <c r="AO1442" s="32"/>
      <c r="AQ1442" s="32"/>
    </row>
    <row r="1443" spans="1:43" customFormat="1" ht="15" x14ac:dyDescent="0.25">
      <c r="A1443" s="189" t="s">
        <v>630</v>
      </c>
      <c r="B1443" s="190"/>
      <c r="C1443" s="190"/>
      <c r="D1443" s="190"/>
      <c r="E1443" s="190"/>
      <c r="F1443" s="190"/>
      <c r="G1443" s="190"/>
      <c r="H1443" s="190"/>
      <c r="I1443" s="190"/>
      <c r="J1443" s="190"/>
      <c r="K1443" s="190"/>
      <c r="L1443" s="190"/>
      <c r="M1443" s="190"/>
      <c r="N1443" s="191"/>
      <c r="AF1443" s="31"/>
      <c r="AG1443" s="32" t="s">
        <v>630</v>
      </c>
      <c r="AH1443" s="32"/>
      <c r="AM1443" s="32"/>
      <c r="AO1443" s="32"/>
      <c r="AQ1443" s="32"/>
    </row>
    <row r="1444" spans="1:43" customFormat="1" ht="34.5" x14ac:dyDescent="0.25">
      <c r="A1444" s="33" t="s">
        <v>631</v>
      </c>
      <c r="B1444" s="34" t="s">
        <v>378</v>
      </c>
      <c r="C1444" s="192" t="s">
        <v>632</v>
      </c>
      <c r="D1444" s="192"/>
      <c r="E1444" s="192"/>
      <c r="F1444" s="35" t="s">
        <v>166</v>
      </c>
      <c r="G1444" s="36">
        <v>0.10199999999999999</v>
      </c>
      <c r="H1444" s="37">
        <v>1</v>
      </c>
      <c r="I1444" s="67">
        <v>0.10199999999999999</v>
      </c>
      <c r="J1444" s="39"/>
      <c r="K1444" s="36"/>
      <c r="L1444" s="39"/>
      <c r="M1444" s="36"/>
      <c r="N1444" s="40"/>
      <c r="AF1444" s="31"/>
      <c r="AG1444" s="32"/>
      <c r="AH1444" s="32" t="s">
        <v>632</v>
      </c>
      <c r="AM1444" s="32"/>
      <c r="AO1444" s="32"/>
      <c r="AQ1444" s="32"/>
    </row>
    <row r="1445" spans="1:43" customFormat="1" ht="23.25" x14ac:dyDescent="0.25">
      <c r="A1445" s="41"/>
      <c r="B1445" s="42" t="s">
        <v>59</v>
      </c>
      <c r="C1445" s="197" t="s">
        <v>60</v>
      </c>
      <c r="D1445" s="197"/>
      <c r="E1445" s="197"/>
      <c r="F1445" s="197"/>
      <c r="G1445" s="197"/>
      <c r="H1445" s="197"/>
      <c r="I1445" s="197"/>
      <c r="J1445" s="197"/>
      <c r="K1445" s="197"/>
      <c r="L1445" s="197"/>
      <c r="M1445" s="197"/>
      <c r="N1445" s="198"/>
      <c r="AF1445" s="31"/>
      <c r="AG1445" s="32"/>
      <c r="AH1445" s="32"/>
      <c r="AI1445" s="3" t="s">
        <v>60</v>
      </c>
      <c r="AM1445" s="32"/>
      <c r="AO1445" s="32"/>
      <c r="AQ1445" s="32"/>
    </row>
    <row r="1446" spans="1:43" customFormat="1" ht="68.25" x14ac:dyDescent="0.25">
      <c r="A1446" s="41"/>
      <c r="B1446" s="42" t="s">
        <v>61</v>
      </c>
      <c r="C1446" s="197" t="s">
        <v>62</v>
      </c>
      <c r="D1446" s="197"/>
      <c r="E1446" s="197"/>
      <c r="F1446" s="197"/>
      <c r="G1446" s="197"/>
      <c r="H1446" s="197"/>
      <c r="I1446" s="197"/>
      <c r="J1446" s="197"/>
      <c r="K1446" s="197"/>
      <c r="L1446" s="197"/>
      <c r="M1446" s="197"/>
      <c r="N1446" s="198"/>
      <c r="AF1446" s="31"/>
      <c r="AG1446" s="32"/>
      <c r="AH1446" s="32"/>
      <c r="AI1446" s="3" t="s">
        <v>62</v>
      </c>
      <c r="AM1446" s="32"/>
      <c r="AO1446" s="32"/>
      <c r="AQ1446" s="32"/>
    </row>
    <row r="1447" spans="1:43" customFormat="1" ht="15" x14ac:dyDescent="0.25">
      <c r="A1447" s="43"/>
      <c r="B1447" s="42" t="s">
        <v>55</v>
      </c>
      <c r="C1447" s="199" t="s">
        <v>63</v>
      </c>
      <c r="D1447" s="199"/>
      <c r="E1447" s="199"/>
      <c r="F1447" s="45"/>
      <c r="G1447" s="46"/>
      <c r="H1447" s="46"/>
      <c r="I1447" s="46"/>
      <c r="J1447" s="49">
        <v>829.12</v>
      </c>
      <c r="K1447" s="48">
        <v>1.3225</v>
      </c>
      <c r="L1447" s="49">
        <v>111.84</v>
      </c>
      <c r="M1447" s="50">
        <v>44.77</v>
      </c>
      <c r="N1447" s="70">
        <v>5007.08</v>
      </c>
      <c r="AF1447" s="31"/>
      <c r="AG1447" s="32"/>
      <c r="AH1447" s="32"/>
      <c r="AJ1447" s="3" t="s">
        <v>63</v>
      </c>
      <c r="AM1447" s="32"/>
      <c r="AO1447" s="32"/>
      <c r="AQ1447" s="32"/>
    </row>
    <row r="1448" spans="1:43" customFormat="1" ht="15" x14ac:dyDescent="0.25">
      <c r="A1448" s="43"/>
      <c r="B1448" s="42" t="s">
        <v>64</v>
      </c>
      <c r="C1448" s="199" t="s">
        <v>65</v>
      </c>
      <c r="D1448" s="199"/>
      <c r="E1448" s="199"/>
      <c r="F1448" s="45"/>
      <c r="G1448" s="46"/>
      <c r="H1448" s="46"/>
      <c r="I1448" s="46"/>
      <c r="J1448" s="49">
        <v>21.88</v>
      </c>
      <c r="K1448" s="48">
        <v>1.4375</v>
      </c>
      <c r="L1448" s="49">
        <v>3.21</v>
      </c>
      <c r="M1448" s="50">
        <v>13.24</v>
      </c>
      <c r="N1448" s="51">
        <v>42.5</v>
      </c>
      <c r="AF1448" s="31"/>
      <c r="AG1448" s="32"/>
      <c r="AH1448" s="32"/>
      <c r="AJ1448" s="3" t="s">
        <v>65</v>
      </c>
      <c r="AM1448" s="32"/>
      <c r="AO1448" s="32"/>
      <c r="AQ1448" s="32"/>
    </row>
    <row r="1449" spans="1:43" customFormat="1" ht="15" x14ac:dyDescent="0.25">
      <c r="A1449" s="43"/>
      <c r="B1449" s="42" t="s">
        <v>66</v>
      </c>
      <c r="C1449" s="199" t="s">
        <v>67</v>
      </c>
      <c r="D1449" s="199"/>
      <c r="E1449" s="199"/>
      <c r="F1449" s="45"/>
      <c r="G1449" s="46"/>
      <c r="H1449" s="46"/>
      <c r="I1449" s="46"/>
      <c r="J1449" s="49">
        <v>3.51</v>
      </c>
      <c r="K1449" s="48">
        <v>1.4375</v>
      </c>
      <c r="L1449" s="49">
        <v>0.51</v>
      </c>
      <c r="M1449" s="50">
        <v>44.77</v>
      </c>
      <c r="N1449" s="51">
        <v>22.83</v>
      </c>
      <c r="AF1449" s="31"/>
      <c r="AG1449" s="32"/>
      <c r="AH1449" s="32"/>
      <c r="AJ1449" s="3" t="s">
        <v>67</v>
      </c>
      <c r="AM1449" s="32"/>
      <c r="AO1449" s="32"/>
      <c r="AQ1449" s="32"/>
    </row>
    <row r="1450" spans="1:43" customFormat="1" ht="15" x14ac:dyDescent="0.25">
      <c r="A1450" s="43"/>
      <c r="B1450" s="42" t="s">
        <v>68</v>
      </c>
      <c r="C1450" s="199" t="s">
        <v>69</v>
      </c>
      <c r="D1450" s="199"/>
      <c r="E1450" s="199"/>
      <c r="F1450" s="45"/>
      <c r="G1450" s="46"/>
      <c r="H1450" s="46"/>
      <c r="I1450" s="46"/>
      <c r="J1450" s="47">
        <v>6516.18</v>
      </c>
      <c r="K1450" s="46"/>
      <c r="L1450" s="49">
        <v>664.65</v>
      </c>
      <c r="M1450" s="50">
        <v>8.16</v>
      </c>
      <c r="N1450" s="70">
        <v>5423.54</v>
      </c>
      <c r="AF1450" s="31"/>
      <c r="AG1450" s="32"/>
      <c r="AH1450" s="32"/>
      <c r="AJ1450" s="3" t="s">
        <v>69</v>
      </c>
      <c r="AM1450" s="32"/>
      <c r="AO1450" s="32"/>
      <c r="AQ1450" s="32"/>
    </row>
    <row r="1451" spans="1:43" customFormat="1" ht="15" x14ac:dyDescent="0.25">
      <c r="A1451" s="52"/>
      <c r="B1451" s="42"/>
      <c r="C1451" s="199" t="s">
        <v>70</v>
      </c>
      <c r="D1451" s="199"/>
      <c r="E1451" s="199"/>
      <c r="F1451" s="45" t="s">
        <v>71</v>
      </c>
      <c r="G1451" s="62">
        <v>97.2</v>
      </c>
      <c r="H1451" s="48">
        <v>1.3225</v>
      </c>
      <c r="I1451" s="54">
        <v>13.111794</v>
      </c>
      <c r="J1451" s="55"/>
      <c r="K1451" s="46"/>
      <c r="L1451" s="55"/>
      <c r="M1451" s="46"/>
      <c r="N1451" s="56"/>
      <c r="AF1451" s="31"/>
      <c r="AG1451" s="32"/>
      <c r="AH1451" s="32"/>
      <c r="AK1451" s="3" t="s">
        <v>70</v>
      </c>
      <c r="AM1451" s="32"/>
      <c r="AO1451" s="32"/>
      <c r="AQ1451" s="32"/>
    </row>
    <row r="1452" spans="1:43" customFormat="1" ht="15" x14ac:dyDescent="0.25">
      <c r="A1452" s="52"/>
      <c r="B1452" s="42"/>
      <c r="C1452" s="199" t="s">
        <v>72</v>
      </c>
      <c r="D1452" s="199"/>
      <c r="E1452" s="199"/>
      <c r="F1452" s="45" t="s">
        <v>71</v>
      </c>
      <c r="G1452" s="50">
        <v>0.27</v>
      </c>
      <c r="H1452" s="48">
        <v>1.4375</v>
      </c>
      <c r="I1452" s="71">
        <v>3.95888E-2</v>
      </c>
      <c r="J1452" s="55"/>
      <c r="K1452" s="46"/>
      <c r="L1452" s="55"/>
      <c r="M1452" s="46"/>
      <c r="N1452" s="56"/>
      <c r="AF1452" s="31"/>
      <c r="AG1452" s="32"/>
      <c r="AH1452" s="32"/>
      <c r="AK1452" s="3" t="s">
        <v>72</v>
      </c>
      <c r="AM1452" s="32"/>
      <c r="AO1452" s="32"/>
      <c r="AQ1452" s="32"/>
    </row>
    <row r="1453" spans="1:43" customFormat="1" ht="15" x14ac:dyDescent="0.25">
      <c r="A1453" s="43"/>
      <c r="B1453" s="42"/>
      <c r="C1453" s="200" t="s">
        <v>73</v>
      </c>
      <c r="D1453" s="200"/>
      <c r="E1453" s="200"/>
      <c r="F1453" s="57"/>
      <c r="G1453" s="58"/>
      <c r="H1453" s="58"/>
      <c r="I1453" s="58"/>
      <c r="J1453" s="59">
        <v>7367.18</v>
      </c>
      <c r="K1453" s="58"/>
      <c r="L1453" s="60">
        <v>779.7</v>
      </c>
      <c r="M1453" s="58"/>
      <c r="N1453" s="72">
        <v>10473.120000000001</v>
      </c>
      <c r="AF1453" s="31"/>
      <c r="AG1453" s="32"/>
      <c r="AH1453" s="32"/>
      <c r="AL1453" s="3" t="s">
        <v>73</v>
      </c>
      <c r="AM1453" s="32"/>
      <c r="AO1453" s="32"/>
      <c r="AQ1453" s="32"/>
    </row>
    <row r="1454" spans="1:43" customFormat="1" ht="15" x14ac:dyDescent="0.25">
      <c r="A1454" s="52"/>
      <c r="B1454" s="42"/>
      <c r="C1454" s="199" t="s">
        <v>74</v>
      </c>
      <c r="D1454" s="199"/>
      <c r="E1454" s="199"/>
      <c r="F1454" s="45"/>
      <c r="G1454" s="46"/>
      <c r="H1454" s="46"/>
      <c r="I1454" s="46"/>
      <c r="J1454" s="55"/>
      <c r="K1454" s="46"/>
      <c r="L1454" s="49">
        <v>112.35</v>
      </c>
      <c r="M1454" s="46"/>
      <c r="N1454" s="70">
        <v>5029.91</v>
      </c>
      <c r="AF1454" s="31"/>
      <c r="AG1454" s="32"/>
      <c r="AH1454" s="32"/>
      <c r="AK1454" s="3" t="s">
        <v>74</v>
      </c>
      <c r="AM1454" s="32"/>
      <c r="AO1454" s="32"/>
      <c r="AQ1454" s="32"/>
    </row>
    <row r="1455" spans="1:43" customFormat="1" ht="22.5" x14ac:dyDescent="0.25">
      <c r="A1455" s="52"/>
      <c r="B1455" s="42" t="s">
        <v>380</v>
      </c>
      <c r="C1455" s="199" t="s">
        <v>381</v>
      </c>
      <c r="D1455" s="199"/>
      <c r="E1455" s="199"/>
      <c r="F1455" s="45" t="s">
        <v>77</v>
      </c>
      <c r="G1455" s="53">
        <v>109</v>
      </c>
      <c r="H1455" s="46"/>
      <c r="I1455" s="53">
        <v>109</v>
      </c>
      <c r="J1455" s="55"/>
      <c r="K1455" s="46"/>
      <c r="L1455" s="49">
        <v>122.46</v>
      </c>
      <c r="M1455" s="46"/>
      <c r="N1455" s="70">
        <v>5482.6</v>
      </c>
      <c r="AF1455" s="31"/>
      <c r="AG1455" s="32"/>
      <c r="AH1455" s="32"/>
      <c r="AK1455" s="3" t="s">
        <v>381</v>
      </c>
      <c r="AM1455" s="32"/>
      <c r="AO1455" s="32"/>
      <c r="AQ1455" s="32"/>
    </row>
    <row r="1456" spans="1:43" customFormat="1" ht="45" x14ac:dyDescent="0.25">
      <c r="A1456" s="52"/>
      <c r="B1456" s="42" t="s">
        <v>382</v>
      </c>
      <c r="C1456" s="199" t="s">
        <v>383</v>
      </c>
      <c r="D1456" s="199"/>
      <c r="E1456" s="199"/>
      <c r="F1456" s="45" t="s">
        <v>77</v>
      </c>
      <c r="G1456" s="53">
        <v>57</v>
      </c>
      <c r="H1456" s="50">
        <v>0.85</v>
      </c>
      <c r="I1456" s="50">
        <v>48.45</v>
      </c>
      <c r="J1456" s="55"/>
      <c r="K1456" s="46"/>
      <c r="L1456" s="49">
        <v>54.43</v>
      </c>
      <c r="M1456" s="46"/>
      <c r="N1456" s="70">
        <v>2436.9899999999998</v>
      </c>
      <c r="AF1456" s="31"/>
      <c r="AG1456" s="32"/>
      <c r="AH1456" s="32"/>
      <c r="AK1456" s="3" t="s">
        <v>383</v>
      </c>
      <c r="AM1456" s="32"/>
      <c r="AO1456" s="32"/>
      <c r="AQ1456" s="32"/>
    </row>
    <row r="1457" spans="1:44" customFormat="1" ht="15" x14ac:dyDescent="0.25">
      <c r="A1457" s="63"/>
      <c r="B1457" s="64"/>
      <c r="C1457" s="192" t="s">
        <v>80</v>
      </c>
      <c r="D1457" s="192"/>
      <c r="E1457" s="192"/>
      <c r="F1457" s="35"/>
      <c r="G1457" s="36"/>
      <c r="H1457" s="36"/>
      <c r="I1457" s="36"/>
      <c r="J1457" s="39"/>
      <c r="K1457" s="36"/>
      <c r="L1457" s="65">
        <v>956.59</v>
      </c>
      <c r="M1457" s="58"/>
      <c r="N1457" s="66">
        <v>18392.71</v>
      </c>
      <c r="AF1457" s="31"/>
      <c r="AG1457" s="32"/>
      <c r="AH1457" s="32"/>
      <c r="AM1457" s="32" t="s">
        <v>80</v>
      </c>
      <c r="AO1457" s="32"/>
      <c r="AQ1457" s="32"/>
    </row>
    <row r="1458" spans="1:44" customFormat="1" ht="15" x14ac:dyDescent="0.25">
      <c r="A1458" s="33" t="s">
        <v>633</v>
      </c>
      <c r="B1458" s="34" t="s">
        <v>385</v>
      </c>
      <c r="C1458" s="192" t="s">
        <v>386</v>
      </c>
      <c r="D1458" s="192"/>
      <c r="E1458" s="192"/>
      <c r="F1458" s="35" t="s">
        <v>106</v>
      </c>
      <c r="G1458" s="36">
        <v>-4.08E-4</v>
      </c>
      <c r="H1458" s="37">
        <v>1</v>
      </c>
      <c r="I1458" s="74">
        <v>-4.08E-4</v>
      </c>
      <c r="J1458" s="73">
        <v>8475</v>
      </c>
      <c r="K1458" s="36"/>
      <c r="L1458" s="65">
        <v>-3.46</v>
      </c>
      <c r="M1458" s="38">
        <v>8.16</v>
      </c>
      <c r="N1458" s="68">
        <v>-28.23</v>
      </c>
      <c r="AF1458" s="31"/>
      <c r="AG1458" s="32"/>
      <c r="AH1458" s="32" t="s">
        <v>386</v>
      </c>
      <c r="AM1458" s="32"/>
      <c r="AO1458" s="32"/>
      <c r="AQ1458" s="32"/>
    </row>
    <row r="1459" spans="1:44" customFormat="1" ht="15" x14ac:dyDescent="0.25">
      <c r="A1459" s="63"/>
      <c r="B1459" s="64"/>
      <c r="C1459" s="192" t="s">
        <v>80</v>
      </c>
      <c r="D1459" s="192"/>
      <c r="E1459" s="192"/>
      <c r="F1459" s="35"/>
      <c r="G1459" s="36"/>
      <c r="H1459" s="36"/>
      <c r="I1459" s="36"/>
      <c r="J1459" s="39"/>
      <c r="K1459" s="36"/>
      <c r="L1459" s="65">
        <v>-3.46</v>
      </c>
      <c r="M1459" s="58"/>
      <c r="N1459" s="68">
        <v>-28.23</v>
      </c>
      <c r="AF1459" s="31"/>
      <c r="AG1459" s="32"/>
      <c r="AH1459" s="32"/>
      <c r="AM1459" s="32" t="s">
        <v>80</v>
      </c>
      <c r="AO1459" s="32"/>
      <c r="AQ1459" s="32"/>
    </row>
    <row r="1460" spans="1:44" customFormat="1" ht="45.75" x14ac:dyDescent="0.25">
      <c r="A1460" s="33" t="s">
        <v>634</v>
      </c>
      <c r="B1460" s="34" t="s">
        <v>104</v>
      </c>
      <c r="C1460" s="192" t="s">
        <v>635</v>
      </c>
      <c r="D1460" s="192"/>
      <c r="E1460" s="192"/>
      <c r="F1460" s="35" t="s">
        <v>183</v>
      </c>
      <c r="G1460" s="36">
        <v>288</v>
      </c>
      <c r="H1460" s="37">
        <v>1</v>
      </c>
      <c r="I1460" s="37">
        <v>288</v>
      </c>
      <c r="J1460" s="65">
        <v>2.33</v>
      </c>
      <c r="K1460" s="75">
        <v>1.04236</v>
      </c>
      <c r="L1460" s="65">
        <v>699.47</v>
      </c>
      <c r="M1460" s="38">
        <v>8.16</v>
      </c>
      <c r="N1460" s="66">
        <v>5707.68</v>
      </c>
      <c r="AF1460" s="31"/>
      <c r="AG1460" s="32"/>
      <c r="AH1460" s="32" t="s">
        <v>635</v>
      </c>
      <c r="AM1460" s="32"/>
      <c r="AO1460" s="32"/>
      <c r="AQ1460" s="32"/>
    </row>
    <row r="1461" spans="1:44" customFormat="1" ht="15" x14ac:dyDescent="0.25">
      <c r="A1461" s="78"/>
      <c r="B1461" s="44"/>
      <c r="C1461" s="199" t="s">
        <v>391</v>
      </c>
      <c r="D1461" s="199"/>
      <c r="E1461" s="199"/>
      <c r="F1461" s="199"/>
      <c r="G1461" s="199"/>
      <c r="H1461" s="199"/>
      <c r="I1461" s="199"/>
      <c r="J1461" s="199"/>
      <c r="K1461" s="199"/>
      <c r="L1461" s="199"/>
      <c r="M1461" s="199"/>
      <c r="N1461" s="201"/>
      <c r="AF1461" s="31"/>
      <c r="AG1461" s="32"/>
      <c r="AH1461" s="32"/>
      <c r="AM1461" s="32"/>
      <c r="AO1461" s="32"/>
      <c r="AQ1461" s="32"/>
      <c r="AR1461" s="3" t="s">
        <v>391</v>
      </c>
    </row>
    <row r="1462" spans="1:44" customFormat="1" ht="15" x14ac:dyDescent="0.25">
      <c r="A1462" s="41"/>
      <c r="B1462" s="42"/>
      <c r="C1462" s="197" t="s">
        <v>374</v>
      </c>
      <c r="D1462" s="197"/>
      <c r="E1462" s="197"/>
      <c r="F1462" s="197"/>
      <c r="G1462" s="197"/>
      <c r="H1462" s="197"/>
      <c r="I1462" s="197"/>
      <c r="J1462" s="197"/>
      <c r="K1462" s="197"/>
      <c r="L1462" s="197"/>
      <c r="M1462" s="197"/>
      <c r="N1462" s="198"/>
      <c r="AF1462" s="31"/>
      <c r="AG1462" s="32"/>
      <c r="AH1462" s="32"/>
      <c r="AI1462" s="3" t="s">
        <v>374</v>
      </c>
      <c r="AM1462" s="32"/>
      <c r="AO1462" s="32"/>
      <c r="AQ1462" s="32"/>
    </row>
    <row r="1463" spans="1:44" customFormat="1" ht="15" x14ac:dyDescent="0.25">
      <c r="A1463" s="41"/>
      <c r="B1463" s="42"/>
      <c r="C1463" s="197" t="s">
        <v>375</v>
      </c>
      <c r="D1463" s="197"/>
      <c r="E1463" s="197"/>
      <c r="F1463" s="197"/>
      <c r="G1463" s="197"/>
      <c r="H1463" s="197"/>
      <c r="I1463" s="197"/>
      <c r="J1463" s="197"/>
      <c r="K1463" s="197"/>
      <c r="L1463" s="197"/>
      <c r="M1463" s="197"/>
      <c r="N1463" s="198"/>
      <c r="AF1463" s="31"/>
      <c r="AG1463" s="32"/>
      <c r="AH1463" s="32"/>
      <c r="AI1463" s="3" t="s">
        <v>375</v>
      </c>
      <c r="AM1463" s="32"/>
      <c r="AO1463" s="32"/>
      <c r="AQ1463" s="32"/>
    </row>
    <row r="1464" spans="1:44" customFormat="1" ht="15" x14ac:dyDescent="0.25">
      <c r="A1464" s="63"/>
      <c r="B1464" s="64"/>
      <c r="C1464" s="192" t="s">
        <v>80</v>
      </c>
      <c r="D1464" s="192"/>
      <c r="E1464" s="192"/>
      <c r="F1464" s="35"/>
      <c r="G1464" s="36"/>
      <c r="H1464" s="36"/>
      <c r="I1464" s="36"/>
      <c r="J1464" s="39"/>
      <c r="K1464" s="36"/>
      <c r="L1464" s="65">
        <v>699.47</v>
      </c>
      <c r="M1464" s="58"/>
      <c r="N1464" s="66">
        <v>5707.68</v>
      </c>
      <c r="AF1464" s="31"/>
      <c r="AG1464" s="32"/>
      <c r="AH1464" s="32"/>
      <c r="AM1464" s="32" t="s">
        <v>80</v>
      </c>
      <c r="AO1464" s="32"/>
      <c r="AQ1464" s="32"/>
    </row>
    <row r="1465" spans="1:44" customFormat="1" ht="23.25" x14ac:dyDescent="0.25">
      <c r="A1465" s="33" t="s">
        <v>636</v>
      </c>
      <c r="B1465" s="34" t="s">
        <v>104</v>
      </c>
      <c r="C1465" s="192" t="s">
        <v>372</v>
      </c>
      <c r="D1465" s="192"/>
      <c r="E1465" s="192"/>
      <c r="F1465" s="35" t="s">
        <v>183</v>
      </c>
      <c r="G1465" s="36">
        <v>45</v>
      </c>
      <c r="H1465" s="37">
        <v>1</v>
      </c>
      <c r="I1465" s="37">
        <v>45</v>
      </c>
      <c r="J1465" s="65">
        <v>9.73</v>
      </c>
      <c r="K1465" s="75">
        <v>1.04236</v>
      </c>
      <c r="L1465" s="65">
        <v>456.4</v>
      </c>
      <c r="M1465" s="38">
        <v>8.16</v>
      </c>
      <c r="N1465" s="66">
        <v>3724.22</v>
      </c>
      <c r="AF1465" s="31"/>
      <c r="AG1465" s="32"/>
      <c r="AH1465" s="32" t="s">
        <v>372</v>
      </c>
      <c r="AM1465" s="32"/>
      <c r="AO1465" s="32"/>
      <c r="AQ1465" s="32"/>
    </row>
    <row r="1466" spans="1:44" customFormat="1" ht="15" x14ac:dyDescent="0.25">
      <c r="A1466" s="78"/>
      <c r="B1466" s="44"/>
      <c r="C1466" s="199" t="s">
        <v>373</v>
      </c>
      <c r="D1466" s="199"/>
      <c r="E1466" s="199"/>
      <c r="F1466" s="199"/>
      <c r="G1466" s="199"/>
      <c r="H1466" s="199"/>
      <c r="I1466" s="199"/>
      <c r="J1466" s="199"/>
      <c r="K1466" s="199"/>
      <c r="L1466" s="199"/>
      <c r="M1466" s="199"/>
      <c r="N1466" s="201"/>
      <c r="AF1466" s="31"/>
      <c r="AG1466" s="32"/>
      <c r="AH1466" s="32"/>
      <c r="AM1466" s="32"/>
      <c r="AO1466" s="32"/>
      <c r="AQ1466" s="32"/>
      <c r="AR1466" s="3" t="s">
        <v>373</v>
      </c>
    </row>
    <row r="1467" spans="1:44" customFormat="1" ht="15" x14ac:dyDescent="0.25">
      <c r="A1467" s="41"/>
      <c r="B1467" s="42"/>
      <c r="C1467" s="197" t="s">
        <v>374</v>
      </c>
      <c r="D1467" s="197"/>
      <c r="E1467" s="197"/>
      <c r="F1467" s="197"/>
      <c r="G1467" s="197"/>
      <c r="H1467" s="197"/>
      <c r="I1467" s="197"/>
      <c r="J1467" s="197"/>
      <c r="K1467" s="197"/>
      <c r="L1467" s="197"/>
      <c r="M1467" s="197"/>
      <c r="N1467" s="198"/>
      <c r="AF1467" s="31"/>
      <c r="AG1467" s="32"/>
      <c r="AH1467" s="32"/>
      <c r="AI1467" s="3" t="s">
        <v>374</v>
      </c>
      <c r="AM1467" s="32"/>
      <c r="AO1467" s="32"/>
      <c r="AQ1467" s="32"/>
    </row>
    <row r="1468" spans="1:44" customFormat="1" ht="15" x14ac:dyDescent="0.25">
      <c r="A1468" s="41"/>
      <c r="B1468" s="42"/>
      <c r="C1468" s="197" t="s">
        <v>375</v>
      </c>
      <c r="D1468" s="197"/>
      <c r="E1468" s="197"/>
      <c r="F1468" s="197"/>
      <c r="G1468" s="197"/>
      <c r="H1468" s="197"/>
      <c r="I1468" s="197"/>
      <c r="J1468" s="197"/>
      <c r="K1468" s="197"/>
      <c r="L1468" s="197"/>
      <c r="M1468" s="197"/>
      <c r="N1468" s="198"/>
      <c r="AF1468" s="31"/>
      <c r="AG1468" s="32"/>
      <c r="AH1468" s="32"/>
      <c r="AI1468" s="3" t="s">
        <v>375</v>
      </c>
      <c r="AM1468" s="32"/>
      <c r="AO1468" s="32"/>
      <c r="AQ1468" s="32"/>
    </row>
    <row r="1469" spans="1:44" customFormat="1" ht="15" x14ac:dyDescent="0.25">
      <c r="A1469" s="63"/>
      <c r="B1469" s="64"/>
      <c r="C1469" s="192" t="s">
        <v>80</v>
      </c>
      <c r="D1469" s="192"/>
      <c r="E1469" s="192"/>
      <c r="F1469" s="35"/>
      <c r="G1469" s="36"/>
      <c r="H1469" s="36"/>
      <c r="I1469" s="36"/>
      <c r="J1469" s="39"/>
      <c r="K1469" s="36"/>
      <c r="L1469" s="65">
        <v>456.4</v>
      </c>
      <c r="M1469" s="58"/>
      <c r="N1469" s="66">
        <v>3724.22</v>
      </c>
      <c r="AF1469" s="31"/>
      <c r="AG1469" s="32"/>
      <c r="AH1469" s="32"/>
      <c r="AM1469" s="32" t="s">
        <v>80</v>
      </c>
      <c r="AO1469" s="32"/>
      <c r="AQ1469" s="32"/>
    </row>
    <row r="1470" spans="1:44" customFormat="1" ht="15" x14ac:dyDescent="0.25">
      <c r="A1470" s="80"/>
      <c r="B1470" s="81"/>
      <c r="C1470" s="81"/>
      <c r="D1470" s="81"/>
      <c r="E1470" s="81"/>
      <c r="F1470" s="82"/>
      <c r="G1470" s="82"/>
      <c r="H1470" s="82"/>
      <c r="I1470" s="82"/>
      <c r="J1470" s="83"/>
      <c r="K1470" s="82"/>
      <c r="L1470" s="83"/>
      <c r="M1470" s="46"/>
      <c r="N1470" s="83"/>
      <c r="AF1470" s="31"/>
      <c r="AG1470" s="32"/>
      <c r="AH1470" s="32"/>
      <c r="AM1470" s="32"/>
      <c r="AO1470" s="32"/>
      <c r="AQ1470" s="32"/>
    </row>
    <row r="1471" spans="1:44" customFormat="1" ht="15" x14ac:dyDescent="0.25">
      <c r="A1471" s="84"/>
      <c r="B1471" s="85"/>
      <c r="C1471" s="192" t="s">
        <v>637</v>
      </c>
      <c r="D1471" s="192"/>
      <c r="E1471" s="192"/>
      <c r="F1471" s="192"/>
      <c r="G1471" s="192"/>
      <c r="H1471" s="192"/>
      <c r="I1471" s="192"/>
      <c r="J1471" s="192"/>
      <c r="K1471" s="192"/>
      <c r="L1471" s="86"/>
      <c r="M1471" s="87"/>
      <c r="N1471" s="88"/>
      <c r="AF1471" s="31"/>
      <c r="AG1471" s="32"/>
      <c r="AH1471" s="32"/>
      <c r="AM1471" s="32"/>
      <c r="AO1471" s="32" t="s">
        <v>637</v>
      </c>
      <c r="AQ1471" s="32"/>
    </row>
    <row r="1472" spans="1:44" customFormat="1" ht="15" x14ac:dyDescent="0.25">
      <c r="A1472" s="89"/>
      <c r="B1472" s="42"/>
      <c r="C1472" s="199" t="s">
        <v>205</v>
      </c>
      <c r="D1472" s="199"/>
      <c r="E1472" s="199"/>
      <c r="F1472" s="199"/>
      <c r="G1472" s="199"/>
      <c r="H1472" s="199"/>
      <c r="I1472" s="199"/>
      <c r="J1472" s="199"/>
      <c r="K1472" s="199"/>
      <c r="L1472" s="90">
        <v>11084.45</v>
      </c>
      <c r="M1472" s="91"/>
      <c r="N1472" s="92"/>
      <c r="AF1472" s="31"/>
      <c r="AG1472" s="32"/>
      <c r="AH1472" s="32"/>
      <c r="AM1472" s="32"/>
      <c r="AO1472" s="32"/>
      <c r="AP1472" s="3" t="s">
        <v>205</v>
      </c>
      <c r="AQ1472" s="32"/>
    </row>
    <row r="1473" spans="1:43" customFormat="1" ht="15" x14ac:dyDescent="0.25">
      <c r="A1473" s="89"/>
      <c r="B1473" s="42"/>
      <c r="C1473" s="199" t="s">
        <v>206</v>
      </c>
      <c r="D1473" s="199"/>
      <c r="E1473" s="199"/>
      <c r="F1473" s="199"/>
      <c r="G1473" s="199"/>
      <c r="H1473" s="199"/>
      <c r="I1473" s="199"/>
      <c r="J1473" s="199"/>
      <c r="K1473" s="199"/>
      <c r="L1473" s="93"/>
      <c r="M1473" s="91"/>
      <c r="N1473" s="92"/>
      <c r="AF1473" s="31"/>
      <c r="AG1473" s="32"/>
      <c r="AH1473" s="32"/>
      <c r="AM1473" s="32"/>
      <c r="AO1473" s="32"/>
      <c r="AP1473" s="3" t="s">
        <v>206</v>
      </c>
      <c r="AQ1473" s="32"/>
    </row>
    <row r="1474" spans="1:43" customFormat="1" ht="15" x14ac:dyDescent="0.25">
      <c r="A1474" s="89"/>
      <c r="B1474" s="42"/>
      <c r="C1474" s="199" t="s">
        <v>207</v>
      </c>
      <c r="D1474" s="199"/>
      <c r="E1474" s="199"/>
      <c r="F1474" s="199"/>
      <c r="G1474" s="199"/>
      <c r="H1474" s="199"/>
      <c r="I1474" s="199"/>
      <c r="J1474" s="199"/>
      <c r="K1474" s="199"/>
      <c r="L1474" s="94">
        <v>224.67</v>
      </c>
      <c r="M1474" s="91"/>
      <c r="N1474" s="92"/>
      <c r="AF1474" s="31"/>
      <c r="AG1474" s="32"/>
      <c r="AH1474" s="32"/>
      <c r="AM1474" s="32"/>
      <c r="AO1474" s="32"/>
      <c r="AP1474" s="3" t="s">
        <v>207</v>
      </c>
      <c r="AQ1474" s="32"/>
    </row>
    <row r="1475" spans="1:43" customFormat="1" ht="15" x14ac:dyDescent="0.25">
      <c r="A1475" s="89"/>
      <c r="B1475" s="42"/>
      <c r="C1475" s="199" t="s">
        <v>208</v>
      </c>
      <c r="D1475" s="199"/>
      <c r="E1475" s="199"/>
      <c r="F1475" s="199"/>
      <c r="G1475" s="199"/>
      <c r="H1475" s="199"/>
      <c r="I1475" s="199"/>
      <c r="J1475" s="199"/>
      <c r="K1475" s="199"/>
      <c r="L1475" s="94">
        <v>16.88</v>
      </c>
      <c r="M1475" s="91"/>
      <c r="N1475" s="92"/>
      <c r="AF1475" s="31"/>
      <c r="AG1475" s="32"/>
      <c r="AH1475" s="32"/>
      <c r="AM1475" s="32"/>
      <c r="AO1475" s="32"/>
      <c r="AP1475" s="3" t="s">
        <v>208</v>
      </c>
      <c r="AQ1475" s="32"/>
    </row>
    <row r="1476" spans="1:43" customFormat="1" ht="15" x14ac:dyDescent="0.25">
      <c r="A1476" s="89"/>
      <c r="B1476" s="42"/>
      <c r="C1476" s="199" t="s">
        <v>209</v>
      </c>
      <c r="D1476" s="199"/>
      <c r="E1476" s="199"/>
      <c r="F1476" s="199"/>
      <c r="G1476" s="199"/>
      <c r="H1476" s="199"/>
      <c r="I1476" s="199"/>
      <c r="J1476" s="199"/>
      <c r="K1476" s="199"/>
      <c r="L1476" s="94">
        <v>2.78</v>
      </c>
      <c r="M1476" s="91"/>
      <c r="N1476" s="92"/>
      <c r="AF1476" s="31"/>
      <c r="AG1476" s="32"/>
      <c r="AH1476" s="32"/>
      <c r="AM1476" s="32"/>
      <c r="AO1476" s="32"/>
      <c r="AP1476" s="3" t="s">
        <v>209</v>
      </c>
      <c r="AQ1476" s="32"/>
    </row>
    <row r="1477" spans="1:43" customFormat="1" ht="15" x14ac:dyDescent="0.25">
      <c r="A1477" s="89"/>
      <c r="B1477" s="42"/>
      <c r="C1477" s="199" t="s">
        <v>210</v>
      </c>
      <c r="D1477" s="199"/>
      <c r="E1477" s="199"/>
      <c r="F1477" s="199"/>
      <c r="G1477" s="199"/>
      <c r="H1477" s="199"/>
      <c r="I1477" s="199"/>
      <c r="J1477" s="199"/>
      <c r="K1477" s="199"/>
      <c r="L1477" s="90">
        <v>10842.9</v>
      </c>
      <c r="M1477" s="91"/>
      <c r="N1477" s="92"/>
      <c r="AF1477" s="31"/>
      <c r="AG1477" s="32"/>
      <c r="AH1477" s="32"/>
      <c r="AM1477" s="32"/>
      <c r="AO1477" s="32"/>
      <c r="AP1477" s="3" t="s">
        <v>210</v>
      </c>
      <c r="AQ1477" s="32"/>
    </row>
    <row r="1478" spans="1:43" customFormat="1" ht="15" x14ac:dyDescent="0.25">
      <c r="A1478" s="89"/>
      <c r="B1478" s="42"/>
      <c r="C1478" s="199" t="s">
        <v>211</v>
      </c>
      <c r="D1478" s="199"/>
      <c r="E1478" s="199"/>
      <c r="F1478" s="199"/>
      <c r="G1478" s="199"/>
      <c r="H1478" s="199"/>
      <c r="I1478" s="199"/>
      <c r="J1478" s="199"/>
      <c r="K1478" s="199"/>
      <c r="L1478" s="90">
        <v>11442.57</v>
      </c>
      <c r="M1478" s="91"/>
      <c r="N1478" s="92"/>
      <c r="AF1478" s="31"/>
      <c r="AG1478" s="32"/>
      <c r="AH1478" s="32"/>
      <c r="AM1478" s="32"/>
      <c r="AO1478" s="32"/>
      <c r="AP1478" s="3" t="s">
        <v>211</v>
      </c>
      <c r="AQ1478" s="32"/>
    </row>
    <row r="1479" spans="1:43" customFormat="1" ht="15" x14ac:dyDescent="0.25">
      <c r="A1479" s="89"/>
      <c r="B1479" s="42"/>
      <c r="C1479" s="199" t="s">
        <v>206</v>
      </c>
      <c r="D1479" s="199"/>
      <c r="E1479" s="199"/>
      <c r="F1479" s="199"/>
      <c r="G1479" s="199"/>
      <c r="H1479" s="199"/>
      <c r="I1479" s="199"/>
      <c r="J1479" s="199"/>
      <c r="K1479" s="199"/>
      <c r="L1479" s="93"/>
      <c r="M1479" s="91"/>
      <c r="N1479" s="92"/>
      <c r="AF1479" s="31"/>
      <c r="AG1479" s="32"/>
      <c r="AH1479" s="32"/>
      <c r="AM1479" s="32"/>
      <c r="AO1479" s="32"/>
      <c r="AP1479" s="3" t="s">
        <v>206</v>
      </c>
      <c r="AQ1479" s="32"/>
    </row>
    <row r="1480" spans="1:43" customFormat="1" ht="15" x14ac:dyDescent="0.25">
      <c r="A1480" s="89"/>
      <c r="B1480" s="42"/>
      <c r="C1480" s="199" t="s">
        <v>323</v>
      </c>
      <c r="D1480" s="199"/>
      <c r="E1480" s="199"/>
      <c r="F1480" s="199"/>
      <c r="G1480" s="199"/>
      <c r="H1480" s="199"/>
      <c r="I1480" s="199"/>
      <c r="J1480" s="199"/>
      <c r="K1480" s="199"/>
      <c r="L1480" s="94">
        <v>224.67</v>
      </c>
      <c r="M1480" s="91"/>
      <c r="N1480" s="92"/>
      <c r="AF1480" s="31"/>
      <c r="AG1480" s="32"/>
      <c r="AH1480" s="32"/>
      <c r="AM1480" s="32"/>
      <c r="AO1480" s="32"/>
      <c r="AP1480" s="3" t="s">
        <v>323</v>
      </c>
      <c r="AQ1480" s="32"/>
    </row>
    <row r="1481" spans="1:43" customFormat="1" ht="15" x14ac:dyDescent="0.25">
      <c r="A1481" s="89"/>
      <c r="B1481" s="42"/>
      <c r="C1481" s="199" t="s">
        <v>324</v>
      </c>
      <c r="D1481" s="199"/>
      <c r="E1481" s="199"/>
      <c r="F1481" s="199"/>
      <c r="G1481" s="199"/>
      <c r="H1481" s="199"/>
      <c r="I1481" s="199"/>
      <c r="J1481" s="199"/>
      <c r="K1481" s="199"/>
      <c r="L1481" s="94">
        <v>16.88</v>
      </c>
      <c r="M1481" s="91"/>
      <c r="N1481" s="92"/>
      <c r="AF1481" s="31"/>
      <c r="AG1481" s="32"/>
      <c r="AH1481" s="32"/>
      <c r="AM1481" s="32"/>
      <c r="AO1481" s="32"/>
      <c r="AP1481" s="3" t="s">
        <v>324</v>
      </c>
      <c r="AQ1481" s="32"/>
    </row>
    <row r="1482" spans="1:43" customFormat="1" ht="15" x14ac:dyDescent="0.25">
      <c r="A1482" s="89"/>
      <c r="B1482" s="42"/>
      <c r="C1482" s="199" t="s">
        <v>325</v>
      </c>
      <c r="D1482" s="199"/>
      <c r="E1482" s="199"/>
      <c r="F1482" s="199"/>
      <c r="G1482" s="199"/>
      <c r="H1482" s="199"/>
      <c r="I1482" s="199"/>
      <c r="J1482" s="199"/>
      <c r="K1482" s="199"/>
      <c r="L1482" s="94">
        <v>2.78</v>
      </c>
      <c r="M1482" s="91"/>
      <c r="N1482" s="92"/>
      <c r="AF1482" s="31"/>
      <c r="AG1482" s="32"/>
      <c r="AH1482" s="32"/>
      <c r="AM1482" s="32"/>
      <c r="AO1482" s="32"/>
      <c r="AP1482" s="3" t="s">
        <v>325</v>
      </c>
      <c r="AQ1482" s="32"/>
    </row>
    <row r="1483" spans="1:43" customFormat="1" ht="15" x14ac:dyDescent="0.25">
      <c r="A1483" s="89"/>
      <c r="B1483" s="42"/>
      <c r="C1483" s="199" t="s">
        <v>326</v>
      </c>
      <c r="D1483" s="199"/>
      <c r="E1483" s="199"/>
      <c r="F1483" s="199"/>
      <c r="G1483" s="199"/>
      <c r="H1483" s="199"/>
      <c r="I1483" s="199"/>
      <c r="J1483" s="199"/>
      <c r="K1483" s="199"/>
      <c r="L1483" s="90">
        <v>10842.9</v>
      </c>
      <c r="M1483" s="91"/>
      <c r="N1483" s="92"/>
      <c r="AF1483" s="31"/>
      <c r="AG1483" s="32"/>
      <c r="AH1483" s="32"/>
      <c r="AM1483" s="32"/>
      <c r="AO1483" s="32"/>
      <c r="AP1483" s="3" t="s">
        <v>326</v>
      </c>
      <c r="AQ1483" s="32"/>
    </row>
    <row r="1484" spans="1:43" customFormat="1" ht="15" x14ac:dyDescent="0.25">
      <c r="A1484" s="89"/>
      <c r="B1484" s="42"/>
      <c r="C1484" s="199" t="s">
        <v>327</v>
      </c>
      <c r="D1484" s="199"/>
      <c r="E1484" s="199"/>
      <c r="F1484" s="199"/>
      <c r="G1484" s="199"/>
      <c r="H1484" s="199"/>
      <c r="I1484" s="199"/>
      <c r="J1484" s="199"/>
      <c r="K1484" s="199"/>
      <c r="L1484" s="94">
        <v>247.92</v>
      </c>
      <c r="M1484" s="91"/>
      <c r="N1484" s="92"/>
      <c r="AF1484" s="31"/>
      <c r="AG1484" s="32"/>
      <c r="AH1484" s="32"/>
      <c r="AM1484" s="32"/>
      <c r="AO1484" s="32"/>
      <c r="AP1484" s="3" t="s">
        <v>327</v>
      </c>
      <c r="AQ1484" s="32"/>
    </row>
    <row r="1485" spans="1:43" customFormat="1" ht="15" x14ac:dyDescent="0.25">
      <c r="A1485" s="89"/>
      <c r="B1485" s="42"/>
      <c r="C1485" s="199" t="s">
        <v>328</v>
      </c>
      <c r="D1485" s="199"/>
      <c r="E1485" s="199"/>
      <c r="F1485" s="199"/>
      <c r="G1485" s="199"/>
      <c r="H1485" s="199"/>
      <c r="I1485" s="199"/>
      <c r="J1485" s="199"/>
      <c r="K1485" s="199"/>
      <c r="L1485" s="94">
        <v>110.2</v>
      </c>
      <c r="M1485" s="91"/>
      <c r="N1485" s="92"/>
      <c r="AF1485" s="31"/>
      <c r="AG1485" s="32"/>
      <c r="AH1485" s="32"/>
      <c r="AM1485" s="32"/>
      <c r="AO1485" s="32"/>
      <c r="AP1485" s="3" t="s">
        <v>328</v>
      </c>
      <c r="AQ1485" s="32"/>
    </row>
    <row r="1486" spans="1:43" customFormat="1" ht="15" x14ac:dyDescent="0.25">
      <c r="A1486" s="89"/>
      <c r="B1486" s="42"/>
      <c r="C1486" s="199" t="s">
        <v>221</v>
      </c>
      <c r="D1486" s="199"/>
      <c r="E1486" s="199"/>
      <c r="F1486" s="199"/>
      <c r="G1486" s="199"/>
      <c r="H1486" s="199"/>
      <c r="I1486" s="199"/>
      <c r="J1486" s="199"/>
      <c r="K1486" s="199"/>
      <c r="L1486" s="94">
        <v>227.45</v>
      </c>
      <c r="M1486" s="91"/>
      <c r="N1486" s="92"/>
      <c r="AF1486" s="31"/>
      <c r="AG1486" s="32"/>
      <c r="AH1486" s="32"/>
      <c r="AM1486" s="32"/>
      <c r="AO1486" s="32"/>
      <c r="AP1486" s="3" t="s">
        <v>221</v>
      </c>
      <c r="AQ1486" s="32"/>
    </row>
    <row r="1487" spans="1:43" customFormat="1" ht="15" x14ac:dyDescent="0.25">
      <c r="A1487" s="89"/>
      <c r="B1487" s="42"/>
      <c r="C1487" s="199" t="s">
        <v>222</v>
      </c>
      <c r="D1487" s="199"/>
      <c r="E1487" s="199"/>
      <c r="F1487" s="199"/>
      <c r="G1487" s="199"/>
      <c r="H1487" s="199"/>
      <c r="I1487" s="199"/>
      <c r="J1487" s="199"/>
      <c r="K1487" s="199"/>
      <c r="L1487" s="94">
        <v>247.92</v>
      </c>
      <c r="M1487" s="91"/>
      <c r="N1487" s="92"/>
      <c r="AF1487" s="31"/>
      <c r="AG1487" s="32"/>
      <c r="AH1487" s="32"/>
      <c r="AM1487" s="32"/>
      <c r="AO1487" s="32"/>
      <c r="AP1487" s="3" t="s">
        <v>222</v>
      </c>
      <c r="AQ1487" s="32"/>
    </row>
    <row r="1488" spans="1:43" customFormat="1" ht="15" x14ac:dyDescent="0.25">
      <c r="A1488" s="89"/>
      <c r="B1488" s="42"/>
      <c r="C1488" s="199" t="s">
        <v>223</v>
      </c>
      <c r="D1488" s="199"/>
      <c r="E1488" s="199"/>
      <c r="F1488" s="199"/>
      <c r="G1488" s="199"/>
      <c r="H1488" s="199"/>
      <c r="I1488" s="199"/>
      <c r="J1488" s="199"/>
      <c r="K1488" s="199"/>
      <c r="L1488" s="94">
        <v>110.2</v>
      </c>
      <c r="M1488" s="91"/>
      <c r="N1488" s="92"/>
      <c r="AF1488" s="31"/>
      <c r="AG1488" s="32"/>
      <c r="AH1488" s="32"/>
      <c r="AM1488" s="32"/>
      <c r="AO1488" s="32"/>
      <c r="AP1488" s="3" t="s">
        <v>223</v>
      </c>
      <c r="AQ1488" s="32"/>
    </row>
    <row r="1489" spans="1:46" customFormat="1" ht="15" x14ac:dyDescent="0.25">
      <c r="A1489" s="89"/>
      <c r="B1489" s="95"/>
      <c r="C1489" s="202" t="s">
        <v>638</v>
      </c>
      <c r="D1489" s="202"/>
      <c r="E1489" s="202"/>
      <c r="F1489" s="202"/>
      <c r="G1489" s="202"/>
      <c r="H1489" s="202"/>
      <c r="I1489" s="202"/>
      <c r="J1489" s="202"/>
      <c r="K1489" s="202"/>
      <c r="L1489" s="96">
        <v>11442.57</v>
      </c>
      <c r="M1489" s="97"/>
      <c r="N1489" s="98"/>
      <c r="AF1489" s="31"/>
      <c r="AG1489" s="32"/>
      <c r="AH1489" s="32"/>
      <c r="AM1489" s="32"/>
      <c r="AO1489" s="32"/>
      <c r="AQ1489" s="32" t="s">
        <v>638</v>
      </c>
    </row>
    <row r="1490" spans="1:46" customFormat="1" ht="15" x14ac:dyDescent="0.25">
      <c r="A1490" s="89"/>
      <c r="B1490" s="42"/>
      <c r="C1490" s="199" t="s">
        <v>225</v>
      </c>
      <c r="D1490" s="199"/>
      <c r="E1490" s="199"/>
      <c r="F1490" s="199"/>
      <c r="G1490" s="199"/>
      <c r="H1490" s="199"/>
      <c r="I1490" s="199"/>
      <c r="J1490" s="199"/>
      <c r="K1490" s="199"/>
      <c r="L1490" s="93"/>
      <c r="M1490" s="91"/>
      <c r="N1490" s="92"/>
      <c r="AF1490" s="31"/>
      <c r="AG1490" s="32"/>
      <c r="AH1490" s="32"/>
      <c r="AM1490" s="32"/>
      <c r="AO1490" s="32"/>
      <c r="AP1490" s="3" t="s">
        <v>225</v>
      </c>
      <c r="AQ1490" s="32"/>
    </row>
    <row r="1491" spans="1:46" customFormat="1" ht="15" x14ac:dyDescent="0.25">
      <c r="A1491" s="89"/>
      <c r="B1491" s="42"/>
      <c r="C1491" s="199" t="s">
        <v>212</v>
      </c>
      <c r="D1491" s="199"/>
      <c r="E1491" s="199"/>
      <c r="F1491" s="199"/>
      <c r="G1491" s="199"/>
      <c r="H1491" s="199"/>
      <c r="I1491" s="199"/>
      <c r="J1491" s="199"/>
      <c r="K1491" s="199"/>
      <c r="L1491" s="93"/>
      <c r="M1491" s="91"/>
      <c r="N1491" s="92"/>
      <c r="AF1491" s="31"/>
      <c r="AG1491" s="32"/>
      <c r="AH1491" s="32"/>
      <c r="AM1491" s="32"/>
      <c r="AO1491" s="32"/>
      <c r="AP1491" s="3" t="s">
        <v>212</v>
      </c>
      <c r="AQ1491" s="32"/>
    </row>
    <row r="1492" spans="1:46" customFormat="1" ht="23.25" x14ac:dyDescent="0.25">
      <c r="A1492" s="89"/>
      <c r="B1492" s="42" t="s">
        <v>104</v>
      </c>
      <c r="C1492" s="199" t="s">
        <v>639</v>
      </c>
      <c r="D1492" s="199"/>
      <c r="E1492" s="199"/>
      <c r="F1492" s="199"/>
      <c r="G1492" s="199"/>
      <c r="H1492" s="199"/>
      <c r="I1492" s="199"/>
      <c r="J1492" s="199"/>
      <c r="K1492" s="199"/>
      <c r="L1492" s="94">
        <v>456.4</v>
      </c>
      <c r="M1492" s="91"/>
      <c r="N1492" s="92"/>
      <c r="AF1492" s="31"/>
      <c r="AG1492" s="32"/>
      <c r="AH1492" s="32"/>
      <c r="AM1492" s="32"/>
      <c r="AO1492" s="32"/>
      <c r="AP1492" s="3" t="s">
        <v>639</v>
      </c>
      <c r="AQ1492" s="32"/>
    </row>
    <row r="1493" spans="1:46" customFormat="1" ht="34.5" x14ac:dyDescent="0.25">
      <c r="A1493" s="89"/>
      <c r="B1493" s="42" t="s">
        <v>104</v>
      </c>
      <c r="C1493" s="199" t="s">
        <v>640</v>
      </c>
      <c r="D1493" s="199"/>
      <c r="E1493" s="199"/>
      <c r="F1493" s="199"/>
      <c r="G1493" s="199"/>
      <c r="H1493" s="199"/>
      <c r="I1493" s="199"/>
      <c r="J1493" s="199"/>
      <c r="K1493" s="199"/>
      <c r="L1493" s="94">
        <v>699.47</v>
      </c>
      <c r="M1493" s="91"/>
      <c r="N1493" s="92"/>
      <c r="AF1493" s="31"/>
      <c r="AG1493" s="32"/>
      <c r="AH1493" s="32"/>
      <c r="AM1493" s="32"/>
      <c r="AO1493" s="32"/>
      <c r="AP1493" s="3" t="s">
        <v>640</v>
      </c>
      <c r="AQ1493" s="32"/>
    </row>
    <row r="1494" spans="1:46" customFormat="1" ht="23.25" x14ac:dyDescent="0.25">
      <c r="A1494" s="89"/>
      <c r="B1494" s="42" t="s">
        <v>104</v>
      </c>
      <c r="C1494" s="199" t="s">
        <v>641</v>
      </c>
      <c r="D1494" s="199"/>
      <c r="E1494" s="199"/>
      <c r="F1494" s="199"/>
      <c r="G1494" s="199"/>
      <c r="H1494" s="199"/>
      <c r="I1494" s="199"/>
      <c r="J1494" s="199"/>
      <c r="K1494" s="199"/>
      <c r="L1494" s="94">
        <v>209.92</v>
      </c>
      <c r="M1494" s="91"/>
      <c r="N1494" s="92"/>
      <c r="AF1494" s="31"/>
      <c r="AG1494" s="32"/>
      <c r="AH1494" s="32"/>
      <c r="AM1494" s="32"/>
      <c r="AO1494" s="32"/>
      <c r="AP1494" s="3" t="s">
        <v>641</v>
      </c>
      <c r="AQ1494" s="32"/>
    </row>
    <row r="1495" spans="1:46" customFormat="1" ht="15" x14ac:dyDescent="0.25">
      <c r="A1495" s="89"/>
      <c r="B1495" s="42" t="s">
        <v>104</v>
      </c>
      <c r="C1495" s="199" t="s">
        <v>642</v>
      </c>
      <c r="D1495" s="199"/>
      <c r="E1495" s="199"/>
      <c r="F1495" s="199"/>
      <c r="G1495" s="199"/>
      <c r="H1495" s="199"/>
      <c r="I1495" s="199"/>
      <c r="J1495" s="199"/>
      <c r="K1495" s="199"/>
      <c r="L1495" s="94">
        <v>943.82</v>
      </c>
      <c r="M1495" s="91"/>
      <c r="N1495" s="92"/>
      <c r="AF1495" s="31"/>
      <c r="AG1495" s="32"/>
      <c r="AH1495" s="32"/>
      <c r="AM1495" s="32"/>
      <c r="AO1495" s="32"/>
      <c r="AP1495" s="3" t="s">
        <v>642</v>
      </c>
      <c r="AQ1495" s="32"/>
    </row>
    <row r="1496" spans="1:46" customFormat="1" ht="23.25" x14ac:dyDescent="0.25">
      <c r="A1496" s="89"/>
      <c r="B1496" s="42" t="s">
        <v>104</v>
      </c>
      <c r="C1496" s="199" t="s">
        <v>643</v>
      </c>
      <c r="D1496" s="199"/>
      <c r="E1496" s="199"/>
      <c r="F1496" s="199"/>
      <c r="G1496" s="199"/>
      <c r="H1496" s="199"/>
      <c r="I1496" s="199"/>
      <c r="J1496" s="199"/>
      <c r="K1496" s="199"/>
      <c r="L1496" s="90">
        <v>1582.98</v>
      </c>
      <c r="M1496" s="91"/>
      <c r="N1496" s="92"/>
      <c r="AF1496" s="31"/>
      <c r="AG1496" s="32"/>
      <c r="AH1496" s="32"/>
      <c r="AM1496" s="32"/>
      <c r="AO1496" s="32"/>
      <c r="AP1496" s="3" t="s">
        <v>643</v>
      </c>
      <c r="AQ1496" s="32"/>
    </row>
    <row r="1497" spans="1:46" customFormat="1" ht="15" x14ac:dyDescent="0.25">
      <c r="A1497" s="89"/>
      <c r="B1497" s="42" t="s">
        <v>104</v>
      </c>
      <c r="C1497" s="199" t="s">
        <v>644</v>
      </c>
      <c r="D1497" s="199"/>
      <c r="E1497" s="199"/>
      <c r="F1497" s="199"/>
      <c r="G1497" s="199"/>
      <c r="H1497" s="199"/>
      <c r="I1497" s="199"/>
      <c r="J1497" s="199"/>
      <c r="K1497" s="199"/>
      <c r="L1497" s="94">
        <v>794.25</v>
      </c>
      <c r="M1497" s="91"/>
      <c r="N1497" s="92"/>
      <c r="AF1497" s="31"/>
      <c r="AG1497" s="32"/>
      <c r="AH1497" s="32"/>
      <c r="AM1497" s="32"/>
      <c r="AO1497" s="32"/>
      <c r="AP1497" s="3" t="s">
        <v>644</v>
      </c>
      <c r="AQ1497" s="32"/>
    </row>
    <row r="1498" spans="1:46" customFormat="1" ht="15" x14ac:dyDescent="0.25">
      <c r="A1498" s="89"/>
      <c r="B1498" s="42" t="s">
        <v>104</v>
      </c>
      <c r="C1498" s="199" t="s">
        <v>601</v>
      </c>
      <c r="D1498" s="199"/>
      <c r="E1498" s="199"/>
      <c r="F1498" s="199"/>
      <c r="G1498" s="199"/>
      <c r="H1498" s="199"/>
      <c r="I1498" s="199"/>
      <c r="J1498" s="199"/>
      <c r="K1498" s="199"/>
      <c r="L1498" s="90">
        <v>5441.88</v>
      </c>
      <c r="M1498" s="91"/>
      <c r="N1498" s="92"/>
      <c r="AF1498" s="31"/>
      <c r="AG1498" s="32"/>
      <c r="AH1498" s="32"/>
      <c r="AM1498" s="32"/>
      <c r="AO1498" s="32"/>
      <c r="AP1498" s="3" t="s">
        <v>601</v>
      </c>
      <c r="AQ1498" s="32"/>
    </row>
    <row r="1499" spans="1:46" customFormat="1" ht="15" x14ac:dyDescent="0.25">
      <c r="A1499" s="89"/>
      <c r="B1499" s="42"/>
      <c r="C1499" s="199" t="s">
        <v>243</v>
      </c>
      <c r="D1499" s="199"/>
      <c r="E1499" s="199"/>
      <c r="F1499" s="199"/>
      <c r="G1499" s="199"/>
      <c r="H1499" s="199"/>
      <c r="I1499" s="199"/>
      <c r="J1499" s="199"/>
      <c r="K1499" s="199"/>
      <c r="L1499" s="90">
        <v>10128.719999999999</v>
      </c>
      <c r="M1499" s="91"/>
      <c r="N1499" s="92"/>
      <c r="AF1499" s="31"/>
      <c r="AG1499" s="32"/>
      <c r="AH1499" s="32"/>
      <c r="AM1499" s="32"/>
      <c r="AO1499" s="32"/>
      <c r="AP1499" s="3" t="s">
        <v>243</v>
      </c>
      <c r="AQ1499" s="32"/>
    </row>
    <row r="1500" spans="1:46" customFormat="1" ht="11.25" hidden="1" customHeight="1" x14ac:dyDescent="0.25">
      <c r="B1500" s="100"/>
      <c r="C1500" s="100"/>
      <c r="D1500" s="100"/>
      <c r="E1500" s="100"/>
      <c r="F1500" s="100"/>
      <c r="G1500" s="100"/>
      <c r="H1500" s="100"/>
      <c r="I1500" s="100"/>
      <c r="J1500" s="100"/>
      <c r="K1500" s="100"/>
      <c r="L1500" s="101"/>
      <c r="M1500" s="101"/>
      <c r="N1500" s="101"/>
      <c r="R1500" s="102"/>
    </row>
    <row r="1501" spans="1:46" customFormat="1" ht="15" x14ac:dyDescent="0.25">
      <c r="A1501" s="84"/>
      <c r="B1501" s="85"/>
      <c r="C1501" s="192" t="s">
        <v>645</v>
      </c>
      <c r="D1501" s="192"/>
      <c r="E1501" s="192"/>
      <c r="F1501" s="192"/>
      <c r="G1501" s="192"/>
      <c r="H1501" s="192"/>
      <c r="I1501" s="192"/>
      <c r="J1501" s="192"/>
      <c r="K1501" s="192"/>
      <c r="L1501" s="86"/>
      <c r="M1501" s="87"/>
      <c r="N1501" s="88"/>
      <c r="AS1501" s="32" t="s">
        <v>645</v>
      </c>
    </row>
    <row r="1502" spans="1:46" customFormat="1" ht="15" x14ac:dyDescent="0.25">
      <c r="A1502" s="89"/>
      <c r="B1502" s="42"/>
      <c r="C1502" s="199" t="s">
        <v>205</v>
      </c>
      <c r="D1502" s="199"/>
      <c r="E1502" s="199"/>
      <c r="F1502" s="199"/>
      <c r="G1502" s="199"/>
      <c r="H1502" s="199"/>
      <c r="I1502" s="199"/>
      <c r="J1502" s="199"/>
      <c r="K1502" s="199"/>
      <c r="L1502" s="90">
        <v>202346.32</v>
      </c>
      <c r="M1502" s="91"/>
      <c r="N1502" s="103">
        <v>2046891.94</v>
      </c>
      <c r="AS1502" s="32"/>
      <c r="AT1502" s="3" t="s">
        <v>205</v>
      </c>
    </row>
    <row r="1503" spans="1:46" customFormat="1" ht="15" x14ac:dyDescent="0.25">
      <c r="A1503" s="89"/>
      <c r="B1503" s="42"/>
      <c r="C1503" s="199" t="s">
        <v>206</v>
      </c>
      <c r="D1503" s="199"/>
      <c r="E1503" s="199"/>
      <c r="F1503" s="199"/>
      <c r="G1503" s="199"/>
      <c r="H1503" s="199"/>
      <c r="I1503" s="199"/>
      <c r="J1503" s="199"/>
      <c r="K1503" s="199"/>
      <c r="L1503" s="93"/>
      <c r="M1503" s="91"/>
      <c r="N1503" s="92"/>
      <c r="AS1503" s="32"/>
      <c r="AT1503" s="3" t="s">
        <v>206</v>
      </c>
    </row>
    <row r="1504" spans="1:46" customFormat="1" ht="15" x14ac:dyDescent="0.25">
      <c r="A1504" s="89"/>
      <c r="B1504" s="42"/>
      <c r="C1504" s="199" t="s">
        <v>207</v>
      </c>
      <c r="D1504" s="199"/>
      <c r="E1504" s="199"/>
      <c r="F1504" s="199"/>
      <c r="G1504" s="199"/>
      <c r="H1504" s="199"/>
      <c r="I1504" s="199"/>
      <c r="J1504" s="199"/>
      <c r="K1504" s="199"/>
      <c r="L1504" s="90">
        <v>11964.94</v>
      </c>
      <c r="M1504" s="91"/>
      <c r="N1504" s="103">
        <v>535670.41</v>
      </c>
      <c r="AS1504" s="32"/>
      <c r="AT1504" s="3" t="s">
        <v>207</v>
      </c>
    </row>
    <row r="1505" spans="1:46" customFormat="1" ht="15" x14ac:dyDescent="0.25">
      <c r="A1505" s="89"/>
      <c r="B1505" s="42"/>
      <c r="C1505" s="199" t="s">
        <v>208</v>
      </c>
      <c r="D1505" s="199"/>
      <c r="E1505" s="199"/>
      <c r="F1505" s="199"/>
      <c r="G1505" s="199"/>
      <c r="H1505" s="199"/>
      <c r="I1505" s="199"/>
      <c r="J1505" s="199"/>
      <c r="K1505" s="199"/>
      <c r="L1505" s="90">
        <v>-8324.91</v>
      </c>
      <c r="M1505" s="91"/>
      <c r="N1505" s="103">
        <v>-110221.83</v>
      </c>
      <c r="AS1505" s="32"/>
      <c r="AT1505" s="3" t="s">
        <v>208</v>
      </c>
    </row>
    <row r="1506" spans="1:46" customFormat="1" ht="15" x14ac:dyDescent="0.25">
      <c r="A1506" s="89"/>
      <c r="B1506" s="42"/>
      <c r="C1506" s="199" t="s">
        <v>209</v>
      </c>
      <c r="D1506" s="199"/>
      <c r="E1506" s="199"/>
      <c r="F1506" s="199"/>
      <c r="G1506" s="199"/>
      <c r="H1506" s="199"/>
      <c r="I1506" s="199"/>
      <c r="J1506" s="199"/>
      <c r="K1506" s="199"/>
      <c r="L1506" s="94">
        <v>-600.84</v>
      </c>
      <c r="M1506" s="91"/>
      <c r="N1506" s="103">
        <v>-26899.58</v>
      </c>
      <c r="AS1506" s="32"/>
      <c r="AT1506" s="3" t="s">
        <v>209</v>
      </c>
    </row>
    <row r="1507" spans="1:46" customFormat="1" ht="15" x14ac:dyDescent="0.25">
      <c r="A1507" s="89"/>
      <c r="B1507" s="42"/>
      <c r="C1507" s="199" t="s">
        <v>210</v>
      </c>
      <c r="D1507" s="199"/>
      <c r="E1507" s="199"/>
      <c r="F1507" s="199"/>
      <c r="G1507" s="199"/>
      <c r="H1507" s="199"/>
      <c r="I1507" s="199"/>
      <c r="J1507" s="199"/>
      <c r="K1507" s="199"/>
      <c r="L1507" s="90">
        <v>198706.29</v>
      </c>
      <c r="M1507" s="91"/>
      <c r="N1507" s="103">
        <v>1621443.36</v>
      </c>
      <c r="AS1507" s="32"/>
      <c r="AT1507" s="3" t="s">
        <v>210</v>
      </c>
    </row>
    <row r="1508" spans="1:46" customFormat="1" ht="15" x14ac:dyDescent="0.25">
      <c r="A1508" s="89"/>
      <c r="B1508" s="42"/>
      <c r="C1508" s="199" t="s">
        <v>211</v>
      </c>
      <c r="D1508" s="199"/>
      <c r="E1508" s="199"/>
      <c r="F1508" s="199"/>
      <c r="G1508" s="199"/>
      <c r="H1508" s="199"/>
      <c r="I1508" s="199"/>
      <c r="J1508" s="199"/>
      <c r="K1508" s="199"/>
      <c r="L1508" s="90">
        <v>219271.93</v>
      </c>
      <c r="M1508" s="91"/>
      <c r="N1508" s="103">
        <v>2804651.97</v>
      </c>
      <c r="AS1508" s="32"/>
      <c r="AT1508" s="3" t="s">
        <v>211</v>
      </c>
    </row>
    <row r="1509" spans="1:46" customFormat="1" ht="15" x14ac:dyDescent="0.25">
      <c r="A1509" s="89"/>
      <c r="B1509" s="42"/>
      <c r="C1509" s="199" t="s">
        <v>212</v>
      </c>
      <c r="D1509" s="199"/>
      <c r="E1509" s="199"/>
      <c r="F1509" s="199"/>
      <c r="G1509" s="199"/>
      <c r="H1509" s="199"/>
      <c r="I1509" s="199"/>
      <c r="J1509" s="199"/>
      <c r="K1509" s="199"/>
      <c r="L1509" s="90">
        <v>219037.2</v>
      </c>
      <c r="M1509" s="91"/>
      <c r="N1509" s="103">
        <v>2796257.33</v>
      </c>
      <c r="AS1509" s="32"/>
      <c r="AT1509" s="3" t="s">
        <v>212</v>
      </c>
    </row>
    <row r="1510" spans="1:46" customFormat="1" ht="15" x14ac:dyDescent="0.25">
      <c r="A1510" s="89"/>
      <c r="B1510" s="42"/>
      <c r="C1510" s="199" t="s">
        <v>213</v>
      </c>
      <c r="D1510" s="199"/>
      <c r="E1510" s="199"/>
      <c r="F1510" s="199"/>
      <c r="G1510" s="199"/>
      <c r="H1510" s="199"/>
      <c r="I1510" s="199"/>
      <c r="J1510" s="199"/>
      <c r="K1510" s="199"/>
      <c r="L1510" s="93"/>
      <c r="M1510" s="91"/>
      <c r="N1510" s="92"/>
      <c r="AS1510" s="32"/>
      <c r="AT1510" s="3" t="s">
        <v>213</v>
      </c>
    </row>
    <row r="1511" spans="1:46" customFormat="1" ht="15" x14ac:dyDescent="0.25">
      <c r="A1511" s="89"/>
      <c r="B1511" s="42"/>
      <c r="C1511" s="199" t="s">
        <v>214</v>
      </c>
      <c r="D1511" s="199"/>
      <c r="E1511" s="199"/>
      <c r="F1511" s="199"/>
      <c r="G1511" s="199"/>
      <c r="H1511" s="199"/>
      <c r="I1511" s="199"/>
      <c r="J1511" s="199"/>
      <c r="K1511" s="199"/>
      <c r="L1511" s="90">
        <v>11882.95</v>
      </c>
      <c r="M1511" s="91"/>
      <c r="N1511" s="103">
        <v>531999.72</v>
      </c>
      <c r="AS1511" s="32"/>
      <c r="AT1511" s="3" t="s">
        <v>214</v>
      </c>
    </row>
    <row r="1512" spans="1:46" customFormat="1" ht="15" x14ac:dyDescent="0.25">
      <c r="A1512" s="89"/>
      <c r="B1512" s="42"/>
      <c r="C1512" s="199" t="s">
        <v>215</v>
      </c>
      <c r="D1512" s="199"/>
      <c r="E1512" s="199"/>
      <c r="F1512" s="199"/>
      <c r="G1512" s="199"/>
      <c r="H1512" s="199"/>
      <c r="I1512" s="199"/>
      <c r="J1512" s="199"/>
      <c r="K1512" s="199"/>
      <c r="L1512" s="90">
        <v>-8376.2999999999993</v>
      </c>
      <c r="M1512" s="91"/>
      <c r="N1512" s="103">
        <v>-110902.23</v>
      </c>
      <c r="AS1512" s="32"/>
      <c r="AT1512" s="3" t="s">
        <v>215</v>
      </c>
    </row>
    <row r="1513" spans="1:46" customFormat="1" ht="15" x14ac:dyDescent="0.25">
      <c r="A1513" s="89"/>
      <c r="B1513" s="42"/>
      <c r="C1513" s="199" t="s">
        <v>216</v>
      </c>
      <c r="D1513" s="199"/>
      <c r="E1513" s="199"/>
      <c r="F1513" s="199"/>
      <c r="G1513" s="199"/>
      <c r="H1513" s="199"/>
      <c r="I1513" s="199"/>
      <c r="J1513" s="199"/>
      <c r="K1513" s="199"/>
      <c r="L1513" s="94">
        <v>-600.96</v>
      </c>
      <c r="M1513" s="91"/>
      <c r="N1513" s="103">
        <v>-26904.95</v>
      </c>
      <c r="AS1513" s="32"/>
      <c r="AT1513" s="3" t="s">
        <v>216</v>
      </c>
    </row>
    <row r="1514" spans="1:46" customFormat="1" ht="15" x14ac:dyDescent="0.25">
      <c r="A1514" s="89"/>
      <c r="B1514" s="42"/>
      <c r="C1514" s="199" t="s">
        <v>217</v>
      </c>
      <c r="D1514" s="199"/>
      <c r="E1514" s="199"/>
      <c r="F1514" s="199"/>
      <c r="G1514" s="199"/>
      <c r="H1514" s="199"/>
      <c r="I1514" s="199"/>
      <c r="J1514" s="199"/>
      <c r="K1514" s="199"/>
      <c r="L1514" s="90">
        <v>198692.79</v>
      </c>
      <c r="M1514" s="91"/>
      <c r="N1514" s="103">
        <v>1621333.2</v>
      </c>
      <c r="AS1514" s="32"/>
      <c r="AT1514" s="3" t="s">
        <v>217</v>
      </c>
    </row>
    <row r="1515" spans="1:46" customFormat="1" ht="15" x14ac:dyDescent="0.25">
      <c r="A1515" s="89"/>
      <c r="B1515" s="42"/>
      <c r="C1515" s="199" t="s">
        <v>218</v>
      </c>
      <c r="D1515" s="199"/>
      <c r="E1515" s="199"/>
      <c r="F1515" s="199"/>
      <c r="G1515" s="199"/>
      <c r="H1515" s="199"/>
      <c r="I1515" s="199"/>
      <c r="J1515" s="199"/>
      <c r="K1515" s="199"/>
      <c r="L1515" s="90">
        <v>11047.3</v>
      </c>
      <c r="M1515" s="91"/>
      <c r="N1515" s="103">
        <v>494587.18</v>
      </c>
      <c r="AS1515" s="32"/>
      <c r="AT1515" s="3" t="s">
        <v>218</v>
      </c>
    </row>
    <row r="1516" spans="1:46" customFormat="1" ht="15" x14ac:dyDescent="0.25">
      <c r="A1516" s="89"/>
      <c r="B1516" s="42"/>
      <c r="C1516" s="199" t="s">
        <v>219</v>
      </c>
      <c r="D1516" s="199"/>
      <c r="E1516" s="199"/>
      <c r="F1516" s="199"/>
      <c r="G1516" s="199"/>
      <c r="H1516" s="199"/>
      <c r="I1516" s="199"/>
      <c r="J1516" s="199"/>
      <c r="K1516" s="199"/>
      <c r="L1516" s="90">
        <v>5790.46</v>
      </c>
      <c r="M1516" s="91"/>
      <c r="N1516" s="103">
        <v>259239.46</v>
      </c>
      <c r="AS1516" s="32"/>
      <c r="AT1516" s="3" t="s">
        <v>219</v>
      </c>
    </row>
    <row r="1517" spans="1:46" customFormat="1" ht="15" x14ac:dyDescent="0.25">
      <c r="A1517" s="89"/>
      <c r="B1517" s="42"/>
      <c r="C1517" s="199" t="s">
        <v>220</v>
      </c>
      <c r="D1517" s="199"/>
      <c r="E1517" s="199"/>
      <c r="F1517" s="199"/>
      <c r="G1517" s="199"/>
      <c r="H1517" s="199"/>
      <c r="I1517" s="199"/>
      <c r="J1517" s="199"/>
      <c r="K1517" s="199"/>
      <c r="L1517" s="94">
        <v>234.73</v>
      </c>
      <c r="M1517" s="91"/>
      <c r="N1517" s="103">
        <v>8394.64</v>
      </c>
      <c r="AS1517" s="32"/>
      <c r="AT1517" s="3" t="s">
        <v>220</v>
      </c>
    </row>
    <row r="1518" spans="1:46" customFormat="1" ht="15" x14ac:dyDescent="0.25">
      <c r="A1518" s="89"/>
      <c r="B1518" s="42"/>
      <c r="C1518" s="199" t="s">
        <v>213</v>
      </c>
      <c r="D1518" s="199"/>
      <c r="E1518" s="199"/>
      <c r="F1518" s="199"/>
      <c r="G1518" s="199"/>
      <c r="H1518" s="199"/>
      <c r="I1518" s="199"/>
      <c r="J1518" s="199"/>
      <c r="K1518" s="199"/>
      <c r="L1518" s="93"/>
      <c r="M1518" s="91"/>
      <c r="N1518" s="92"/>
      <c r="AS1518" s="32"/>
      <c r="AT1518" s="3" t="s">
        <v>213</v>
      </c>
    </row>
    <row r="1519" spans="1:46" customFormat="1" ht="15" x14ac:dyDescent="0.25">
      <c r="A1519" s="89"/>
      <c r="B1519" s="42"/>
      <c r="C1519" s="199" t="s">
        <v>214</v>
      </c>
      <c r="D1519" s="199"/>
      <c r="E1519" s="199"/>
      <c r="F1519" s="199"/>
      <c r="G1519" s="199"/>
      <c r="H1519" s="199"/>
      <c r="I1519" s="199"/>
      <c r="J1519" s="199"/>
      <c r="K1519" s="199"/>
      <c r="L1519" s="94">
        <v>81.99</v>
      </c>
      <c r="M1519" s="91"/>
      <c r="N1519" s="103">
        <v>3670.69</v>
      </c>
      <c r="AS1519" s="32"/>
      <c r="AT1519" s="3" t="s">
        <v>214</v>
      </c>
    </row>
    <row r="1520" spans="1:46" customFormat="1" ht="15" x14ac:dyDescent="0.25">
      <c r="A1520" s="89"/>
      <c r="B1520" s="42"/>
      <c r="C1520" s="199" t="s">
        <v>215</v>
      </c>
      <c r="D1520" s="199"/>
      <c r="E1520" s="199"/>
      <c r="F1520" s="199"/>
      <c r="G1520" s="199"/>
      <c r="H1520" s="199"/>
      <c r="I1520" s="199"/>
      <c r="J1520" s="199"/>
      <c r="K1520" s="199"/>
      <c r="L1520" s="94">
        <v>51.39</v>
      </c>
      <c r="M1520" s="91"/>
      <c r="N1520" s="104">
        <v>680.4</v>
      </c>
      <c r="AS1520" s="32"/>
      <c r="AT1520" s="3" t="s">
        <v>215</v>
      </c>
    </row>
    <row r="1521" spans="1:48" customFormat="1" ht="15" x14ac:dyDescent="0.25">
      <c r="A1521" s="89"/>
      <c r="B1521" s="42"/>
      <c r="C1521" s="199" t="s">
        <v>216</v>
      </c>
      <c r="D1521" s="199"/>
      <c r="E1521" s="199"/>
      <c r="F1521" s="199"/>
      <c r="G1521" s="199"/>
      <c r="H1521" s="199"/>
      <c r="I1521" s="199"/>
      <c r="J1521" s="199"/>
      <c r="K1521" s="199"/>
      <c r="L1521" s="94">
        <v>0.12</v>
      </c>
      <c r="M1521" s="91"/>
      <c r="N1521" s="104">
        <v>5.37</v>
      </c>
      <c r="AS1521" s="32"/>
      <c r="AT1521" s="3" t="s">
        <v>216</v>
      </c>
    </row>
    <row r="1522" spans="1:48" customFormat="1" ht="15" x14ac:dyDescent="0.25">
      <c r="A1522" s="89"/>
      <c r="B1522" s="42"/>
      <c r="C1522" s="199" t="s">
        <v>217</v>
      </c>
      <c r="D1522" s="199"/>
      <c r="E1522" s="199"/>
      <c r="F1522" s="199"/>
      <c r="G1522" s="199"/>
      <c r="H1522" s="199"/>
      <c r="I1522" s="199"/>
      <c r="J1522" s="199"/>
      <c r="K1522" s="199"/>
      <c r="L1522" s="94">
        <v>13.5</v>
      </c>
      <c r="M1522" s="91"/>
      <c r="N1522" s="104">
        <v>110.16</v>
      </c>
      <c r="AS1522" s="32"/>
      <c r="AT1522" s="3" t="s">
        <v>217</v>
      </c>
    </row>
    <row r="1523" spans="1:48" customFormat="1" ht="15" x14ac:dyDescent="0.25">
      <c r="A1523" s="89"/>
      <c r="B1523" s="42"/>
      <c r="C1523" s="199" t="s">
        <v>218</v>
      </c>
      <c r="D1523" s="199"/>
      <c r="E1523" s="199"/>
      <c r="F1523" s="199"/>
      <c r="G1523" s="199"/>
      <c r="H1523" s="199"/>
      <c r="I1523" s="199"/>
      <c r="J1523" s="199"/>
      <c r="K1523" s="199"/>
      <c r="L1523" s="94">
        <v>59.94</v>
      </c>
      <c r="M1523" s="91"/>
      <c r="N1523" s="103">
        <v>2683.53</v>
      </c>
      <c r="AS1523" s="32"/>
      <c r="AT1523" s="3" t="s">
        <v>218</v>
      </c>
    </row>
    <row r="1524" spans="1:48" customFormat="1" ht="15" x14ac:dyDescent="0.25">
      <c r="A1524" s="89"/>
      <c r="B1524" s="42"/>
      <c r="C1524" s="199" t="s">
        <v>219</v>
      </c>
      <c r="D1524" s="199"/>
      <c r="E1524" s="199"/>
      <c r="F1524" s="199"/>
      <c r="G1524" s="199"/>
      <c r="H1524" s="199"/>
      <c r="I1524" s="199"/>
      <c r="J1524" s="199"/>
      <c r="K1524" s="199"/>
      <c r="L1524" s="94">
        <v>27.91</v>
      </c>
      <c r="M1524" s="91"/>
      <c r="N1524" s="103">
        <v>1249.8599999999999</v>
      </c>
      <c r="AS1524" s="32"/>
      <c r="AT1524" s="3" t="s">
        <v>219</v>
      </c>
    </row>
    <row r="1525" spans="1:48" customFormat="1" ht="15" x14ac:dyDescent="0.25">
      <c r="A1525" s="89"/>
      <c r="B1525" s="42"/>
      <c r="C1525" s="199" t="s">
        <v>221</v>
      </c>
      <c r="D1525" s="199"/>
      <c r="E1525" s="199"/>
      <c r="F1525" s="199"/>
      <c r="G1525" s="199"/>
      <c r="H1525" s="199"/>
      <c r="I1525" s="199"/>
      <c r="J1525" s="199"/>
      <c r="K1525" s="199"/>
      <c r="L1525" s="90">
        <v>11364.1</v>
      </c>
      <c r="M1525" s="91"/>
      <c r="N1525" s="103">
        <v>508770.83</v>
      </c>
      <c r="AS1525" s="32"/>
      <c r="AT1525" s="3" t="s">
        <v>221</v>
      </c>
    </row>
    <row r="1526" spans="1:48" customFormat="1" ht="15" x14ac:dyDescent="0.25">
      <c r="A1526" s="89"/>
      <c r="B1526" s="42"/>
      <c r="C1526" s="199" t="s">
        <v>222</v>
      </c>
      <c r="D1526" s="199"/>
      <c r="E1526" s="199"/>
      <c r="F1526" s="199"/>
      <c r="G1526" s="199"/>
      <c r="H1526" s="199"/>
      <c r="I1526" s="199"/>
      <c r="J1526" s="199"/>
      <c r="K1526" s="199"/>
      <c r="L1526" s="90">
        <v>11107.24</v>
      </c>
      <c r="M1526" s="91"/>
      <c r="N1526" s="103">
        <v>497270.71</v>
      </c>
      <c r="AS1526" s="32"/>
      <c r="AT1526" s="3" t="s">
        <v>222</v>
      </c>
    </row>
    <row r="1527" spans="1:48" customFormat="1" ht="15" x14ac:dyDescent="0.25">
      <c r="A1527" s="89"/>
      <c r="B1527" s="42"/>
      <c r="C1527" s="199" t="s">
        <v>223</v>
      </c>
      <c r="D1527" s="199"/>
      <c r="E1527" s="199"/>
      <c r="F1527" s="199"/>
      <c r="G1527" s="199"/>
      <c r="H1527" s="199"/>
      <c r="I1527" s="199"/>
      <c r="J1527" s="199"/>
      <c r="K1527" s="199"/>
      <c r="L1527" s="90">
        <v>5818.37</v>
      </c>
      <c r="M1527" s="91"/>
      <c r="N1527" s="103">
        <v>260489.32</v>
      </c>
      <c r="AS1527" s="32"/>
      <c r="AT1527" s="3" t="s">
        <v>223</v>
      </c>
    </row>
    <row r="1528" spans="1:48" customFormat="1" ht="15" x14ac:dyDescent="0.25">
      <c r="A1528" s="89"/>
      <c r="B1528" s="95"/>
      <c r="C1528" s="202" t="s">
        <v>646</v>
      </c>
      <c r="D1528" s="202"/>
      <c r="E1528" s="202"/>
      <c r="F1528" s="202"/>
      <c r="G1528" s="202"/>
      <c r="H1528" s="202"/>
      <c r="I1528" s="202"/>
      <c r="J1528" s="202"/>
      <c r="K1528" s="202"/>
      <c r="L1528" s="96">
        <v>219271.93</v>
      </c>
      <c r="M1528" s="97"/>
      <c r="N1528" s="105">
        <v>2804651.97</v>
      </c>
      <c r="AS1528" s="32"/>
      <c r="AU1528" s="32" t="s">
        <v>646</v>
      </c>
    </row>
    <row r="1529" spans="1:48" customFormat="1" ht="15" x14ac:dyDescent="0.25">
      <c r="A1529" s="89"/>
      <c r="B1529" s="42"/>
      <c r="C1529" s="199" t="s">
        <v>647</v>
      </c>
      <c r="D1529" s="199"/>
      <c r="E1529" s="199"/>
      <c r="F1529" s="199"/>
      <c r="G1529" s="199"/>
      <c r="H1529" s="199"/>
      <c r="I1529" s="199"/>
      <c r="J1529" s="199"/>
      <c r="K1529" s="199"/>
      <c r="L1529" s="90">
        <v>5262.53</v>
      </c>
      <c r="M1529" s="91"/>
      <c r="N1529" s="103">
        <v>67311.649999999994</v>
      </c>
      <c r="AS1529" s="32"/>
      <c r="AT1529" s="3" t="s">
        <v>647</v>
      </c>
      <c r="AU1529" s="32"/>
    </row>
    <row r="1530" spans="1:48" customFormat="1" ht="15" x14ac:dyDescent="0.25">
      <c r="A1530" s="89"/>
      <c r="B1530" s="95"/>
      <c r="C1530" s="202" t="s">
        <v>646</v>
      </c>
      <c r="D1530" s="202"/>
      <c r="E1530" s="202"/>
      <c r="F1530" s="202"/>
      <c r="G1530" s="202"/>
      <c r="H1530" s="202"/>
      <c r="I1530" s="202"/>
      <c r="J1530" s="202"/>
      <c r="K1530" s="202"/>
      <c r="L1530" s="96">
        <v>224534.46</v>
      </c>
      <c r="M1530" s="97"/>
      <c r="N1530" s="105">
        <v>2871963.62</v>
      </c>
      <c r="AS1530" s="32"/>
      <c r="AU1530" s="32" t="s">
        <v>646</v>
      </c>
    </row>
    <row r="1531" spans="1:48" customFormat="1" ht="15" x14ac:dyDescent="0.25">
      <c r="A1531" s="89"/>
      <c r="B1531" s="42"/>
      <c r="C1531" s="199" t="s">
        <v>648</v>
      </c>
      <c r="D1531" s="199"/>
      <c r="E1531" s="199"/>
      <c r="F1531" s="199"/>
      <c r="G1531" s="199"/>
      <c r="H1531" s="199"/>
      <c r="I1531" s="199"/>
      <c r="J1531" s="199"/>
      <c r="K1531" s="199"/>
      <c r="L1531" s="90">
        <v>-188899.95</v>
      </c>
      <c r="M1531" s="91"/>
      <c r="N1531" s="103">
        <v>-1541423.64</v>
      </c>
      <c r="AS1531" s="32"/>
      <c r="AT1531" s="3" t="s">
        <v>648</v>
      </c>
      <c r="AU1531" s="32"/>
    </row>
    <row r="1532" spans="1:48" customFormat="1" ht="15" x14ac:dyDescent="0.25">
      <c r="A1532" s="89"/>
      <c r="B1532" s="95"/>
      <c r="C1532" s="202" t="s">
        <v>649</v>
      </c>
      <c r="D1532" s="202"/>
      <c r="E1532" s="202"/>
      <c r="F1532" s="202"/>
      <c r="G1532" s="202"/>
      <c r="H1532" s="202"/>
      <c r="I1532" s="202"/>
      <c r="J1532" s="202"/>
      <c r="K1532" s="202"/>
      <c r="L1532" s="96">
        <v>35634.51</v>
      </c>
      <c r="M1532" s="97"/>
      <c r="N1532" s="105">
        <v>1330539.98</v>
      </c>
      <c r="AS1532" s="32"/>
      <c r="AU1532" s="32"/>
      <c r="AV1532" s="32" t="s">
        <v>649</v>
      </c>
    </row>
    <row r="1533" spans="1:48" customFormat="1" ht="15" x14ac:dyDescent="0.25">
      <c r="A1533" s="365"/>
      <c r="B1533" s="367"/>
      <c r="C1533" s="368" t="s">
        <v>1397</v>
      </c>
      <c r="D1533" s="368"/>
      <c r="E1533" s="368"/>
      <c r="F1533" s="368"/>
      <c r="G1533" s="368"/>
      <c r="H1533" s="368"/>
      <c r="I1533" s="368"/>
      <c r="J1533" s="368"/>
      <c r="K1533" s="368"/>
      <c r="L1533" s="369">
        <f>L1532*R1533</f>
        <v>24944.940959220003</v>
      </c>
      <c r="M1533" s="370"/>
      <c r="N1533" s="371">
        <f>N1532*R1533</f>
        <v>931407.25787956</v>
      </c>
      <c r="R1533" s="396">
        <f>0.83*0.8434</f>
        <v>0.70002200000000003</v>
      </c>
      <c r="S1533" s="388"/>
      <c r="T1533" s="388"/>
      <c r="AN1533" s="372"/>
      <c r="AP1533" s="372" t="s">
        <v>1394</v>
      </c>
    </row>
    <row r="1534" spans="1:48" customFormat="1" ht="15" x14ac:dyDescent="0.25">
      <c r="A1534" s="365"/>
      <c r="B1534" s="419"/>
      <c r="C1534" s="420" t="s">
        <v>1395</v>
      </c>
      <c r="D1534" s="420"/>
      <c r="E1534" s="420"/>
      <c r="F1534" s="420"/>
      <c r="G1534" s="420"/>
      <c r="H1534" s="420"/>
      <c r="I1534" s="420"/>
      <c r="J1534" s="420"/>
      <c r="K1534" s="420"/>
      <c r="L1534" s="421">
        <f>L1533*0.2</f>
        <v>4988.9881918440005</v>
      </c>
      <c r="M1534" s="422"/>
      <c r="N1534" s="423">
        <f>N1533*0.2</f>
        <v>186281.45157591201</v>
      </c>
      <c r="AN1534" s="372"/>
      <c r="AP1534" s="372"/>
      <c r="AQ1534" s="344" t="s">
        <v>1395</v>
      </c>
    </row>
    <row r="1535" spans="1:48" customFormat="1" ht="15" x14ac:dyDescent="0.25">
      <c r="A1535" s="365"/>
      <c r="B1535" s="367"/>
      <c r="C1535" s="368" t="s">
        <v>649</v>
      </c>
      <c r="D1535" s="368"/>
      <c r="E1535" s="368"/>
      <c r="F1535" s="368"/>
      <c r="G1535" s="368"/>
      <c r="H1535" s="368"/>
      <c r="I1535" s="368"/>
      <c r="J1535" s="368"/>
      <c r="K1535" s="368"/>
      <c r="L1535" s="369">
        <f>L1533+L1534</f>
        <v>29933.929151064003</v>
      </c>
      <c r="M1535" s="370"/>
      <c r="N1535" s="371">
        <f>N1533+N1534</f>
        <v>1117688.709455472</v>
      </c>
      <c r="AN1535" s="372"/>
      <c r="AP1535" s="372"/>
      <c r="AR1535" s="372" t="s">
        <v>649</v>
      </c>
    </row>
    <row r="1536" spans="1:48" customFormat="1" ht="13.5" hidden="1" customHeight="1" x14ac:dyDescent="0.25">
      <c r="B1536" s="424"/>
      <c r="C1536" s="425"/>
      <c r="D1536" s="425"/>
      <c r="E1536" s="425"/>
      <c r="F1536" s="425"/>
      <c r="G1536" s="425"/>
      <c r="H1536" s="425"/>
      <c r="I1536" s="425"/>
      <c r="J1536" s="425"/>
      <c r="K1536" s="425"/>
      <c r="L1536" s="369"/>
      <c r="M1536" s="426"/>
      <c r="N1536" s="427"/>
    </row>
    <row r="1537" spans="1:52" customFormat="1" ht="26.25" customHeight="1" x14ac:dyDescent="0.25">
      <c r="A1537" s="380"/>
      <c r="B1537" s="428"/>
      <c r="C1537" s="428"/>
      <c r="D1537" s="428"/>
      <c r="E1537" s="428"/>
      <c r="F1537" s="428"/>
      <c r="G1537" s="428"/>
      <c r="H1537" s="428"/>
      <c r="I1537" s="428"/>
      <c r="J1537" s="428"/>
      <c r="K1537" s="428"/>
      <c r="L1537" s="428"/>
      <c r="M1537" s="428"/>
      <c r="N1537" s="428"/>
    </row>
    <row r="1538" spans="1:52" s="383" customFormat="1" ht="21.75" customHeight="1" x14ac:dyDescent="0.25">
      <c r="A1538" s="331"/>
      <c r="B1538" s="429" t="s">
        <v>1374</v>
      </c>
      <c r="C1538" s="408" t="s">
        <v>1383</v>
      </c>
      <c r="D1538" s="408"/>
      <c r="E1538" s="408"/>
      <c r="F1538" s="408"/>
      <c r="G1538" s="408"/>
      <c r="H1538" s="408"/>
      <c r="I1538" s="430" t="s">
        <v>1384</v>
      </c>
      <c r="J1538" s="430"/>
      <c r="K1538" s="430"/>
      <c r="L1538" s="430"/>
      <c r="M1538" s="430"/>
      <c r="N1538" s="430"/>
      <c r="O1538" s="331"/>
      <c r="P1538" s="331"/>
      <c r="Q1538" s="331"/>
      <c r="R1538" s="331"/>
      <c r="S1538" s="331"/>
      <c r="T1538" s="382"/>
      <c r="U1538" s="382"/>
      <c r="V1538" s="382"/>
      <c r="W1538" s="382"/>
      <c r="X1538" s="382"/>
      <c r="Y1538" s="382"/>
      <c r="Z1538" s="382"/>
      <c r="AA1538" s="382"/>
      <c r="AB1538" s="382"/>
      <c r="AC1538" s="382"/>
      <c r="AD1538" s="382"/>
      <c r="AE1538" s="382"/>
      <c r="AF1538" s="382"/>
      <c r="AG1538" s="382"/>
      <c r="AH1538" s="382"/>
      <c r="AI1538" s="382"/>
      <c r="AJ1538" s="382"/>
      <c r="AK1538" s="382"/>
      <c r="AL1538" s="382"/>
      <c r="AM1538" s="382"/>
      <c r="AN1538" s="382"/>
      <c r="AO1538" s="382"/>
      <c r="AP1538" s="382"/>
      <c r="AQ1538" s="382"/>
      <c r="AR1538" s="382"/>
      <c r="AS1538" s="382"/>
      <c r="AT1538" s="382"/>
      <c r="AU1538" s="382"/>
      <c r="AV1538" s="382"/>
      <c r="AW1538" s="382"/>
      <c r="AX1538" s="382"/>
      <c r="AY1538" s="382"/>
      <c r="AZ1538" s="382"/>
    </row>
    <row r="1539" spans="1:52" s="384" customFormat="1" ht="18.75" customHeight="1" x14ac:dyDescent="0.25">
      <c r="B1539" s="387"/>
      <c r="C1539" s="385" t="s">
        <v>650</v>
      </c>
      <c r="D1539" s="385"/>
      <c r="E1539" s="385"/>
      <c r="F1539" s="385"/>
      <c r="G1539" s="385"/>
      <c r="H1539" s="385"/>
      <c r="I1539" s="385"/>
      <c r="J1539" s="385"/>
      <c r="K1539" s="385"/>
      <c r="L1539" s="385"/>
      <c r="M1539" s="385"/>
      <c r="N1539" s="385"/>
      <c r="O1539" s="387"/>
      <c r="T1539" s="386"/>
      <c r="U1539" s="386"/>
      <c r="V1539" s="386"/>
      <c r="W1539" s="386"/>
      <c r="X1539" s="386"/>
      <c r="Y1539" s="386"/>
      <c r="Z1539" s="386"/>
      <c r="AA1539" s="386"/>
      <c r="AB1539" s="386"/>
      <c r="AC1539" s="386"/>
      <c r="AD1539" s="386"/>
      <c r="AE1539" s="386"/>
      <c r="AF1539" s="386"/>
      <c r="AG1539" s="386"/>
      <c r="AH1539" s="386"/>
      <c r="AI1539" s="386"/>
      <c r="AJ1539" s="386"/>
      <c r="AK1539" s="386"/>
      <c r="AL1539" s="386"/>
      <c r="AM1539" s="386"/>
      <c r="AN1539" s="386"/>
      <c r="AO1539" s="386"/>
      <c r="AP1539" s="386"/>
      <c r="AQ1539" s="386"/>
      <c r="AR1539" s="386"/>
      <c r="AS1539" s="386"/>
      <c r="AT1539" s="386"/>
      <c r="AU1539" s="386"/>
      <c r="AV1539" s="386"/>
      <c r="AW1539" s="386"/>
      <c r="AX1539" s="386"/>
      <c r="AY1539" s="386"/>
      <c r="AZ1539" s="386"/>
    </row>
    <row r="1540" spans="1:52" s="108" customFormat="1" ht="22.5" customHeight="1" x14ac:dyDescent="0.25">
      <c r="A1540" s="107"/>
      <c r="B1540" s="107"/>
      <c r="C1540" s="107"/>
      <c r="D1540" s="107"/>
      <c r="E1540" s="107"/>
      <c r="F1540" s="107"/>
      <c r="G1540" s="107"/>
      <c r="H1540" s="107"/>
      <c r="I1540" s="107"/>
      <c r="J1540" s="107"/>
      <c r="K1540" s="107"/>
      <c r="L1540" s="107"/>
      <c r="M1540" s="107"/>
      <c r="N1540" s="107"/>
      <c r="O1540" s="107"/>
    </row>
    <row r="1541" spans="1:52" s="383" customFormat="1" ht="27.75" customHeight="1" x14ac:dyDescent="0.25">
      <c r="A1541" s="331"/>
      <c r="B1541" s="429" t="s">
        <v>1396</v>
      </c>
      <c r="C1541" s="408" t="s">
        <v>1372</v>
      </c>
      <c r="D1541" s="408"/>
      <c r="E1541" s="408"/>
      <c r="F1541" s="408"/>
      <c r="G1541" s="408"/>
      <c r="H1541" s="408"/>
      <c r="I1541" s="430" t="s">
        <v>1385</v>
      </c>
      <c r="J1541" s="430"/>
      <c r="K1541" s="430"/>
      <c r="L1541" s="430"/>
      <c r="M1541" s="430"/>
      <c r="N1541" s="430"/>
      <c r="O1541" s="331"/>
      <c r="P1541" s="331"/>
      <c r="Q1541" s="331"/>
      <c r="R1541" s="331"/>
      <c r="S1541" s="331"/>
      <c r="T1541" s="382"/>
      <c r="U1541" s="382"/>
      <c r="V1541" s="382"/>
      <c r="W1541" s="382"/>
      <c r="X1541" s="382"/>
      <c r="Y1541" s="382"/>
      <c r="Z1541" s="382"/>
      <c r="AA1541" s="382"/>
      <c r="AB1541" s="382"/>
      <c r="AC1541" s="382"/>
      <c r="AD1541" s="382"/>
      <c r="AE1541" s="382"/>
      <c r="AF1541" s="382"/>
      <c r="AG1541" s="382"/>
      <c r="AH1541" s="382"/>
      <c r="AI1541" s="382"/>
      <c r="AJ1541" s="382"/>
      <c r="AK1541" s="382"/>
      <c r="AL1541" s="382"/>
      <c r="AM1541" s="382"/>
      <c r="AN1541" s="382"/>
      <c r="AO1541" s="382"/>
      <c r="AP1541" s="382"/>
      <c r="AQ1541" s="382"/>
      <c r="AR1541" s="382"/>
      <c r="AS1541" s="382"/>
      <c r="AT1541" s="382"/>
      <c r="AU1541" s="382"/>
      <c r="AV1541" s="382"/>
      <c r="AW1541" s="382" t="s">
        <v>8</v>
      </c>
      <c r="AX1541" s="382"/>
      <c r="AY1541" s="382"/>
      <c r="AZ1541" s="382"/>
    </row>
    <row r="1542" spans="1:52" s="384" customFormat="1" ht="29.25" customHeight="1" x14ac:dyDescent="0.25">
      <c r="B1542" s="381"/>
      <c r="C1542" s="385" t="s">
        <v>650</v>
      </c>
      <c r="D1542" s="385"/>
      <c r="E1542" s="385"/>
      <c r="F1542" s="385"/>
      <c r="G1542" s="385"/>
      <c r="H1542" s="385"/>
      <c r="I1542" s="385"/>
      <c r="J1542" s="385"/>
      <c r="K1542" s="385"/>
      <c r="L1542" s="385"/>
      <c r="M1542" s="385"/>
      <c r="N1542" s="385"/>
      <c r="T1542" s="386"/>
      <c r="U1542" s="386"/>
      <c r="V1542" s="386"/>
      <c r="W1542" s="386"/>
      <c r="X1542" s="386"/>
      <c r="Y1542" s="386"/>
      <c r="Z1542" s="386"/>
      <c r="AA1542" s="386"/>
      <c r="AB1542" s="386"/>
      <c r="AC1542" s="386"/>
      <c r="AD1542" s="386"/>
      <c r="AE1542" s="386"/>
      <c r="AF1542" s="386"/>
      <c r="AG1542" s="386"/>
      <c r="AH1542" s="386"/>
      <c r="AI1542" s="386"/>
      <c r="AJ1542" s="386"/>
      <c r="AK1542" s="386"/>
      <c r="AL1542" s="386"/>
      <c r="AM1542" s="386"/>
      <c r="AN1542" s="386"/>
      <c r="AO1542" s="386"/>
      <c r="AP1542" s="386"/>
      <c r="AQ1542" s="386"/>
      <c r="AR1542" s="386"/>
      <c r="AS1542" s="386"/>
      <c r="AT1542" s="386"/>
      <c r="AU1542" s="386"/>
      <c r="AV1542" s="386"/>
      <c r="AW1542" s="386"/>
      <c r="AX1542" s="386"/>
      <c r="AY1542" s="386"/>
      <c r="AZ1542" s="386"/>
    </row>
    <row r="1543" spans="1:52" customFormat="1" ht="15" x14ac:dyDescent="0.25">
      <c r="B1543" s="106"/>
      <c r="D1543" s="106"/>
      <c r="F1543" s="106"/>
    </row>
  </sheetData>
  <mergeCells count="1530">
    <mergeCell ref="A1:N1"/>
    <mergeCell ref="I2:N2"/>
    <mergeCell ref="I3:N3"/>
    <mergeCell ref="C1538:H1538"/>
    <mergeCell ref="I1538:N1538"/>
    <mergeCell ref="C1539:N1539"/>
    <mergeCell ref="C1541:H1541"/>
    <mergeCell ref="I1541:N1541"/>
    <mergeCell ref="C1542:N1542"/>
    <mergeCell ref="C1532:K1532"/>
    <mergeCell ref="C1533:K1533"/>
    <mergeCell ref="C1534:K1534"/>
    <mergeCell ref="C1535:K1535"/>
    <mergeCell ref="C1527:K1527"/>
    <mergeCell ref="C1528:K1528"/>
    <mergeCell ref="C1529:K1529"/>
    <mergeCell ref="C1530:K1530"/>
    <mergeCell ref="C1531:K1531"/>
    <mergeCell ref="C1522:K1522"/>
    <mergeCell ref="C1523:K1523"/>
    <mergeCell ref="C1524:K1524"/>
    <mergeCell ref="C1525:K1525"/>
    <mergeCell ref="C1526:K1526"/>
    <mergeCell ref="C1517:K1517"/>
    <mergeCell ref="C1518:K1518"/>
    <mergeCell ref="C1519:K1519"/>
    <mergeCell ref="C1520:K1520"/>
    <mergeCell ref="C1521:K1521"/>
    <mergeCell ref="C1512:K1512"/>
    <mergeCell ref="C1513:K1513"/>
    <mergeCell ref="C1514:K1514"/>
    <mergeCell ref="C1515:K1515"/>
    <mergeCell ref="C1516:K1516"/>
    <mergeCell ref="C1507:K1507"/>
    <mergeCell ref="C1508:K1508"/>
    <mergeCell ref="C1509:K1509"/>
    <mergeCell ref="C1510:K1510"/>
    <mergeCell ref="C1511:K1511"/>
    <mergeCell ref="C1502:K1502"/>
    <mergeCell ref="C1503:K1503"/>
    <mergeCell ref="C1504:K1504"/>
    <mergeCell ref="C1505:K1505"/>
    <mergeCell ref="C1506:K1506"/>
    <mergeCell ref="C1496:K1496"/>
    <mergeCell ref="C1497:K1497"/>
    <mergeCell ref="C1498:K1498"/>
    <mergeCell ref="C1499:K1499"/>
    <mergeCell ref="C1501:K1501"/>
    <mergeCell ref="C1491:K1491"/>
    <mergeCell ref="C1492:K1492"/>
    <mergeCell ref="C1493:K1493"/>
    <mergeCell ref="C1494:K1494"/>
    <mergeCell ref="C1495:K1495"/>
    <mergeCell ref="C1486:K1486"/>
    <mergeCell ref="C1487:K1487"/>
    <mergeCell ref="C1488:K1488"/>
    <mergeCell ref="C1489:K1489"/>
    <mergeCell ref="C1490:K1490"/>
    <mergeCell ref="C1481:K1481"/>
    <mergeCell ref="C1482:K1482"/>
    <mergeCell ref="C1483:K1483"/>
    <mergeCell ref="C1484:K1484"/>
    <mergeCell ref="C1485:K1485"/>
    <mergeCell ref="C1476:K1476"/>
    <mergeCell ref="C1477:K1477"/>
    <mergeCell ref="C1478:K1478"/>
    <mergeCell ref="C1479:K1479"/>
    <mergeCell ref="C1480:K1480"/>
    <mergeCell ref="C1471:K1471"/>
    <mergeCell ref="C1472:K1472"/>
    <mergeCell ref="C1473:K1473"/>
    <mergeCell ref="C1474:K1474"/>
    <mergeCell ref="C1475:K1475"/>
    <mergeCell ref="C1465:E1465"/>
    <mergeCell ref="C1466:N1466"/>
    <mergeCell ref="C1467:N1467"/>
    <mergeCell ref="C1468:N1468"/>
    <mergeCell ref="C1469:E1469"/>
    <mergeCell ref="C1460:E1460"/>
    <mergeCell ref="C1461:N1461"/>
    <mergeCell ref="C1462:N1462"/>
    <mergeCell ref="C1463:N1463"/>
    <mergeCell ref="C1464:E1464"/>
    <mergeCell ref="C1455:E1455"/>
    <mergeCell ref="C1456:E1456"/>
    <mergeCell ref="C1457:E1457"/>
    <mergeCell ref="C1458:E1458"/>
    <mergeCell ref="C1459:E1459"/>
    <mergeCell ref="C1450:E1450"/>
    <mergeCell ref="C1451:E1451"/>
    <mergeCell ref="C1452:E1452"/>
    <mergeCell ref="C1453:E1453"/>
    <mergeCell ref="C1454:E1454"/>
    <mergeCell ref="C1445:N1445"/>
    <mergeCell ref="C1446:N1446"/>
    <mergeCell ref="C1447:E1447"/>
    <mergeCell ref="C1448:E1448"/>
    <mergeCell ref="C1449:E1449"/>
    <mergeCell ref="C1440:E1440"/>
    <mergeCell ref="C1441:E1441"/>
    <mergeCell ref="C1442:E1442"/>
    <mergeCell ref="A1443:N1443"/>
    <mergeCell ref="C1444:E1444"/>
    <mergeCell ref="C1435:E1435"/>
    <mergeCell ref="C1436:E1436"/>
    <mergeCell ref="C1437:E1437"/>
    <mergeCell ref="C1438:E1438"/>
    <mergeCell ref="C1439:E1439"/>
    <mergeCell ref="C1430:E1430"/>
    <mergeCell ref="C1431:E1431"/>
    <mergeCell ref="C1432:E1432"/>
    <mergeCell ref="C1433:E1433"/>
    <mergeCell ref="C1434:E1434"/>
    <mergeCell ref="C1425:E1425"/>
    <mergeCell ref="C1426:E1426"/>
    <mergeCell ref="C1427:E1427"/>
    <mergeCell ref="C1428:E1428"/>
    <mergeCell ref="C1429:E1429"/>
    <mergeCell ref="C1420:E1420"/>
    <mergeCell ref="C1421:E1421"/>
    <mergeCell ref="C1422:E1422"/>
    <mergeCell ref="C1423:E1423"/>
    <mergeCell ref="C1424:E1424"/>
    <mergeCell ref="C1415:E1415"/>
    <mergeCell ref="C1416:E1416"/>
    <mergeCell ref="C1417:N1417"/>
    <mergeCell ref="C1418:N1418"/>
    <mergeCell ref="C1419:E1419"/>
    <mergeCell ref="C1410:E1410"/>
    <mergeCell ref="C1411:E1411"/>
    <mergeCell ref="C1412:E1412"/>
    <mergeCell ref="C1413:E1413"/>
    <mergeCell ref="C1414:E1414"/>
    <mergeCell ref="C1405:E1405"/>
    <mergeCell ref="C1406:E1406"/>
    <mergeCell ref="C1407:E1407"/>
    <mergeCell ref="C1408:E1408"/>
    <mergeCell ref="C1409:E1409"/>
    <mergeCell ref="A1400:N1400"/>
    <mergeCell ref="A1401:N1401"/>
    <mergeCell ref="C1402:E1402"/>
    <mergeCell ref="C1403:N1403"/>
    <mergeCell ref="C1404:N1404"/>
    <mergeCell ref="C1395:K1395"/>
    <mergeCell ref="C1396:K1396"/>
    <mergeCell ref="C1397:K1397"/>
    <mergeCell ref="C1398:K1398"/>
    <mergeCell ref="C1399:K1399"/>
    <mergeCell ref="C1390:K1390"/>
    <mergeCell ref="C1391:K1391"/>
    <mergeCell ref="C1392:K1392"/>
    <mergeCell ref="C1393:K1393"/>
    <mergeCell ref="C1394:K1394"/>
    <mergeCell ref="C1385:K1385"/>
    <mergeCell ref="C1386:K1386"/>
    <mergeCell ref="C1387:K1387"/>
    <mergeCell ref="C1388:K1388"/>
    <mergeCell ref="C1389:K1389"/>
    <mergeCell ref="C1380:K1380"/>
    <mergeCell ref="C1381:K1381"/>
    <mergeCell ref="C1382:K1382"/>
    <mergeCell ref="C1383:K1383"/>
    <mergeCell ref="C1384:K1384"/>
    <mergeCell ref="C1375:K1375"/>
    <mergeCell ref="C1376:K1376"/>
    <mergeCell ref="C1377:K1377"/>
    <mergeCell ref="C1378:K1378"/>
    <mergeCell ref="C1379:K1379"/>
    <mergeCell ref="C1370:K1370"/>
    <mergeCell ref="C1371:K1371"/>
    <mergeCell ref="C1372:K1372"/>
    <mergeCell ref="C1373:K1373"/>
    <mergeCell ref="C1374:K1374"/>
    <mergeCell ref="C1364:E1364"/>
    <mergeCell ref="C1366:K1366"/>
    <mergeCell ref="C1367:K1367"/>
    <mergeCell ref="C1368:K1368"/>
    <mergeCell ref="C1369:K1369"/>
    <mergeCell ref="C1359:E1359"/>
    <mergeCell ref="C1360:E1360"/>
    <mergeCell ref="C1361:E1361"/>
    <mergeCell ref="C1362:E1362"/>
    <mergeCell ref="C1363:E1363"/>
    <mergeCell ref="C1354:N1354"/>
    <mergeCell ref="C1355:E1355"/>
    <mergeCell ref="C1356:E1356"/>
    <mergeCell ref="C1357:E1357"/>
    <mergeCell ref="C1358:E1358"/>
    <mergeCell ref="C1349:E1349"/>
    <mergeCell ref="C1350:E1350"/>
    <mergeCell ref="C1351:E1351"/>
    <mergeCell ref="C1352:E1352"/>
    <mergeCell ref="C1353:N1353"/>
    <mergeCell ref="C1344:E1344"/>
    <mergeCell ref="C1345:E1345"/>
    <mergeCell ref="C1346:E1346"/>
    <mergeCell ref="C1347:E1347"/>
    <mergeCell ref="C1348:E1348"/>
    <mergeCell ref="C1339:N1339"/>
    <mergeCell ref="C1340:N1340"/>
    <mergeCell ref="C1341:E1341"/>
    <mergeCell ref="C1342:E1342"/>
    <mergeCell ref="C1343:E1343"/>
    <mergeCell ref="C1334:E1334"/>
    <mergeCell ref="C1335:E1335"/>
    <mergeCell ref="C1336:E1336"/>
    <mergeCell ref="C1337:E1337"/>
    <mergeCell ref="C1338:E1338"/>
    <mergeCell ref="C1329:E1329"/>
    <mergeCell ref="C1330:E1330"/>
    <mergeCell ref="C1331:E1331"/>
    <mergeCell ref="C1332:E1332"/>
    <mergeCell ref="C1333:E1333"/>
    <mergeCell ref="C1324:E1324"/>
    <mergeCell ref="C1325:E1325"/>
    <mergeCell ref="C1326:E1326"/>
    <mergeCell ref="C1327:E1327"/>
    <mergeCell ref="C1328:E1328"/>
    <mergeCell ref="C1319:E1319"/>
    <mergeCell ref="C1320:E1320"/>
    <mergeCell ref="C1321:N1321"/>
    <mergeCell ref="C1322:N1322"/>
    <mergeCell ref="C1323:E1323"/>
    <mergeCell ref="C1314:E1314"/>
    <mergeCell ref="C1315:E1315"/>
    <mergeCell ref="C1316:E1316"/>
    <mergeCell ref="C1317:E1317"/>
    <mergeCell ref="C1318:E1318"/>
    <mergeCell ref="C1309:E1309"/>
    <mergeCell ref="C1310:N1310"/>
    <mergeCell ref="C1311:N1311"/>
    <mergeCell ref="C1312:E1312"/>
    <mergeCell ref="C1313:E1313"/>
    <mergeCell ref="C1304:E1304"/>
    <mergeCell ref="C1305:E1305"/>
    <mergeCell ref="C1306:E1306"/>
    <mergeCell ref="C1307:E1307"/>
    <mergeCell ref="C1308:E1308"/>
    <mergeCell ref="C1299:E1299"/>
    <mergeCell ref="C1300:E1300"/>
    <mergeCell ref="C1301:E1301"/>
    <mergeCell ref="C1302:E1302"/>
    <mergeCell ref="C1303:E1303"/>
    <mergeCell ref="C1294:E1294"/>
    <mergeCell ref="C1295:E1295"/>
    <mergeCell ref="C1296:N1296"/>
    <mergeCell ref="C1297:N1297"/>
    <mergeCell ref="C1298:E1298"/>
    <mergeCell ref="C1289:E1289"/>
    <mergeCell ref="C1290:E1290"/>
    <mergeCell ref="C1291:E1291"/>
    <mergeCell ref="C1292:E1292"/>
    <mergeCell ref="C1293:E1293"/>
    <mergeCell ref="C1284:E1284"/>
    <mergeCell ref="C1285:E1285"/>
    <mergeCell ref="C1286:E1286"/>
    <mergeCell ref="C1287:E1287"/>
    <mergeCell ref="C1288:E1288"/>
    <mergeCell ref="C1279:E1279"/>
    <mergeCell ref="C1280:N1280"/>
    <mergeCell ref="C1281:N1281"/>
    <mergeCell ref="C1282:N1282"/>
    <mergeCell ref="C1283:E1283"/>
    <mergeCell ref="C1274:E1274"/>
    <mergeCell ref="C1275:E1275"/>
    <mergeCell ref="C1276:E1276"/>
    <mergeCell ref="C1277:E1277"/>
    <mergeCell ref="C1278:E1278"/>
    <mergeCell ref="C1269:E1269"/>
    <mergeCell ref="C1270:E1270"/>
    <mergeCell ref="C1271:E1271"/>
    <mergeCell ref="C1272:E1272"/>
    <mergeCell ref="C1273:E1273"/>
    <mergeCell ref="C1264:N1264"/>
    <mergeCell ref="C1265:N1265"/>
    <mergeCell ref="C1266:E1266"/>
    <mergeCell ref="C1267:E1267"/>
    <mergeCell ref="C1268:E1268"/>
    <mergeCell ref="C1259:E1259"/>
    <mergeCell ref="C1260:E1260"/>
    <mergeCell ref="C1261:E1261"/>
    <mergeCell ref="C1262:E1262"/>
    <mergeCell ref="C1263:E1263"/>
    <mergeCell ref="C1254:E1254"/>
    <mergeCell ref="C1255:E1255"/>
    <mergeCell ref="C1256:E1256"/>
    <mergeCell ref="C1257:E1257"/>
    <mergeCell ref="C1258:E1258"/>
    <mergeCell ref="C1249:E1249"/>
    <mergeCell ref="C1250:E1250"/>
    <mergeCell ref="C1251:E1251"/>
    <mergeCell ref="C1252:E1252"/>
    <mergeCell ref="C1253:E1253"/>
    <mergeCell ref="C1244:E1244"/>
    <mergeCell ref="C1245:E1245"/>
    <mergeCell ref="C1246:E1246"/>
    <mergeCell ref="C1247:N1247"/>
    <mergeCell ref="C1248:N1248"/>
    <mergeCell ref="C1239:E1239"/>
    <mergeCell ref="C1240:E1240"/>
    <mergeCell ref="C1241:E1241"/>
    <mergeCell ref="C1242:E1242"/>
    <mergeCell ref="C1243:E1243"/>
    <mergeCell ref="C1234:N1234"/>
    <mergeCell ref="C1235:E1235"/>
    <mergeCell ref="C1236:E1236"/>
    <mergeCell ref="C1237:E1237"/>
    <mergeCell ref="C1238:E1238"/>
    <mergeCell ref="C1229:E1229"/>
    <mergeCell ref="C1230:E1230"/>
    <mergeCell ref="C1231:E1231"/>
    <mergeCell ref="C1232:E1232"/>
    <mergeCell ref="C1233:N1233"/>
    <mergeCell ref="C1224:E1224"/>
    <mergeCell ref="C1225:E1225"/>
    <mergeCell ref="C1226:E1226"/>
    <mergeCell ref="C1227:E1227"/>
    <mergeCell ref="C1228:E1228"/>
    <mergeCell ref="C1219:E1219"/>
    <mergeCell ref="C1220:N1220"/>
    <mergeCell ref="C1221:N1221"/>
    <mergeCell ref="C1222:E1222"/>
    <mergeCell ref="C1223:E1223"/>
    <mergeCell ref="C1214:E1214"/>
    <mergeCell ref="C1215:E1215"/>
    <mergeCell ref="C1216:E1216"/>
    <mergeCell ref="C1217:E1217"/>
    <mergeCell ref="C1218:E1218"/>
    <mergeCell ref="C1209:E1209"/>
    <mergeCell ref="C1210:E1210"/>
    <mergeCell ref="C1211:E1211"/>
    <mergeCell ref="C1212:E1212"/>
    <mergeCell ref="C1213:E1213"/>
    <mergeCell ref="C1204:E1204"/>
    <mergeCell ref="C1205:E1205"/>
    <mergeCell ref="C1206:N1206"/>
    <mergeCell ref="C1207:N1207"/>
    <mergeCell ref="C1208:E1208"/>
    <mergeCell ref="C1199:E1199"/>
    <mergeCell ref="C1200:E1200"/>
    <mergeCell ref="C1201:E1201"/>
    <mergeCell ref="C1202:E1202"/>
    <mergeCell ref="C1203:E1203"/>
    <mergeCell ref="C1194:E1194"/>
    <mergeCell ref="C1195:N1195"/>
    <mergeCell ref="C1196:N1196"/>
    <mergeCell ref="C1197:E1197"/>
    <mergeCell ref="C1198:E1198"/>
    <mergeCell ref="C1189:E1189"/>
    <mergeCell ref="C1190:E1190"/>
    <mergeCell ref="C1191:E1191"/>
    <mergeCell ref="C1192:E1192"/>
    <mergeCell ref="C1193:E1193"/>
    <mergeCell ref="C1184:E1184"/>
    <mergeCell ref="C1185:E1185"/>
    <mergeCell ref="C1186:E1186"/>
    <mergeCell ref="C1187:E1187"/>
    <mergeCell ref="C1188:E1188"/>
    <mergeCell ref="C1179:E1179"/>
    <mergeCell ref="C1180:E1180"/>
    <mergeCell ref="C1181:N1181"/>
    <mergeCell ref="C1182:N1182"/>
    <mergeCell ref="C1183:E1183"/>
    <mergeCell ref="C1174:E1174"/>
    <mergeCell ref="C1175:E1175"/>
    <mergeCell ref="C1176:E1176"/>
    <mergeCell ref="C1177:E1177"/>
    <mergeCell ref="C1178:E1178"/>
    <mergeCell ref="C1169:E1169"/>
    <mergeCell ref="C1170:E1170"/>
    <mergeCell ref="C1171:E1171"/>
    <mergeCell ref="C1172:E1172"/>
    <mergeCell ref="C1173:E1173"/>
    <mergeCell ref="C1164:E1164"/>
    <mergeCell ref="C1165:E1165"/>
    <mergeCell ref="C1166:N1166"/>
    <mergeCell ref="C1167:N1167"/>
    <mergeCell ref="C1168:E1168"/>
    <mergeCell ref="C1159:E1159"/>
    <mergeCell ref="C1160:E1160"/>
    <mergeCell ref="C1161:E1161"/>
    <mergeCell ref="C1162:E1162"/>
    <mergeCell ref="C1163:E1163"/>
    <mergeCell ref="C1154:E1154"/>
    <mergeCell ref="C1155:E1155"/>
    <mergeCell ref="C1156:E1156"/>
    <mergeCell ref="C1157:E1157"/>
    <mergeCell ref="C1158:E1158"/>
    <mergeCell ref="C1149:E1149"/>
    <mergeCell ref="C1150:E1150"/>
    <mergeCell ref="C1151:E1151"/>
    <mergeCell ref="C1152:N1152"/>
    <mergeCell ref="C1153:N1153"/>
    <mergeCell ref="C1144:E1144"/>
    <mergeCell ref="C1145:E1145"/>
    <mergeCell ref="C1146:E1146"/>
    <mergeCell ref="C1147:E1147"/>
    <mergeCell ref="C1148:E1148"/>
    <mergeCell ref="C1139:K1139"/>
    <mergeCell ref="A1140:N1140"/>
    <mergeCell ref="C1141:E1141"/>
    <mergeCell ref="C1142:N1142"/>
    <mergeCell ref="C1143:N1143"/>
    <mergeCell ref="C1134:K1134"/>
    <mergeCell ref="C1135:K1135"/>
    <mergeCell ref="C1136:K1136"/>
    <mergeCell ref="C1137:K1137"/>
    <mergeCell ref="C1138:K1138"/>
    <mergeCell ref="C1129:K1129"/>
    <mergeCell ref="C1130:K1130"/>
    <mergeCell ref="C1131:K1131"/>
    <mergeCell ref="C1132:K1132"/>
    <mergeCell ref="C1133:K1133"/>
    <mergeCell ref="C1124:K1124"/>
    <mergeCell ref="C1125:K1125"/>
    <mergeCell ref="C1126:K1126"/>
    <mergeCell ref="C1127:K1127"/>
    <mergeCell ref="C1128:K1128"/>
    <mergeCell ref="C1119:K1119"/>
    <mergeCell ref="C1120:K1120"/>
    <mergeCell ref="C1121:K1121"/>
    <mergeCell ref="C1122:K1122"/>
    <mergeCell ref="C1123:K1123"/>
    <mergeCell ref="C1114:K1114"/>
    <mergeCell ref="C1115:K1115"/>
    <mergeCell ref="C1116:K1116"/>
    <mergeCell ref="C1117:K1117"/>
    <mergeCell ref="C1118:K1118"/>
    <mergeCell ref="C1109:K1109"/>
    <mergeCell ref="C1110:K1110"/>
    <mergeCell ref="C1111:K1111"/>
    <mergeCell ref="C1112:K1112"/>
    <mergeCell ref="C1113:K1113"/>
    <mergeCell ref="C1103:E1103"/>
    <mergeCell ref="C1105:K1105"/>
    <mergeCell ref="C1106:K1106"/>
    <mergeCell ref="C1107:K1107"/>
    <mergeCell ref="C1108:K1108"/>
    <mergeCell ref="C1098:E1098"/>
    <mergeCell ref="C1099:E1099"/>
    <mergeCell ref="C1100:N1100"/>
    <mergeCell ref="C1101:N1101"/>
    <mergeCell ref="C1102:N1102"/>
    <mergeCell ref="C1093:E1093"/>
    <mergeCell ref="C1094:E1094"/>
    <mergeCell ref="C1095:E1095"/>
    <mergeCell ref="C1096:E1096"/>
    <mergeCell ref="C1097:E1097"/>
    <mergeCell ref="C1088:N1088"/>
    <mergeCell ref="C1089:E1089"/>
    <mergeCell ref="C1090:E1090"/>
    <mergeCell ref="C1091:E1091"/>
    <mergeCell ref="C1092:E1092"/>
    <mergeCell ref="C1083:E1083"/>
    <mergeCell ref="C1084:E1084"/>
    <mergeCell ref="C1085:E1085"/>
    <mergeCell ref="C1086:E1086"/>
    <mergeCell ref="C1087:N1087"/>
    <mergeCell ref="C1078:E1078"/>
    <mergeCell ref="C1079:E1079"/>
    <mergeCell ref="C1080:E1080"/>
    <mergeCell ref="C1081:E1081"/>
    <mergeCell ref="C1082:E1082"/>
    <mergeCell ref="C1073:E1073"/>
    <mergeCell ref="C1074:E1074"/>
    <mergeCell ref="C1075:E1075"/>
    <mergeCell ref="C1076:E1076"/>
    <mergeCell ref="C1077:E1077"/>
    <mergeCell ref="A1068:N1068"/>
    <mergeCell ref="C1069:E1069"/>
    <mergeCell ref="C1070:N1070"/>
    <mergeCell ref="C1071:E1071"/>
    <mergeCell ref="C1072:E1072"/>
    <mergeCell ref="C1063:E1063"/>
    <mergeCell ref="C1064:E1064"/>
    <mergeCell ref="C1065:E1065"/>
    <mergeCell ref="C1066:E1066"/>
    <mergeCell ref="C1067:E1067"/>
    <mergeCell ref="C1058:E1058"/>
    <mergeCell ref="C1059:N1059"/>
    <mergeCell ref="C1060:N1060"/>
    <mergeCell ref="C1061:E1061"/>
    <mergeCell ref="C1062:E1062"/>
    <mergeCell ref="C1053:E1053"/>
    <mergeCell ref="C1054:N1054"/>
    <mergeCell ref="C1055:N1055"/>
    <mergeCell ref="C1056:N1056"/>
    <mergeCell ref="C1057:E1057"/>
    <mergeCell ref="C1048:E1048"/>
    <mergeCell ref="C1049:N1049"/>
    <mergeCell ref="C1050:N1050"/>
    <mergeCell ref="C1051:N1051"/>
    <mergeCell ref="C1052:E1052"/>
    <mergeCell ref="C1043:E1043"/>
    <mergeCell ref="C1044:E1044"/>
    <mergeCell ref="C1045:E1045"/>
    <mergeCell ref="C1046:E1046"/>
    <mergeCell ref="C1047:E1047"/>
    <mergeCell ref="C1038:E1038"/>
    <mergeCell ref="C1039:E1039"/>
    <mergeCell ref="C1040:E1040"/>
    <mergeCell ref="C1041:E1041"/>
    <mergeCell ref="C1042:E1042"/>
    <mergeCell ref="C1033:E1033"/>
    <mergeCell ref="C1034:E1034"/>
    <mergeCell ref="C1035:E1035"/>
    <mergeCell ref="C1036:E1036"/>
    <mergeCell ref="C1037:E1037"/>
    <mergeCell ref="C1028:E1028"/>
    <mergeCell ref="C1029:E1029"/>
    <mergeCell ref="C1030:E1030"/>
    <mergeCell ref="C1031:E1031"/>
    <mergeCell ref="C1032:E1032"/>
    <mergeCell ref="C1023:E1023"/>
    <mergeCell ref="C1024:N1024"/>
    <mergeCell ref="C1025:N1025"/>
    <mergeCell ref="C1026:E1026"/>
    <mergeCell ref="C1027:E1027"/>
    <mergeCell ref="C1018:E1018"/>
    <mergeCell ref="C1019:E1019"/>
    <mergeCell ref="C1020:E1020"/>
    <mergeCell ref="C1021:E1021"/>
    <mergeCell ref="C1022:E1022"/>
    <mergeCell ref="C1013:E1013"/>
    <mergeCell ref="C1014:E1014"/>
    <mergeCell ref="C1015:N1015"/>
    <mergeCell ref="C1016:N1016"/>
    <mergeCell ref="C1017:E1017"/>
    <mergeCell ref="C1008:E1008"/>
    <mergeCell ref="C1009:E1009"/>
    <mergeCell ref="C1010:E1010"/>
    <mergeCell ref="C1011:E1011"/>
    <mergeCell ref="C1012:E1012"/>
    <mergeCell ref="C1003:E1003"/>
    <mergeCell ref="C1004:E1004"/>
    <mergeCell ref="C1005:E1005"/>
    <mergeCell ref="C1006:E1006"/>
    <mergeCell ref="C1007:E1007"/>
    <mergeCell ref="A998:N998"/>
    <mergeCell ref="C999:E999"/>
    <mergeCell ref="C1000:N1000"/>
    <mergeCell ref="C1001:N1001"/>
    <mergeCell ref="C1002:N1002"/>
    <mergeCell ref="C993:K993"/>
    <mergeCell ref="C994:K994"/>
    <mergeCell ref="C995:K995"/>
    <mergeCell ref="C996:K996"/>
    <mergeCell ref="C997:K997"/>
    <mergeCell ref="C988:K988"/>
    <mergeCell ref="C989:K989"/>
    <mergeCell ref="C990:K990"/>
    <mergeCell ref="C991:K991"/>
    <mergeCell ref="C992:K992"/>
    <mergeCell ref="C983:K983"/>
    <mergeCell ref="C984:K984"/>
    <mergeCell ref="C985:K985"/>
    <mergeCell ref="C986:K986"/>
    <mergeCell ref="C987:K987"/>
    <mergeCell ref="C978:K978"/>
    <mergeCell ref="C979:K979"/>
    <mergeCell ref="C980:K980"/>
    <mergeCell ref="C981:K981"/>
    <mergeCell ref="C982:K982"/>
    <mergeCell ref="C972:E972"/>
    <mergeCell ref="C974:K974"/>
    <mergeCell ref="C975:K975"/>
    <mergeCell ref="C976:K976"/>
    <mergeCell ref="C977:K977"/>
    <mergeCell ref="C967:E967"/>
    <mergeCell ref="C968:E968"/>
    <mergeCell ref="C969:E969"/>
    <mergeCell ref="C970:E970"/>
    <mergeCell ref="C971:E971"/>
    <mergeCell ref="C962:E962"/>
    <mergeCell ref="C963:E963"/>
    <mergeCell ref="C964:E964"/>
    <mergeCell ref="C965:E965"/>
    <mergeCell ref="C966:E966"/>
    <mergeCell ref="C957:E957"/>
    <mergeCell ref="C958:N958"/>
    <mergeCell ref="C959:E959"/>
    <mergeCell ref="C960:E960"/>
    <mergeCell ref="C961:E961"/>
    <mergeCell ref="C952:K952"/>
    <mergeCell ref="C953:K953"/>
    <mergeCell ref="C954:K954"/>
    <mergeCell ref="C955:K955"/>
    <mergeCell ref="A956:N956"/>
    <mergeCell ref="C947:K947"/>
    <mergeCell ref="C948:K948"/>
    <mergeCell ref="C949:K949"/>
    <mergeCell ref="C950:K950"/>
    <mergeCell ref="C951:K951"/>
    <mergeCell ref="C942:K942"/>
    <mergeCell ref="C943:K943"/>
    <mergeCell ref="C944:K944"/>
    <mergeCell ref="C945:K945"/>
    <mergeCell ref="C946:K946"/>
    <mergeCell ref="C937:K937"/>
    <mergeCell ref="C938:K938"/>
    <mergeCell ref="C939:K939"/>
    <mergeCell ref="C940:K940"/>
    <mergeCell ref="C941:K941"/>
    <mergeCell ref="C931:E931"/>
    <mergeCell ref="C932:E932"/>
    <mergeCell ref="C934:K934"/>
    <mergeCell ref="C935:K935"/>
    <mergeCell ref="C936:K936"/>
    <mergeCell ref="C926:E926"/>
    <mergeCell ref="C927:E927"/>
    <mergeCell ref="C928:E928"/>
    <mergeCell ref="C929:E929"/>
    <mergeCell ref="C930:E930"/>
    <mergeCell ref="C921:E921"/>
    <mergeCell ref="C922:E922"/>
    <mergeCell ref="C923:E923"/>
    <mergeCell ref="C924:E924"/>
    <mergeCell ref="C925:E925"/>
    <mergeCell ref="C916:K916"/>
    <mergeCell ref="A917:N917"/>
    <mergeCell ref="C918:E918"/>
    <mergeCell ref="C919:N919"/>
    <mergeCell ref="C920:N920"/>
    <mergeCell ref="C911:K911"/>
    <mergeCell ref="C912:K912"/>
    <mergeCell ref="C913:K913"/>
    <mergeCell ref="C914:K914"/>
    <mergeCell ref="C915:K915"/>
    <mergeCell ref="C906:K906"/>
    <mergeCell ref="C907:K907"/>
    <mergeCell ref="C908:K908"/>
    <mergeCell ref="C909:K909"/>
    <mergeCell ref="C910:K910"/>
    <mergeCell ref="C901:K901"/>
    <mergeCell ref="C902:K902"/>
    <mergeCell ref="C903:K903"/>
    <mergeCell ref="C904:K904"/>
    <mergeCell ref="C905:K905"/>
    <mergeCell ref="C896:K896"/>
    <mergeCell ref="C897:K897"/>
    <mergeCell ref="C898:K898"/>
    <mergeCell ref="C899:K899"/>
    <mergeCell ref="C900:K900"/>
    <mergeCell ref="C891:K891"/>
    <mergeCell ref="C892:K892"/>
    <mergeCell ref="C893:K893"/>
    <mergeCell ref="C894:K894"/>
    <mergeCell ref="C895:K895"/>
    <mergeCell ref="C885:E885"/>
    <mergeCell ref="C886:E886"/>
    <mergeCell ref="C887:N887"/>
    <mergeCell ref="C888:N888"/>
    <mergeCell ref="C889:E889"/>
    <mergeCell ref="C880:E880"/>
    <mergeCell ref="C881:E881"/>
    <mergeCell ref="C882:E882"/>
    <mergeCell ref="C883:E883"/>
    <mergeCell ref="C884:E884"/>
    <mergeCell ref="C875:E875"/>
    <mergeCell ref="C876:E876"/>
    <mergeCell ref="C877:E877"/>
    <mergeCell ref="C878:E878"/>
    <mergeCell ref="C879:E879"/>
    <mergeCell ref="C870:E870"/>
    <mergeCell ref="C871:N871"/>
    <mergeCell ref="C872:N872"/>
    <mergeCell ref="C873:E873"/>
    <mergeCell ref="C874:E874"/>
    <mergeCell ref="C865:E865"/>
    <mergeCell ref="C866:E866"/>
    <mergeCell ref="C867:E867"/>
    <mergeCell ref="C868:E868"/>
    <mergeCell ref="C869:E869"/>
    <mergeCell ref="C860:E860"/>
    <mergeCell ref="C861:E861"/>
    <mergeCell ref="C862:E862"/>
    <mergeCell ref="C863:E863"/>
    <mergeCell ref="C864:E864"/>
    <mergeCell ref="C855:N855"/>
    <mergeCell ref="C856:N856"/>
    <mergeCell ref="C857:E857"/>
    <mergeCell ref="C858:E858"/>
    <mergeCell ref="C859:E859"/>
    <mergeCell ref="C850:E850"/>
    <mergeCell ref="C851:E851"/>
    <mergeCell ref="C852:E852"/>
    <mergeCell ref="C853:E853"/>
    <mergeCell ref="C854:E854"/>
    <mergeCell ref="C845:E845"/>
    <mergeCell ref="C846:E846"/>
    <mergeCell ref="C847:E847"/>
    <mergeCell ref="C848:E848"/>
    <mergeCell ref="C849:E849"/>
    <mergeCell ref="C840:E840"/>
    <mergeCell ref="C841:E841"/>
    <mergeCell ref="C842:E842"/>
    <mergeCell ref="C843:E843"/>
    <mergeCell ref="C844:E844"/>
    <mergeCell ref="C835:E835"/>
    <mergeCell ref="C836:E836"/>
    <mergeCell ref="C837:N837"/>
    <mergeCell ref="C838:N838"/>
    <mergeCell ref="C839:E839"/>
    <mergeCell ref="C830:E830"/>
    <mergeCell ref="C831:E831"/>
    <mergeCell ref="C832:E832"/>
    <mergeCell ref="C833:N833"/>
    <mergeCell ref="C834:N834"/>
    <mergeCell ref="C825:E825"/>
    <mergeCell ref="C826:E826"/>
    <mergeCell ref="C827:E827"/>
    <mergeCell ref="C828:E828"/>
    <mergeCell ref="C829:E829"/>
    <mergeCell ref="C820:N820"/>
    <mergeCell ref="C821:E821"/>
    <mergeCell ref="C822:E822"/>
    <mergeCell ref="C823:E823"/>
    <mergeCell ref="C824:E824"/>
    <mergeCell ref="C815:K815"/>
    <mergeCell ref="C816:K816"/>
    <mergeCell ref="A817:N817"/>
    <mergeCell ref="C818:E818"/>
    <mergeCell ref="C819:N819"/>
    <mergeCell ref="C810:K810"/>
    <mergeCell ref="C811:K811"/>
    <mergeCell ref="C812:K812"/>
    <mergeCell ref="C813:K813"/>
    <mergeCell ref="C814:K814"/>
    <mergeCell ref="C805:K805"/>
    <mergeCell ref="C806:K806"/>
    <mergeCell ref="C807:K807"/>
    <mergeCell ref="C808:K808"/>
    <mergeCell ref="C809:K809"/>
    <mergeCell ref="C800:K800"/>
    <mergeCell ref="C801:K801"/>
    <mergeCell ref="C802:K802"/>
    <mergeCell ref="C803:K803"/>
    <mergeCell ref="C804:K804"/>
    <mergeCell ref="C795:K795"/>
    <mergeCell ref="C796:K796"/>
    <mergeCell ref="C797:K797"/>
    <mergeCell ref="C798:K798"/>
    <mergeCell ref="C799:K799"/>
    <mergeCell ref="C790:K790"/>
    <mergeCell ref="C791:K791"/>
    <mergeCell ref="C792:K792"/>
    <mergeCell ref="C793:K793"/>
    <mergeCell ref="C794:K794"/>
    <mergeCell ref="C785:K785"/>
    <mergeCell ref="C786:K786"/>
    <mergeCell ref="C787:K787"/>
    <mergeCell ref="C788:K788"/>
    <mergeCell ref="C789:K789"/>
    <mergeCell ref="C779:E779"/>
    <mergeCell ref="C780:N780"/>
    <mergeCell ref="C781:N781"/>
    <mergeCell ref="C782:N782"/>
    <mergeCell ref="C783:E783"/>
    <mergeCell ref="C774:E774"/>
    <mergeCell ref="C775:E775"/>
    <mergeCell ref="C776:E776"/>
    <mergeCell ref="C777:E777"/>
    <mergeCell ref="C778:E778"/>
    <mergeCell ref="C769:E769"/>
    <mergeCell ref="C770:E770"/>
    <mergeCell ref="C771:E771"/>
    <mergeCell ref="C772:E772"/>
    <mergeCell ref="C773:E773"/>
    <mergeCell ref="C764:E764"/>
    <mergeCell ref="C765:E765"/>
    <mergeCell ref="C766:E766"/>
    <mergeCell ref="C767:E767"/>
    <mergeCell ref="C768:E768"/>
    <mergeCell ref="C759:E759"/>
    <mergeCell ref="A760:N760"/>
    <mergeCell ref="C761:E761"/>
    <mergeCell ref="C762:N762"/>
    <mergeCell ref="C763:N763"/>
    <mergeCell ref="C754:E754"/>
    <mergeCell ref="C755:E755"/>
    <mergeCell ref="C756:N756"/>
    <mergeCell ref="C757:N757"/>
    <mergeCell ref="C758:N758"/>
    <mergeCell ref="C749:E749"/>
    <mergeCell ref="C750:E750"/>
    <mergeCell ref="C751:E751"/>
    <mergeCell ref="C752:E752"/>
    <mergeCell ref="C753:E753"/>
    <mergeCell ref="C744:E744"/>
    <mergeCell ref="C745:E745"/>
    <mergeCell ref="C746:E746"/>
    <mergeCell ref="C747:E747"/>
    <mergeCell ref="C748:E748"/>
    <mergeCell ref="C739:N739"/>
    <mergeCell ref="C740:E740"/>
    <mergeCell ref="C741:E741"/>
    <mergeCell ref="C742:E742"/>
    <mergeCell ref="C743:E743"/>
    <mergeCell ref="C734:E734"/>
    <mergeCell ref="C735:E735"/>
    <mergeCell ref="C736:E736"/>
    <mergeCell ref="C737:E737"/>
    <mergeCell ref="C738:N738"/>
    <mergeCell ref="C729:E729"/>
    <mergeCell ref="C730:E730"/>
    <mergeCell ref="C731:E731"/>
    <mergeCell ref="C732:N732"/>
    <mergeCell ref="C733:N733"/>
    <mergeCell ref="C724:E724"/>
    <mergeCell ref="C725:E725"/>
    <mergeCell ref="C726:E726"/>
    <mergeCell ref="C727:E727"/>
    <mergeCell ref="C728:E728"/>
    <mergeCell ref="C719:E719"/>
    <mergeCell ref="C720:E720"/>
    <mergeCell ref="C721:E721"/>
    <mergeCell ref="C722:E722"/>
    <mergeCell ref="C723:E723"/>
    <mergeCell ref="C714:E714"/>
    <mergeCell ref="C715:E715"/>
    <mergeCell ref="C716:E716"/>
    <mergeCell ref="C717:N717"/>
    <mergeCell ref="C718:N718"/>
    <mergeCell ref="C709:N709"/>
    <mergeCell ref="C710:E710"/>
    <mergeCell ref="C711:E711"/>
    <mergeCell ref="C712:E712"/>
    <mergeCell ref="C713:E713"/>
    <mergeCell ref="C704:E704"/>
    <mergeCell ref="C705:E705"/>
    <mergeCell ref="C706:E706"/>
    <mergeCell ref="C707:E707"/>
    <mergeCell ref="C708:N708"/>
    <mergeCell ref="C699:E699"/>
    <mergeCell ref="C700:E700"/>
    <mergeCell ref="C701:E701"/>
    <mergeCell ref="C702:E702"/>
    <mergeCell ref="C703:E703"/>
    <mergeCell ref="C694:N694"/>
    <mergeCell ref="C695:N695"/>
    <mergeCell ref="C696:E696"/>
    <mergeCell ref="C697:E697"/>
    <mergeCell ref="C698:E698"/>
    <mergeCell ref="C689:E689"/>
    <mergeCell ref="C690:E690"/>
    <mergeCell ref="C691:E691"/>
    <mergeCell ref="C692:E692"/>
    <mergeCell ref="C693:E693"/>
    <mergeCell ref="C684:E684"/>
    <mergeCell ref="C685:E685"/>
    <mergeCell ref="C686:E686"/>
    <mergeCell ref="C687:E687"/>
    <mergeCell ref="C688:E688"/>
    <mergeCell ref="C679:E679"/>
    <mergeCell ref="C680:E680"/>
    <mergeCell ref="C681:E681"/>
    <mergeCell ref="C682:E682"/>
    <mergeCell ref="C683:E683"/>
    <mergeCell ref="A674:N674"/>
    <mergeCell ref="C675:E675"/>
    <mergeCell ref="C676:N676"/>
    <mergeCell ref="C677:N677"/>
    <mergeCell ref="C678:E678"/>
    <mergeCell ref="C669:K669"/>
    <mergeCell ref="C670:K670"/>
    <mergeCell ref="C671:K671"/>
    <mergeCell ref="C672:K672"/>
    <mergeCell ref="C673:K673"/>
    <mergeCell ref="C664:K664"/>
    <mergeCell ref="C665:K665"/>
    <mergeCell ref="C666:K666"/>
    <mergeCell ref="C667:K667"/>
    <mergeCell ref="C668:K668"/>
    <mergeCell ref="C659:K659"/>
    <mergeCell ref="C660:K660"/>
    <mergeCell ref="C661:K661"/>
    <mergeCell ref="C662:K662"/>
    <mergeCell ref="C663:K663"/>
    <mergeCell ref="C654:K654"/>
    <mergeCell ref="C655:K655"/>
    <mergeCell ref="C656:K656"/>
    <mergeCell ref="C657:K657"/>
    <mergeCell ref="C658:K658"/>
    <mergeCell ref="C649:K649"/>
    <mergeCell ref="C650:K650"/>
    <mergeCell ref="C651:K651"/>
    <mergeCell ref="C652:K652"/>
    <mergeCell ref="C653:K653"/>
    <mergeCell ref="C644:K644"/>
    <mergeCell ref="C645:K645"/>
    <mergeCell ref="C646:K646"/>
    <mergeCell ref="C647:K647"/>
    <mergeCell ref="C648:K648"/>
    <mergeCell ref="C638:E638"/>
    <mergeCell ref="C640:K640"/>
    <mergeCell ref="C641:K641"/>
    <mergeCell ref="C642:K642"/>
    <mergeCell ref="C643:K643"/>
    <mergeCell ref="C633:E633"/>
    <mergeCell ref="C634:E634"/>
    <mergeCell ref="C635:E635"/>
    <mergeCell ref="C636:E636"/>
    <mergeCell ref="C637:E637"/>
    <mergeCell ref="C628:E628"/>
    <mergeCell ref="C629:E629"/>
    <mergeCell ref="C630:E630"/>
    <mergeCell ref="C631:E631"/>
    <mergeCell ref="C632:E632"/>
    <mergeCell ref="C623:N623"/>
    <mergeCell ref="C624:E624"/>
    <mergeCell ref="C625:E625"/>
    <mergeCell ref="C626:E626"/>
    <mergeCell ref="C627:E627"/>
    <mergeCell ref="C618:E618"/>
    <mergeCell ref="C619:E619"/>
    <mergeCell ref="C620:E620"/>
    <mergeCell ref="C621:N621"/>
    <mergeCell ref="C622:N622"/>
    <mergeCell ref="C613:E613"/>
    <mergeCell ref="C614:E614"/>
    <mergeCell ref="C615:E615"/>
    <mergeCell ref="C616:E616"/>
    <mergeCell ref="C617:E617"/>
    <mergeCell ref="C608:E608"/>
    <mergeCell ref="C609:E609"/>
    <mergeCell ref="C610:E610"/>
    <mergeCell ref="C611:E611"/>
    <mergeCell ref="C612:E612"/>
    <mergeCell ref="C603:E603"/>
    <mergeCell ref="C604:E604"/>
    <mergeCell ref="C605:N605"/>
    <mergeCell ref="C606:N606"/>
    <mergeCell ref="C607:E607"/>
    <mergeCell ref="C598:E598"/>
    <mergeCell ref="C599:E599"/>
    <mergeCell ref="C600:E600"/>
    <mergeCell ref="C601:E601"/>
    <mergeCell ref="C602:E602"/>
    <mergeCell ref="C593:E593"/>
    <mergeCell ref="C594:E594"/>
    <mergeCell ref="C595:E595"/>
    <mergeCell ref="C596:E596"/>
    <mergeCell ref="C597:E597"/>
    <mergeCell ref="C588:E588"/>
    <mergeCell ref="C589:E589"/>
    <mergeCell ref="C590:E590"/>
    <mergeCell ref="C591:E591"/>
    <mergeCell ref="C592:E592"/>
    <mergeCell ref="C583:E583"/>
    <mergeCell ref="C584:E584"/>
    <mergeCell ref="C585:E585"/>
    <mergeCell ref="C586:E586"/>
    <mergeCell ref="C587:E587"/>
    <mergeCell ref="C578:E578"/>
    <mergeCell ref="C579:E579"/>
    <mergeCell ref="C580:E580"/>
    <mergeCell ref="C581:E581"/>
    <mergeCell ref="C582:E582"/>
    <mergeCell ref="C573:E573"/>
    <mergeCell ref="C574:E574"/>
    <mergeCell ref="C575:E575"/>
    <mergeCell ref="C576:N576"/>
    <mergeCell ref="C577:N577"/>
    <mergeCell ref="C568:N568"/>
    <mergeCell ref="C569:E569"/>
    <mergeCell ref="C570:E570"/>
    <mergeCell ref="C571:E571"/>
    <mergeCell ref="C572:E572"/>
    <mergeCell ref="C563:E563"/>
    <mergeCell ref="C564:E564"/>
    <mergeCell ref="C565:E565"/>
    <mergeCell ref="C566:E566"/>
    <mergeCell ref="C567:N567"/>
    <mergeCell ref="C558:N558"/>
    <mergeCell ref="C559:N559"/>
    <mergeCell ref="C560:E560"/>
    <mergeCell ref="C561:E561"/>
    <mergeCell ref="C562:E562"/>
    <mergeCell ref="C553:E553"/>
    <mergeCell ref="C554:E554"/>
    <mergeCell ref="C555:E555"/>
    <mergeCell ref="C556:E556"/>
    <mergeCell ref="C557:E557"/>
    <mergeCell ref="C548:E548"/>
    <mergeCell ref="C549:E549"/>
    <mergeCell ref="C550:E550"/>
    <mergeCell ref="C551:E551"/>
    <mergeCell ref="C552:E552"/>
    <mergeCell ref="C543:N543"/>
    <mergeCell ref="C544:N544"/>
    <mergeCell ref="C545:N545"/>
    <mergeCell ref="C546:E546"/>
    <mergeCell ref="C547:E547"/>
    <mergeCell ref="C538:E538"/>
    <mergeCell ref="C539:E539"/>
    <mergeCell ref="C540:E540"/>
    <mergeCell ref="C541:E541"/>
    <mergeCell ref="C542:N542"/>
    <mergeCell ref="C533:E533"/>
    <mergeCell ref="C534:E534"/>
    <mergeCell ref="C535:E535"/>
    <mergeCell ref="C536:E536"/>
    <mergeCell ref="C537:E537"/>
    <mergeCell ref="C528:E528"/>
    <mergeCell ref="C529:E529"/>
    <mergeCell ref="C530:E530"/>
    <mergeCell ref="C531:E531"/>
    <mergeCell ref="C532:E532"/>
    <mergeCell ref="C523:E523"/>
    <mergeCell ref="C524:E524"/>
    <mergeCell ref="C525:E525"/>
    <mergeCell ref="C526:E526"/>
    <mergeCell ref="C527:E527"/>
    <mergeCell ref="C518:E518"/>
    <mergeCell ref="C519:E519"/>
    <mergeCell ref="C520:E520"/>
    <mergeCell ref="C521:E521"/>
    <mergeCell ref="C522:E522"/>
    <mergeCell ref="C513:E513"/>
    <mergeCell ref="C514:E514"/>
    <mergeCell ref="C515:N515"/>
    <mergeCell ref="C516:N516"/>
    <mergeCell ref="C517:E517"/>
    <mergeCell ref="C508:E508"/>
    <mergeCell ref="C509:E509"/>
    <mergeCell ref="C510:E510"/>
    <mergeCell ref="C511:E511"/>
    <mergeCell ref="C512:E512"/>
    <mergeCell ref="C503:E503"/>
    <mergeCell ref="C504:E504"/>
    <mergeCell ref="C505:E505"/>
    <mergeCell ref="C506:N506"/>
    <mergeCell ref="C507:N507"/>
    <mergeCell ref="C498:N498"/>
    <mergeCell ref="C499:E499"/>
    <mergeCell ref="C500:E500"/>
    <mergeCell ref="C501:E501"/>
    <mergeCell ref="C502:E502"/>
    <mergeCell ref="C493:E493"/>
    <mergeCell ref="C494:E494"/>
    <mergeCell ref="C495:E495"/>
    <mergeCell ref="C496:E496"/>
    <mergeCell ref="C497:N497"/>
    <mergeCell ref="C488:E488"/>
    <mergeCell ref="C489:E489"/>
    <mergeCell ref="C490:E490"/>
    <mergeCell ref="C491:E491"/>
    <mergeCell ref="C492:E492"/>
    <mergeCell ref="C483:N483"/>
    <mergeCell ref="C484:N484"/>
    <mergeCell ref="C485:E485"/>
    <mergeCell ref="C486:E486"/>
    <mergeCell ref="C487:E487"/>
    <mergeCell ref="C478:E478"/>
    <mergeCell ref="C479:E479"/>
    <mergeCell ref="C480:E480"/>
    <mergeCell ref="C481:N481"/>
    <mergeCell ref="C482:N482"/>
    <mergeCell ref="C473:E473"/>
    <mergeCell ref="C474:E474"/>
    <mergeCell ref="C475:E475"/>
    <mergeCell ref="C476:E476"/>
    <mergeCell ref="C477:E477"/>
    <mergeCell ref="C468:E468"/>
    <mergeCell ref="C469:E469"/>
    <mergeCell ref="C470:E470"/>
    <mergeCell ref="C471:E471"/>
    <mergeCell ref="C472:E472"/>
    <mergeCell ref="C463:E463"/>
    <mergeCell ref="C464:E464"/>
    <mergeCell ref="C465:E465"/>
    <mergeCell ref="C466:E466"/>
    <mergeCell ref="C467:E467"/>
    <mergeCell ref="C458:N458"/>
    <mergeCell ref="C459:N459"/>
    <mergeCell ref="C460:E460"/>
    <mergeCell ref="C461:E461"/>
    <mergeCell ref="C462:E462"/>
    <mergeCell ref="C453:E453"/>
    <mergeCell ref="C454:E454"/>
    <mergeCell ref="C455:E455"/>
    <mergeCell ref="C456:E456"/>
    <mergeCell ref="C457:E457"/>
    <mergeCell ref="C448:E448"/>
    <mergeCell ref="C449:N449"/>
    <mergeCell ref="C450:N450"/>
    <mergeCell ref="C451:E451"/>
    <mergeCell ref="C452:E452"/>
    <mergeCell ref="C443:E443"/>
    <mergeCell ref="C444:E444"/>
    <mergeCell ref="C445:E445"/>
    <mergeCell ref="C446:E446"/>
    <mergeCell ref="C447:E447"/>
    <mergeCell ref="C438:E438"/>
    <mergeCell ref="C439:E439"/>
    <mergeCell ref="C440:N440"/>
    <mergeCell ref="C441:N441"/>
    <mergeCell ref="C442:E442"/>
    <mergeCell ref="C433:E433"/>
    <mergeCell ref="C434:E434"/>
    <mergeCell ref="C435:E435"/>
    <mergeCell ref="C436:E436"/>
    <mergeCell ref="C437:E437"/>
    <mergeCell ref="C428:E428"/>
    <mergeCell ref="C429:E429"/>
    <mergeCell ref="C430:E430"/>
    <mergeCell ref="C431:E431"/>
    <mergeCell ref="C432:E432"/>
    <mergeCell ref="A423:N423"/>
    <mergeCell ref="C424:E424"/>
    <mergeCell ref="C425:N425"/>
    <mergeCell ref="C426:N426"/>
    <mergeCell ref="C427:N427"/>
    <mergeCell ref="C418:K418"/>
    <mergeCell ref="C419:K419"/>
    <mergeCell ref="C420:K420"/>
    <mergeCell ref="C421:K421"/>
    <mergeCell ref="C422:K422"/>
    <mergeCell ref="C413:K413"/>
    <mergeCell ref="C414:K414"/>
    <mergeCell ref="C415:K415"/>
    <mergeCell ref="C416:K416"/>
    <mergeCell ref="C417:K417"/>
    <mergeCell ref="C408:K408"/>
    <mergeCell ref="C409:K409"/>
    <mergeCell ref="C410:K410"/>
    <mergeCell ref="C411:K411"/>
    <mergeCell ref="C412:K412"/>
    <mergeCell ref="C403:K403"/>
    <mergeCell ref="C404:K404"/>
    <mergeCell ref="C405:K405"/>
    <mergeCell ref="C406:K406"/>
    <mergeCell ref="C407:K407"/>
    <mergeCell ref="C398:K398"/>
    <mergeCell ref="C399:K399"/>
    <mergeCell ref="C400:K400"/>
    <mergeCell ref="C401:K401"/>
    <mergeCell ref="C402:K402"/>
    <mergeCell ref="C393:K393"/>
    <mergeCell ref="C394:K394"/>
    <mergeCell ref="C395:K395"/>
    <mergeCell ref="C396:K396"/>
    <mergeCell ref="C397:K397"/>
    <mergeCell ref="C388:K388"/>
    <mergeCell ref="C389:K389"/>
    <mergeCell ref="C390:K390"/>
    <mergeCell ref="C391:K391"/>
    <mergeCell ref="C392:K392"/>
    <mergeCell ref="C383:K383"/>
    <mergeCell ref="C384:K384"/>
    <mergeCell ref="C385:K385"/>
    <mergeCell ref="C386:K386"/>
    <mergeCell ref="C387:K387"/>
    <mergeCell ref="C378:K378"/>
    <mergeCell ref="C379:K379"/>
    <mergeCell ref="C380:K380"/>
    <mergeCell ref="C381:K381"/>
    <mergeCell ref="C382:K382"/>
    <mergeCell ref="C373:K373"/>
    <mergeCell ref="C374:K374"/>
    <mergeCell ref="C375:K375"/>
    <mergeCell ref="C376:K376"/>
    <mergeCell ref="C377:K377"/>
    <mergeCell ref="C367:E367"/>
    <mergeCell ref="C368:E368"/>
    <mergeCell ref="C370:K370"/>
    <mergeCell ref="C371:K371"/>
    <mergeCell ref="C372:K372"/>
    <mergeCell ref="C362:E362"/>
    <mergeCell ref="C363:E363"/>
    <mergeCell ref="C364:E364"/>
    <mergeCell ref="C365:E365"/>
    <mergeCell ref="C366:E366"/>
    <mergeCell ref="C357:E357"/>
    <mergeCell ref="C358:E358"/>
    <mergeCell ref="C359:E359"/>
    <mergeCell ref="C360:E360"/>
    <mergeCell ref="C361:E361"/>
    <mergeCell ref="C352:E352"/>
    <mergeCell ref="A353:N353"/>
    <mergeCell ref="C354:E354"/>
    <mergeCell ref="C355:N355"/>
    <mergeCell ref="C356:N356"/>
    <mergeCell ref="C347:E347"/>
    <mergeCell ref="C348:E348"/>
    <mergeCell ref="C349:E349"/>
    <mergeCell ref="C350:E350"/>
    <mergeCell ref="C351:E351"/>
    <mergeCell ref="C342:E342"/>
    <mergeCell ref="C343:E343"/>
    <mergeCell ref="C344:N344"/>
    <mergeCell ref="C345:E345"/>
    <mergeCell ref="C346:E34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27:E327"/>
    <mergeCell ref="C328:E328"/>
    <mergeCell ref="A329:N329"/>
    <mergeCell ref="C330:E330"/>
    <mergeCell ref="C331:N331"/>
    <mergeCell ref="C322:E322"/>
    <mergeCell ref="C323:E323"/>
    <mergeCell ref="C324:E324"/>
    <mergeCell ref="C325:E325"/>
    <mergeCell ref="C326:E326"/>
    <mergeCell ref="C317:E317"/>
    <mergeCell ref="C318:E318"/>
    <mergeCell ref="C319:E319"/>
    <mergeCell ref="C320:E320"/>
    <mergeCell ref="C321:E321"/>
    <mergeCell ref="C312:N312"/>
    <mergeCell ref="C313:N313"/>
    <mergeCell ref="C314:E314"/>
    <mergeCell ref="C315:E315"/>
    <mergeCell ref="C316:E316"/>
    <mergeCell ref="C307:E307"/>
    <mergeCell ref="C308:E308"/>
    <mergeCell ref="C309:E309"/>
    <mergeCell ref="A310:N310"/>
    <mergeCell ref="C311:E31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292:N292"/>
    <mergeCell ref="C293:N293"/>
    <mergeCell ref="C294:N294"/>
    <mergeCell ref="C295:E295"/>
    <mergeCell ref="C296:E296"/>
    <mergeCell ref="C287:E287"/>
    <mergeCell ref="C288:E288"/>
    <mergeCell ref="C289:E289"/>
    <mergeCell ref="A290:N290"/>
    <mergeCell ref="C291:E291"/>
    <mergeCell ref="C282:E282"/>
    <mergeCell ref="C283:E283"/>
    <mergeCell ref="C284:E284"/>
    <mergeCell ref="C285:E285"/>
    <mergeCell ref="C286:E286"/>
    <mergeCell ref="C277:E277"/>
    <mergeCell ref="C278:E278"/>
    <mergeCell ref="C279:N279"/>
    <mergeCell ref="C280:E280"/>
    <mergeCell ref="C281:E281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E271"/>
    <mergeCell ref="C262:E262"/>
    <mergeCell ref="C263:E263"/>
    <mergeCell ref="C264:E264"/>
    <mergeCell ref="C265:E265"/>
    <mergeCell ref="C266:N266"/>
    <mergeCell ref="C257:E257"/>
    <mergeCell ref="C258:E258"/>
    <mergeCell ref="C259:E259"/>
    <mergeCell ref="C260:E260"/>
    <mergeCell ref="C261:E261"/>
    <mergeCell ref="C252:E252"/>
    <mergeCell ref="C253:E253"/>
    <mergeCell ref="C254:N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N237"/>
    <mergeCell ref="C238:N238"/>
    <mergeCell ref="C239:E239"/>
    <mergeCell ref="C240:E240"/>
    <mergeCell ref="C241:N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N220"/>
    <mergeCell ref="C221:N221"/>
    <mergeCell ref="C212:E212"/>
    <mergeCell ref="C213:E213"/>
    <mergeCell ref="C214:E214"/>
    <mergeCell ref="C215:E215"/>
    <mergeCell ref="C216:E216"/>
    <mergeCell ref="C207:N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N206"/>
    <mergeCell ref="C197:E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E196"/>
    <mergeCell ref="C187:E187"/>
    <mergeCell ref="C188:N188"/>
    <mergeCell ref="C189:N189"/>
    <mergeCell ref="C190:E190"/>
    <mergeCell ref="C191:E191"/>
    <mergeCell ref="C182:E182"/>
    <mergeCell ref="C183:E183"/>
    <mergeCell ref="C184:E184"/>
    <mergeCell ref="C185:E185"/>
    <mergeCell ref="A186:N186"/>
    <mergeCell ref="C177:N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N176"/>
    <mergeCell ref="C167:E167"/>
    <mergeCell ref="C168:E168"/>
    <mergeCell ref="C169:E169"/>
    <mergeCell ref="C170:E170"/>
    <mergeCell ref="C171:E171"/>
    <mergeCell ref="C162:E162"/>
    <mergeCell ref="C163:N163"/>
    <mergeCell ref="C164:N164"/>
    <mergeCell ref="C165:E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N150"/>
    <mergeCell ref="C151:N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N132"/>
    <mergeCell ref="C133:N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N125"/>
    <mergeCell ref="C126:E126"/>
    <mergeCell ref="C117:E117"/>
    <mergeCell ref="C118:E118"/>
    <mergeCell ref="C119:E119"/>
    <mergeCell ref="C120:E120"/>
    <mergeCell ref="C121:E121"/>
    <mergeCell ref="C112:E112"/>
    <mergeCell ref="C113:N113"/>
    <mergeCell ref="C114:N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N90"/>
    <mergeCell ref="C91:N91"/>
    <mergeCell ref="C82:N82"/>
    <mergeCell ref="C83:E83"/>
    <mergeCell ref="C84:E84"/>
    <mergeCell ref="C85:E85"/>
    <mergeCell ref="C86:E86"/>
    <mergeCell ref="C77:E77"/>
    <mergeCell ref="C78:E78"/>
    <mergeCell ref="C79:E79"/>
    <mergeCell ref="C80:E80"/>
    <mergeCell ref="C81:N81"/>
    <mergeCell ref="C72:E72"/>
    <mergeCell ref="C73:E73"/>
    <mergeCell ref="C74:E74"/>
    <mergeCell ref="C75:E75"/>
    <mergeCell ref="C76:E76"/>
    <mergeCell ref="C67:N67"/>
    <mergeCell ref="C68:N68"/>
    <mergeCell ref="C69:E69"/>
    <mergeCell ref="C70:E70"/>
    <mergeCell ref="C71:E71"/>
    <mergeCell ref="C62:E62"/>
    <mergeCell ref="C63:E63"/>
    <mergeCell ref="C64:E64"/>
    <mergeCell ref="C65:E65"/>
    <mergeCell ref="C66:E66"/>
    <mergeCell ref="C57:N57"/>
    <mergeCell ref="C58:E58"/>
    <mergeCell ref="C59:E59"/>
    <mergeCell ref="C60:E60"/>
    <mergeCell ref="C61:E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3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0874A-7BEC-4F74-9212-3351BF3B456F}">
  <sheetPr>
    <pageSetUpPr fitToPage="1"/>
  </sheetPr>
  <dimension ref="A1:U53"/>
  <sheetViews>
    <sheetView view="pageBreakPreview" topLeftCell="A21" zoomScaleNormal="100" zoomScaleSheetLayoutView="100" workbookViewId="0">
      <selection activeCell="E23" sqref="E23"/>
    </sheetView>
  </sheetViews>
  <sheetFormatPr defaultRowHeight="12.75" x14ac:dyDescent="0.2"/>
  <cols>
    <col min="1" max="1" width="18.5703125" style="216" customWidth="1"/>
    <col min="2" max="2" width="32.85546875" style="216" customWidth="1"/>
    <col min="3" max="3" width="10.28515625" style="216" customWidth="1"/>
    <col min="4" max="4" width="0.28515625" style="216" hidden="1" customWidth="1"/>
    <col min="5" max="5" width="19.140625" style="216" customWidth="1"/>
    <col min="6" max="6" width="0.28515625" style="216" hidden="1" customWidth="1"/>
    <col min="7" max="7" width="17" style="216" customWidth="1"/>
    <col min="8" max="8" width="15.7109375" style="216" customWidth="1"/>
    <col min="9" max="9" width="13.140625" style="219" customWidth="1"/>
    <col min="10" max="10" width="13.85546875" style="219" hidden="1" customWidth="1"/>
    <col min="11" max="11" width="15" style="219" hidden="1" customWidth="1"/>
    <col min="12" max="12" width="13.140625" style="219" hidden="1" customWidth="1"/>
    <col min="13" max="15" width="13.42578125" style="219" hidden="1" customWidth="1"/>
    <col min="16" max="16" width="13.7109375" style="219" customWidth="1"/>
    <col min="17" max="17" width="10.85546875" style="219" bestFit="1" customWidth="1"/>
    <col min="18" max="19" width="11.85546875" style="219" customWidth="1"/>
    <col min="20" max="20" width="10.85546875" style="219" bestFit="1" customWidth="1"/>
    <col min="21" max="21" width="9.140625" style="219"/>
    <col min="22" max="257" width="9.140625" style="216"/>
    <col min="258" max="258" width="16.85546875" style="216" customWidth="1"/>
    <col min="259" max="259" width="32.85546875" style="216" customWidth="1"/>
    <col min="260" max="260" width="10.28515625" style="216" customWidth="1"/>
    <col min="261" max="261" width="0" style="216" hidden="1" customWidth="1"/>
    <col min="262" max="262" width="19.140625" style="216" customWidth="1"/>
    <col min="263" max="263" width="0" style="216" hidden="1" customWidth="1"/>
    <col min="264" max="264" width="17" style="216" customWidth="1"/>
    <col min="265" max="265" width="15.7109375" style="216" customWidth="1"/>
    <col min="266" max="266" width="13.140625" style="216" customWidth="1"/>
    <col min="267" max="267" width="13.85546875" style="216" customWidth="1"/>
    <col min="268" max="268" width="15" style="216" customWidth="1"/>
    <col min="269" max="269" width="13.140625" style="216" customWidth="1"/>
    <col min="270" max="272" width="13.42578125" style="216" customWidth="1"/>
    <col min="273" max="273" width="13.7109375" style="216" customWidth="1"/>
    <col min="274" max="274" width="10.85546875" style="216" bestFit="1" customWidth="1"/>
    <col min="275" max="275" width="11.85546875" style="216" customWidth="1"/>
    <col min="276" max="276" width="10.85546875" style="216" bestFit="1" customWidth="1"/>
    <col min="277" max="513" width="9.140625" style="216"/>
    <col min="514" max="514" width="16.85546875" style="216" customWidth="1"/>
    <col min="515" max="515" width="32.85546875" style="216" customWidth="1"/>
    <col min="516" max="516" width="10.28515625" style="216" customWidth="1"/>
    <col min="517" max="517" width="0" style="216" hidden="1" customWidth="1"/>
    <col min="518" max="518" width="19.140625" style="216" customWidth="1"/>
    <col min="519" max="519" width="0" style="216" hidden="1" customWidth="1"/>
    <col min="520" max="520" width="17" style="216" customWidth="1"/>
    <col min="521" max="521" width="15.7109375" style="216" customWidth="1"/>
    <col min="522" max="522" width="13.140625" style="216" customWidth="1"/>
    <col min="523" max="523" width="13.85546875" style="216" customWidth="1"/>
    <col min="524" max="524" width="15" style="216" customWidth="1"/>
    <col min="525" max="525" width="13.140625" style="216" customWidth="1"/>
    <col min="526" max="528" width="13.42578125" style="216" customWidth="1"/>
    <col min="529" max="529" width="13.7109375" style="216" customWidth="1"/>
    <col min="530" max="530" width="10.85546875" style="216" bestFit="1" customWidth="1"/>
    <col min="531" max="531" width="11.85546875" style="216" customWidth="1"/>
    <col min="532" max="532" width="10.85546875" style="216" bestFit="1" customWidth="1"/>
    <col min="533" max="769" width="9.140625" style="216"/>
    <col min="770" max="770" width="16.85546875" style="216" customWidth="1"/>
    <col min="771" max="771" width="32.85546875" style="216" customWidth="1"/>
    <col min="772" max="772" width="10.28515625" style="216" customWidth="1"/>
    <col min="773" max="773" width="0" style="216" hidden="1" customWidth="1"/>
    <col min="774" max="774" width="19.140625" style="216" customWidth="1"/>
    <col min="775" max="775" width="0" style="216" hidden="1" customWidth="1"/>
    <col min="776" max="776" width="17" style="216" customWidth="1"/>
    <col min="777" max="777" width="15.7109375" style="216" customWidth="1"/>
    <col min="778" max="778" width="13.140625" style="216" customWidth="1"/>
    <col min="779" max="779" width="13.85546875" style="216" customWidth="1"/>
    <col min="780" max="780" width="15" style="216" customWidth="1"/>
    <col min="781" max="781" width="13.140625" style="216" customWidth="1"/>
    <col min="782" max="784" width="13.42578125" style="216" customWidth="1"/>
    <col min="785" max="785" width="13.7109375" style="216" customWidth="1"/>
    <col min="786" max="786" width="10.85546875" style="216" bestFit="1" customWidth="1"/>
    <col min="787" max="787" width="11.85546875" style="216" customWidth="1"/>
    <col min="788" max="788" width="10.85546875" style="216" bestFit="1" customWidth="1"/>
    <col min="789" max="1025" width="9.140625" style="216"/>
    <col min="1026" max="1026" width="16.85546875" style="216" customWidth="1"/>
    <col min="1027" max="1027" width="32.85546875" style="216" customWidth="1"/>
    <col min="1028" max="1028" width="10.28515625" style="216" customWidth="1"/>
    <col min="1029" max="1029" width="0" style="216" hidden="1" customWidth="1"/>
    <col min="1030" max="1030" width="19.140625" style="216" customWidth="1"/>
    <col min="1031" max="1031" width="0" style="216" hidden="1" customWidth="1"/>
    <col min="1032" max="1032" width="17" style="216" customWidth="1"/>
    <col min="1033" max="1033" width="15.7109375" style="216" customWidth="1"/>
    <col min="1034" max="1034" width="13.140625" style="216" customWidth="1"/>
    <col min="1035" max="1035" width="13.85546875" style="216" customWidth="1"/>
    <col min="1036" max="1036" width="15" style="216" customWidth="1"/>
    <col min="1037" max="1037" width="13.140625" style="216" customWidth="1"/>
    <col min="1038" max="1040" width="13.42578125" style="216" customWidth="1"/>
    <col min="1041" max="1041" width="13.7109375" style="216" customWidth="1"/>
    <col min="1042" max="1042" width="10.85546875" style="216" bestFit="1" customWidth="1"/>
    <col min="1043" max="1043" width="11.85546875" style="216" customWidth="1"/>
    <col min="1044" max="1044" width="10.85546875" style="216" bestFit="1" customWidth="1"/>
    <col min="1045" max="1281" width="9.140625" style="216"/>
    <col min="1282" max="1282" width="16.85546875" style="216" customWidth="1"/>
    <col min="1283" max="1283" width="32.85546875" style="216" customWidth="1"/>
    <col min="1284" max="1284" width="10.28515625" style="216" customWidth="1"/>
    <col min="1285" max="1285" width="0" style="216" hidden="1" customWidth="1"/>
    <col min="1286" max="1286" width="19.140625" style="216" customWidth="1"/>
    <col min="1287" max="1287" width="0" style="216" hidden="1" customWidth="1"/>
    <col min="1288" max="1288" width="17" style="216" customWidth="1"/>
    <col min="1289" max="1289" width="15.7109375" style="216" customWidth="1"/>
    <col min="1290" max="1290" width="13.140625" style="216" customWidth="1"/>
    <col min="1291" max="1291" width="13.85546875" style="216" customWidth="1"/>
    <col min="1292" max="1292" width="15" style="216" customWidth="1"/>
    <col min="1293" max="1293" width="13.140625" style="216" customWidth="1"/>
    <col min="1294" max="1296" width="13.42578125" style="216" customWidth="1"/>
    <col min="1297" max="1297" width="13.7109375" style="216" customWidth="1"/>
    <col min="1298" max="1298" width="10.85546875" style="216" bestFit="1" customWidth="1"/>
    <col min="1299" max="1299" width="11.85546875" style="216" customWidth="1"/>
    <col min="1300" max="1300" width="10.85546875" style="216" bestFit="1" customWidth="1"/>
    <col min="1301" max="1537" width="9.140625" style="216"/>
    <col min="1538" max="1538" width="16.85546875" style="216" customWidth="1"/>
    <col min="1539" max="1539" width="32.85546875" style="216" customWidth="1"/>
    <col min="1540" max="1540" width="10.28515625" style="216" customWidth="1"/>
    <col min="1541" max="1541" width="0" style="216" hidden="1" customWidth="1"/>
    <col min="1542" max="1542" width="19.140625" style="216" customWidth="1"/>
    <col min="1543" max="1543" width="0" style="216" hidden="1" customWidth="1"/>
    <col min="1544" max="1544" width="17" style="216" customWidth="1"/>
    <col min="1545" max="1545" width="15.7109375" style="216" customWidth="1"/>
    <col min="1546" max="1546" width="13.140625" style="216" customWidth="1"/>
    <col min="1547" max="1547" width="13.85546875" style="216" customWidth="1"/>
    <col min="1548" max="1548" width="15" style="216" customWidth="1"/>
    <col min="1549" max="1549" width="13.140625" style="216" customWidth="1"/>
    <col min="1550" max="1552" width="13.42578125" style="216" customWidth="1"/>
    <col min="1553" max="1553" width="13.7109375" style="216" customWidth="1"/>
    <col min="1554" max="1554" width="10.85546875" style="216" bestFit="1" customWidth="1"/>
    <col min="1555" max="1555" width="11.85546875" style="216" customWidth="1"/>
    <col min="1556" max="1556" width="10.85546875" style="216" bestFit="1" customWidth="1"/>
    <col min="1557" max="1793" width="9.140625" style="216"/>
    <col min="1794" max="1794" width="16.85546875" style="216" customWidth="1"/>
    <col min="1795" max="1795" width="32.85546875" style="216" customWidth="1"/>
    <col min="1796" max="1796" width="10.28515625" style="216" customWidth="1"/>
    <col min="1797" max="1797" width="0" style="216" hidden="1" customWidth="1"/>
    <col min="1798" max="1798" width="19.140625" style="216" customWidth="1"/>
    <col min="1799" max="1799" width="0" style="216" hidden="1" customWidth="1"/>
    <col min="1800" max="1800" width="17" style="216" customWidth="1"/>
    <col min="1801" max="1801" width="15.7109375" style="216" customWidth="1"/>
    <col min="1802" max="1802" width="13.140625" style="216" customWidth="1"/>
    <col min="1803" max="1803" width="13.85546875" style="216" customWidth="1"/>
    <col min="1804" max="1804" width="15" style="216" customWidth="1"/>
    <col min="1805" max="1805" width="13.140625" style="216" customWidth="1"/>
    <col min="1806" max="1808" width="13.42578125" style="216" customWidth="1"/>
    <col min="1809" max="1809" width="13.7109375" style="216" customWidth="1"/>
    <col min="1810" max="1810" width="10.85546875" style="216" bestFit="1" customWidth="1"/>
    <col min="1811" max="1811" width="11.85546875" style="216" customWidth="1"/>
    <col min="1812" max="1812" width="10.85546875" style="216" bestFit="1" customWidth="1"/>
    <col min="1813" max="2049" width="9.140625" style="216"/>
    <col min="2050" max="2050" width="16.85546875" style="216" customWidth="1"/>
    <col min="2051" max="2051" width="32.85546875" style="216" customWidth="1"/>
    <col min="2052" max="2052" width="10.28515625" style="216" customWidth="1"/>
    <col min="2053" max="2053" width="0" style="216" hidden="1" customWidth="1"/>
    <col min="2054" max="2054" width="19.140625" style="216" customWidth="1"/>
    <col min="2055" max="2055" width="0" style="216" hidden="1" customWidth="1"/>
    <col min="2056" max="2056" width="17" style="216" customWidth="1"/>
    <col min="2057" max="2057" width="15.7109375" style="216" customWidth="1"/>
    <col min="2058" max="2058" width="13.140625" style="216" customWidth="1"/>
    <col min="2059" max="2059" width="13.85546875" style="216" customWidth="1"/>
    <col min="2060" max="2060" width="15" style="216" customWidth="1"/>
    <col min="2061" max="2061" width="13.140625" style="216" customWidth="1"/>
    <col min="2062" max="2064" width="13.42578125" style="216" customWidth="1"/>
    <col min="2065" max="2065" width="13.7109375" style="216" customWidth="1"/>
    <col min="2066" max="2066" width="10.85546875" style="216" bestFit="1" customWidth="1"/>
    <col min="2067" max="2067" width="11.85546875" style="216" customWidth="1"/>
    <col min="2068" max="2068" width="10.85546875" style="216" bestFit="1" customWidth="1"/>
    <col min="2069" max="2305" width="9.140625" style="216"/>
    <col min="2306" max="2306" width="16.85546875" style="216" customWidth="1"/>
    <col min="2307" max="2307" width="32.85546875" style="216" customWidth="1"/>
    <col min="2308" max="2308" width="10.28515625" style="216" customWidth="1"/>
    <col min="2309" max="2309" width="0" style="216" hidden="1" customWidth="1"/>
    <col min="2310" max="2310" width="19.140625" style="216" customWidth="1"/>
    <col min="2311" max="2311" width="0" style="216" hidden="1" customWidth="1"/>
    <col min="2312" max="2312" width="17" style="216" customWidth="1"/>
    <col min="2313" max="2313" width="15.7109375" style="216" customWidth="1"/>
    <col min="2314" max="2314" width="13.140625" style="216" customWidth="1"/>
    <col min="2315" max="2315" width="13.85546875" style="216" customWidth="1"/>
    <col min="2316" max="2316" width="15" style="216" customWidth="1"/>
    <col min="2317" max="2317" width="13.140625" style="216" customWidth="1"/>
    <col min="2318" max="2320" width="13.42578125" style="216" customWidth="1"/>
    <col min="2321" max="2321" width="13.7109375" style="216" customWidth="1"/>
    <col min="2322" max="2322" width="10.85546875" style="216" bestFit="1" customWidth="1"/>
    <col min="2323" max="2323" width="11.85546875" style="216" customWidth="1"/>
    <col min="2324" max="2324" width="10.85546875" style="216" bestFit="1" customWidth="1"/>
    <col min="2325" max="2561" width="9.140625" style="216"/>
    <col min="2562" max="2562" width="16.85546875" style="216" customWidth="1"/>
    <col min="2563" max="2563" width="32.85546875" style="216" customWidth="1"/>
    <col min="2564" max="2564" width="10.28515625" style="216" customWidth="1"/>
    <col min="2565" max="2565" width="0" style="216" hidden="1" customWidth="1"/>
    <col min="2566" max="2566" width="19.140625" style="216" customWidth="1"/>
    <col min="2567" max="2567" width="0" style="216" hidden="1" customWidth="1"/>
    <col min="2568" max="2568" width="17" style="216" customWidth="1"/>
    <col min="2569" max="2569" width="15.7109375" style="216" customWidth="1"/>
    <col min="2570" max="2570" width="13.140625" style="216" customWidth="1"/>
    <col min="2571" max="2571" width="13.85546875" style="216" customWidth="1"/>
    <col min="2572" max="2572" width="15" style="216" customWidth="1"/>
    <col min="2573" max="2573" width="13.140625" style="216" customWidth="1"/>
    <col min="2574" max="2576" width="13.42578125" style="216" customWidth="1"/>
    <col min="2577" max="2577" width="13.7109375" style="216" customWidth="1"/>
    <col min="2578" max="2578" width="10.85546875" style="216" bestFit="1" customWidth="1"/>
    <col min="2579" max="2579" width="11.85546875" style="216" customWidth="1"/>
    <col min="2580" max="2580" width="10.85546875" style="216" bestFit="1" customWidth="1"/>
    <col min="2581" max="2817" width="9.140625" style="216"/>
    <col min="2818" max="2818" width="16.85546875" style="216" customWidth="1"/>
    <col min="2819" max="2819" width="32.85546875" style="216" customWidth="1"/>
    <col min="2820" max="2820" width="10.28515625" style="216" customWidth="1"/>
    <col min="2821" max="2821" width="0" style="216" hidden="1" customWidth="1"/>
    <col min="2822" max="2822" width="19.140625" style="216" customWidth="1"/>
    <col min="2823" max="2823" width="0" style="216" hidden="1" customWidth="1"/>
    <col min="2824" max="2824" width="17" style="216" customWidth="1"/>
    <col min="2825" max="2825" width="15.7109375" style="216" customWidth="1"/>
    <col min="2826" max="2826" width="13.140625" style="216" customWidth="1"/>
    <col min="2827" max="2827" width="13.85546875" style="216" customWidth="1"/>
    <col min="2828" max="2828" width="15" style="216" customWidth="1"/>
    <col min="2829" max="2829" width="13.140625" style="216" customWidth="1"/>
    <col min="2830" max="2832" width="13.42578125" style="216" customWidth="1"/>
    <col min="2833" max="2833" width="13.7109375" style="216" customWidth="1"/>
    <col min="2834" max="2834" width="10.85546875" style="216" bestFit="1" customWidth="1"/>
    <col min="2835" max="2835" width="11.85546875" style="216" customWidth="1"/>
    <col min="2836" max="2836" width="10.85546875" style="216" bestFit="1" customWidth="1"/>
    <col min="2837" max="3073" width="9.140625" style="216"/>
    <col min="3074" max="3074" width="16.85546875" style="216" customWidth="1"/>
    <col min="3075" max="3075" width="32.85546875" style="216" customWidth="1"/>
    <col min="3076" max="3076" width="10.28515625" style="216" customWidth="1"/>
    <col min="3077" max="3077" width="0" style="216" hidden="1" customWidth="1"/>
    <col min="3078" max="3078" width="19.140625" style="216" customWidth="1"/>
    <col min="3079" max="3079" width="0" style="216" hidden="1" customWidth="1"/>
    <col min="3080" max="3080" width="17" style="216" customWidth="1"/>
    <col min="3081" max="3081" width="15.7109375" style="216" customWidth="1"/>
    <col min="3082" max="3082" width="13.140625" style="216" customWidth="1"/>
    <col min="3083" max="3083" width="13.85546875" style="216" customWidth="1"/>
    <col min="3084" max="3084" width="15" style="216" customWidth="1"/>
    <col min="3085" max="3085" width="13.140625" style="216" customWidth="1"/>
    <col min="3086" max="3088" width="13.42578125" style="216" customWidth="1"/>
    <col min="3089" max="3089" width="13.7109375" style="216" customWidth="1"/>
    <col min="3090" max="3090" width="10.85546875" style="216" bestFit="1" customWidth="1"/>
    <col min="3091" max="3091" width="11.85546875" style="216" customWidth="1"/>
    <col min="3092" max="3092" width="10.85546875" style="216" bestFit="1" customWidth="1"/>
    <col min="3093" max="3329" width="9.140625" style="216"/>
    <col min="3330" max="3330" width="16.85546875" style="216" customWidth="1"/>
    <col min="3331" max="3331" width="32.85546875" style="216" customWidth="1"/>
    <col min="3332" max="3332" width="10.28515625" style="216" customWidth="1"/>
    <col min="3333" max="3333" width="0" style="216" hidden="1" customWidth="1"/>
    <col min="3334" max="3334" width="19.140625" style="216" customWidth="1"/>
    <col min="3335" max="3335" width="0" style="216" hidden="1" customWidth="1"/>
    <col min="3336" max="3336" width="17" style="216" customWidth="1"/>
    <col min="3337" max="3337" width="15.7109375" style="216" customWidth="1"/>
    <col min="3338" max="3338" width="13.140625" style="216" customWidth="1"/>
    <col min="3339" max="3339" width="13.85546875" style="216" customWidth="1"/>
    <col min="3340" max="3340" width="15" style="216" customWidth="1"/>
    <col min="3341" max="3341" width="13.140625" style="216" customWidth="1"/>
    <col min="3342" max="3344" width="13.42578125" style="216" customWidth="1"/>
    <col min="3345" max="3345" width="13.7109375" style="216" customWidth="1"/>
    <col min="3346" max="3346" width="10.85546875" style="216" bestFit="1" customWidth="1"/>
    <col min="3347" max="3347" width="11.85546875" style="216" customWidth="1"/>
    <col min="3348" max="3348" width="10.85546875" style="216" bestFit="1" customWidth="1"/>
    <col min="3349" max="3585" width="9.140625" style="216"/>
    <col min="3586" max="3586" width="16.85546875" style="216" customWidth="1"/>
    <col min="3587" max="3587" width="32.85546875" style="216" customWidth="1"/>
    <col min="3588" max="3588" width="10.28515625" style="216" customWidth="1"/>
    <col min="3589" max="3589" width="0" style="216" hidden="1" customWidth="1"/>
    <col min="3590" max="3590" width="19.140625" style="216" customWidth="1"/>
    <col min="3591" max="3591" width="0" style="216" hidden="1" customWidth="1"/>
    <col min="3592" max="3592" width="17" style="216" customWidth="1"/>
    <col min="3593" max="3593" width="15.7109375" style="216" customWidth="1"/>
    <col min="3594" max="3594" width="13.140625" style="216" customWidth="1"/>
    <col min="3595" max="3595" width="13.85546875" style="216" customWidth="1"/>
    <col min="3596" max="3596" width="15" style="216" customWidth="1"/>
    <col min="3597" max="3597" width="13.140625" style="216" customWidth="1"/>
    <col min="3598" max="3600" width="13.42578125" style="216" customWidth="1"/>
    <col min="3601" max="3601" width="13.7109375" style="216" customWidth="1"/>
    <col min="3602" max="3602" width="10.85546875" style="216" bestFit="1" customWidth="1"/>
    <col min="3603" max="3603" width="11.85546875" style="216" customWidth="1"/>
    <col min="3604" max="3604" width="10.85546875" style="216" bestFit="1" customWidth="1"/>
    <col min="3605" max="3841" width="9.140625" style="216"/>
    <col min="3842" max="3842" width="16.85546875" style="216" customWidth="1"/>
    <col min="3843" max="3843" width="32.85546875" style="216" customWidth="1"/>
    <col min="3844" max="3844" width="10.28515625" style="216" customWidth="1"/>
    <col min="3845" max="3845" width="0" style="216" hidden="1" customWidth="1"/>
    <col min="3846" max="3846" width="19.140625" style="216" customWidth="1"/>
    <col min="3847" max="3847" width="0" style="216" hidden="1" customWidth="1"/>
    <col min="3848" max="3848" width="17" style="216" customWidth="1"/>
    <col min="3849" max="3849" width="15.7109375" style="216" customWidth="1"/>
    <col min="3850" max="3850" width="13.140625" style="216" customWidth="1"/>
    <col min="3851" max="3851" width="13.85546875" style="216" customWidth="1"/>
    <col min="3852" max="3852" width="15" style="216" customWidth="1"/>
    <col min="3853" max="3853" width="13.140625" style="216" customWidth="1"/>
    <col min="3854" max="3856" width="13.42578125" style="216" customWidth="1"/>
    <col min="3857" max="3857" width="13.7109375" style="216" customWidth="1"/>
    <col min="3858" max="3858" width="10.85546875" style="216" bestFit="1" customWidth="1"/>
    <col min="3859" max="3859" width="11.85546875" style="216" customWidth="1"/>
    <col min="3860" max="3860" width="10.85546875" style="216" bestFit="1" customWidth="1"/>
    <col min="3861" max="4097" width="9.140625" style="216"/>
    <col min="4098" max="4098" width="16.85546875" style="216" customWidth="1"/>
    <col min="4099" max="4099" width="32.85546875" style="216" customWidth="1"/>
    <col min="4100" max="4100" width="10.28515625" style="216" customWidth="1"/>
    <col min="4101" max="4101" width="0" style="216" hidden="1" customWidth="1"/>
    <col min="4102" max="4102" width="19.140625" style="216" customWidth="1"/>
    <col min="4103" max="4103" width="0" style="216" hidden="1" customWidth="1"/>
    <col min="4104" max="4104" width="17" style="216" customWidth="1"/>
    <col min="4105" max="4105" width="15.7109375" style="216" customWidth="1"/>
    <col min="4106" max="4106" width="13.140625" style="216" customWidth="1"/>
    <col min="4107" max="4107" width="13.85546875" style="216" customWidth="1"/>
    <col min="4108" max="4108" width="15" style="216" customWidth="1"/>
    <col min="4109" max="4109" width="13.140625" style="216" customWidth="1"/>
    <col min="4110" max="4112" width="13.42578125" style="216" customWidth="1"/>
    <col min="4113" max="4113" width="13.7109375" style="216" customWidth="1"/>
    <col min="4114" max="4114" width="10.85546875" style="216" bestFit="1" customWidth="1"/>
    <col min="4115" max="4115" width="11.85546875" style="216" customWidth="1"/>
    <col min="4116" max="4116" width="10.85546875" style="216" bestFit="1" customWidth="1"/>
    <col min="4117" max="4353" width="9.140625" style="216"/>
    <col min="4354" max="4354" width="16.85546875" style="216" customWidth="1"/>
    <col min="4355" max="4355" width="32.85546875" style="216" customWidth="1"/>
    <col min="4356" max="4356" width="10.28515625" style="216" customWidth="1"/>
    <col min="4357" max="4357" width="0" style="216" hidden="1" customWidth="1"/>
    <col min="4358" max="4358" width="19.140625" style="216" customWidth="1"/>
    <col min="4359" max="4359" width="0" style="216" hidden="1" customWidth="1"/>
    <col min="4360" max="4360" width="17" style="216" customWidth="1"/>
    <col min="4361" max="4361" width="15.7109375" style="216" customWidth="1"/>
    <col min="4362" max="4362" width="13.140625" style="216" customWidth="1"/>
    <col min="4363" max="4363" width="13.85546875" style="216" customWidth="1"/>
    <col min="4364" max="4364" width="15" style="216" customWidth="1"/>
    <col min="4365" max="4365" width="13.140625" style="216" customWidth="1"/>
    <col min="4366" max="4368" width="13.42578125" style="216" customWidth="1"/>
    <col min="4369" max="4369" width="13.7109375" style="216" customWidth="1"/>
    <col min="4370" max="4370" width="10.85546875" style="216" bestFit="1" customWidth="1"/>
    <col min="4371" max="4371" width="11.85546875" style="216" customWidth="1"/>
    <col min="4372" max="4372" width="10.85546875" style="216" bestFit="1" customWidth="1"/>
    <col min="4373" max="4609" width="9.140625" style="216"/>
    <col min="4610" max="4610" width="16.85546875" style="216" customWidth="1"/>
    <col min="4611" max="4611" width="32.85546875" style="216" customWidth="1"/>
    <col min="4612" max="4612" width="10.28515625" style="216" customWidth="1"/>
    <col min="4613" max="4613" width="0" style="216" hidden="1" customWidth="1"/>
    <col min="4614" max="4614" width="19.140625" style="216" customWidth="1"/>
    <col min="4615" max="4615" width="0" style="216" hidden="1" customWidth="1"/>
    <col min="4616" max="4616" width="17" style="216" customWidth="1"/>
    <col min="4617" max="4617" width="15.7109375" style="216" customWidth="1"/>
    <col min="4618" max="4618" width="13.140625" style="216" customWidth="1"/>
    <col min="4619" max="4619" width="13.85546875" style="216" customWidth="1"/>
    <col min="4620" max="4620" width="15" style="216" customWidth="1"/>
    <col min="4621" max="4621" width="13.140625" style="216" customWidth="1"/>
    <col min="4622" max="4624" width="13.42578125" style="216" customWidth="1"/>
    <col min="4625" max="4625" width="13.7109375" style="216" customWidth="1"/>
    <col min="4626" max="4626" width="10.85546875" style="216" bestFit="1" customWidth="1"/>
    <col min="4627" max="4627" width="11.85546875" style="216" customWidth="1"/>
    <col min="4628" max="4628" width="10.85546875" style="216" bestFit="1" customWidth="1"/>
    <col min="4629" max="4865" width="9.140625" style="216"/>
    <col min="4866" max="4866" width="16.85546875" style="216" customWidth="1"/>
    <col min="4867" max="4867" width="32.85546875" style="216" customWidth="1"/>
    <col min="4868" max="4868" width="10.28515625" style="216" customWidth="1"/>
    <col min="4869" max="4869" width="0" style="216" hidden="1" customWidth="1"/>
    <col min="4870" max="4870" width="19.140625" style="216" customWidth="1"/>
    <col min="4871" max="4871" width="0" style="216" hidden="1" customWidth="1"/>
    <col min="4872" max="4872" width="17" style="216" customWidth="1"/>
    <col min="4873" max="4873" width="15.7109375" style="216" customWidth="1"/>
    <col min="4874" max="4874" width="13.140625" style="216" customWidth="1"/>
    <col min="4875" max="4875" width="13.85546875" style="216" customWidth="1"/>
    <col min="4876" max="4876" width="15" style="216" customWidth="1"/>
    <col min="4877" max="4877" width="13.140625" style="216" customWidth="1"/>
    <col min="4878" max="4880" width="13.42578125" style="216" customWidth="1"/>
    <col min="4881" max="4881" width="13.7109375" style="216" customWidth="1"/>
    <col min="4882" max="4882" width="10.85546875" style="216" bestFit="1" customWidth="1"/>
    <col min="4883" max="4883" width="11.85546875" style="216" customWidth="1"/>
    <col min="4884" max="4884" width="10.85546875" style="216" bestFit="1" customWidth="1"/>
    <col min="4885" max="5121" width="9.140625" style="216"/>
    <col min="5122" max="5122" width="16.85546875" style="216" customWidth="1"/>
    <col min="5123" max="5123" width="32.85546875" style="216" customWidth="1"/>
    <col min="5124" max="5124" width="10.28515625" style="216" customWidth="1"/>
    <col min="5125" max="5125" width="0" style="216" hidden="1" customWidth="1"/>
    <col min="5126" max="5126" width="19.140625" style="216" customWidth="1"/>
    <col min="5127" max="5127" width="0" style="216" hidden="1" customWidth="1"/>
    <col min="5128" max="5128" width="17" style="216" customWidth="1"/>
    <col min="5129" max="5129" width="15.7109375" style="216" customWidth="1"/>
    <col min="5130" max="5130" width="13.140625" style="216" customWidth="1"/>
    <col min="5131" max="5131" width="13.85546875" style="216" customWidth="1"/>
    <col min="5132" max="5132" width="15" style="216" customWidth="1"/>
    <col min="5133" max="5133" width="13.140625" style="216" customWidth="1"/>
    <col min="5134" max="5136" width="13.42578125" style="216" customWidth="1"/>
    <col min="5137" max="5137" width="13.7109375" style="216" customWidth="1"/>
    <col min="5138" max="5138" width="10.85546875" style="216" bestFit="1" customWidth="1"/>
    <col min="5139" max="5139" width="11.85546875" style="216" customWidth="1"/>
    <col min="5140" max="5140" width="10.85546875" style="216" bestFit="1" customWidth="1"/>
    <col min="5141" max="5377" width="9.140625" style="216"/>
    <col min="5378" max="5378" width="16.85546875" style="216" customWidth="1"/>
    <col min="5379" max="5379" width="32.85546875" style="216" customWidth="1"/>
    <col min="5380" max="5380" width="10.28515625" style="216" customWidth="1"/>
    <col min="5381" max="5381" width="0" style="216" hidden="1" customWidth="1"/>
    <col min="5382" max="5382" width="19.140625" style="216" customWidth="1"/>
    <col min="5383" max="5383" width="0" style="216" hidden="1" customWidth="1"/>
    <col min="5384" max="5384" width="17" style="216" customWidth="1"/>
    <col min="5385" max="5385" width="15.7109375" style="216" customWidth="1"/>
    <col min="5386" max="5386" width="13.140625" style="216" customWidth="1"/>
    <col min="5387" max="5387" width="13.85546875" style="216" customWidth="1"/>
    <col min="5388" max="5388" width="15" style="216" customWidth="1"/>
    <col min="5389" max="5389" width="13.140625" style="216" customWidth="1"/>
    <col min="5390" max="5392" width="13.42578125" style="216" customWidth="1"/>
    <col min="5393" max="5393" width="13.7109375" style="216" customWidth="1"/>
    <col min="5394" max="5394" width="10.85546875" style="216" bestFit="1" customWidth="1"/>
    <col min="5395" max="5395" width="11.85546875" style="216" customWidth="1"/>
    <col min="5396" max="5396" width="10.85546875" style="216" bestFit="1" customWidth="1"/>
    <col min="5397" max="5633" width="9.140625" style="216"/>
    <col min="5634" max="5634" width="16.85546875" style="216" customWidth="1"/>
    <col min="5635" max="5635" width="32.85546875" style="216" customWidth="1"/>
    <col min="5636" max="5636" width="10.28515625" style="216" customWidth="1"/>
    <col min="5637" max="5637" width="0" style="216" hidden="1" customWidth="1"/>
    <col min="5638" max="5638" width="19.140625" style="216" customWidth="1"/>
    <col min="5639" max="5639" width="0" style="216" hidden="1" customWidth="1"/>
    <col min="5640" max="5640" width="17" style="216" customWidth="1"/>
    <col min="5641" max="5641" width="15.7109375" style="216" customWidth="1"/>
    <col min="5642" max="5642" width="13.140625" style="216" customWidth="1"/>
    <col min="5643" max="5643" width="13.85546875" style="216" customWidth="1"/>
    <col min="5644" max="5644" width="15" style="216" customWidth="1"/>
    <col min="5645" max="5645" width="13.140625" style="216" customWidth="1"/>
    <col min="5646" max="5648" width="13.42578125" style="216" customWidth="1"/>
    <col min="5649" max="5649" width="13.7109375" style="216" customWidth="1"/>
    <col min="5650" max="5650" width="10.85546875" style="216" bestFit="1" customWidth="1"/>
    <col min="5651" max="5651" width="11.85546875" style="216" customWidth="1"/>
    <col min="5652" max="5652" width="10.85546875" style="216" bestFit="1" customWidth="1"/>
    <col min="5653" max="5889" width="9.140625" style="216"/>
    <col min="5890" max="5890" width="16.85546875" style="216" customWidth="1"/>
    <col min="5891" max="5891" width="32.85546875" style="216" customWidth="1"/>
    <col min="5892" max="5892" width="10.28515625" style="216" customWidth="1"/>
    <col min="5893" max="5893" width="0" style="216" hidden="1" customWidth="1"/>
    <col min="5894" max="5894" width="19.140625" style="216" customWidth="1"/>
    <col min="5895" max="5895" width="0" style="216" hidden="1" customWidth="1"/>
    <col min="5896" max="5896" width="17" style="216" customWidth="1"/>
    <col min="5897" max="5897" width="15.7109375" style="216" customWidth="1"/>
    <col min="5898" max="5898" width="13.140625" style="216" customWidth="1"/>
    <col min="5899" max="5899" width="13.85546875" style="216" customWidth="1"/>
    <col min="5900" max="5900" width="15" style="216" customWidth="1"/>
    <col min="5901" max="5901" width="13.140625" style="216" customWidth="1"/>
    <col min="5902" max="5904" width="13.42578125" style="216" customWidth="1"/>
    <col min="5905" max="5905" width="13.7109375" style="216" customWidth="1"/>
    <col min="5906" max="5906" width="10.85546875" style="216" bestFit="1" customWidth="1"/>
    <col min="5907" max="5907" width="11.85546875" style="216" customWidth="1"/>
    <col min="5908" max="5908" width="10.85546875" style="216" bestFit="1" customWidth="1"/>
    <col min="5909" max="6145" width="9.140625" style="216"/>
    <col min="6146" max="6146" width="16.85546875" style="216" customWidth="1"/>
    <col min="6147" max="6147" width="32.85546875" style="216" customWidth="1"/>
    <col min="6148" max="6148" width="10.28515625" style="216" customWidth="1"/>
    <col min="6149" max="6149" width="0" style="216" hidden="1" customWidth="1"/>
    <col min="6150" max="6150" width="19.140625" style="216" customWidth="1"/>
    <col min="6151" max="6151" width="0" style="216" hidden="1" customWidth="1"/>
    <col min="6152" max="6152" width="17" style="216" customWidth="1"/>
    <col min="6153" max="6153" width="15.7109375" style="216" customWidth="1"/>
    <col min="6154" max="6154" width="13.140625" style="216" customWidth="1"/>
    <col min="6155" max="6155" width="13.85546875" style="216" customWidth="1"/>
    <col min="6156" max="6156" width="15" style="216" customWidth="1"/>
    <col min="6157" max="6157" width="13.140625" style="216" customWidth="1"/>
    <col min="6158" max="6160" width="13.42578125" style="216" customWidth="1"/>
    <col min="6161" max="6161" width="13.7109375" style="216" customWidth="1"/>
    <col min="6162" max="6162" width="10.85546875" style="216" bestFit="1" customWidth="1"/>
    <col min="6163" max="6163" width="11.85546875" style="216" customWidth="1"/>
    <col min="6164" max="6164" width="10.85546875" style="216" bestFit="1" customWidth="1"/>
    <col min="6165" max="6401" width="9.140625" style="216"/>
    <col min="6402" max="6402" width="16.85546875" style="216" customWidth="1"/>
    <col min="6403" max="6403" width="32.85546875" style="216" customWidth="1"/>
    <col min="6404" max="6404" width="10.28515625" style="216" customWidth="1"/>
    <col min="6405" max="6405" width="0" style="216" hidden="1" customWidth="1"/>
    <col min="6406" max="6406" width="19.140625" style="216" customWidth="1"/>
    <col min="6407" max="6407" width="0" style="216" hidden="1" customWidth="1"/>
    <col min="6408" max="6408" width="17" style="216" customWidth="1"/>
    <col min="6409" max="6409" width="15.7109375" style="216" customWidth="1"/>
    <col min="6410" max="6410" width="13.140625" style="216" customWidth="1"/>
    <col min="6411" max="6411" width="13.85546875" style="216" customWidth="1"/>
    <col min="6412" max="6412" width="15" style="216" customWidth="1"/>
    <col min="6413" max="6413" width="13.140625" style="216" customWidth="1"/>
    <col min="6414" max="6416" width="13.42578125" style="216" customWidth="1"/>
    <col min="6417" max="6417" width="13.7109375" style="216" customWidth="1"/>
    <col min="6418" max="6418" width="10.85546875" style="216" bestFit="1" customWidth="1"/>
    <col min="6419" max="6419" width="11.85546875" style="216" customWidth="1"/>
    <col min="6420" max="6420" width="10.85546875" style="216" bestFit="1" customWidth="1"/>
    <col min="6421" max="6657" width="9.140625" style="216"/>
    <col min="6658" max="6658" width="16.85546875" style="216" customWidth="1"/>
    <col min="6659" max="6659" width="32.85546875" style="216" customWidth="1"/>
    <col min="6660" max="6660" width="10.28515625" style="216" customWidth="1"/>
    <col min="6661" max="6661" width="0" style="216" hidden="1" customWidth="1"/>
    <col min="6662" max="6662" width="19.140625" style="216" customWidth="1"/>
    <col min="6663" max="6663" width="0" style="216" hidden="1" customWidth="1"/>
    <col min="6664" max="6664" width="17" style="216" customWidth="1"/>
    <col min="6665" max="6665" width="15.7109375" style="216" customWidth="1"/>
    <col min="6666" max="6666" width="13.140625" style="216" customWidth="1"/>
    <col min="6667" max="6667" width="13.85546875" style="216" customWidth="1"/>
    <col min="6668" max="6668" width="15" style="216" customWidth="1"/>
    <col min="6669" max="6669" width="13.140625" style="216" customWidth="1"/>
    <col min="6670" max="6672" width="13.42578125" style="216" customWidth="1"/>
    <col min="6673" max="6673" width="13.7109375" style="216" customWidth="1"/>
    <col min="6674" max="6674" width="10.85546875" style="216" bestFit="1" customWidth="1"/>
    <col min="6675" max="6675" width="11.85546875" style="216" customWidth="1"/>
    <col min="6676" max="6676" width="10.85546875" style="216" bestFit="1" customWidth="1"/>
    <col min="6677" max="6913" width="9.140625" style="216"/>
    <col min="6914" max="6914" width="16.85546875" style="216" customWidth="1"/>
    <col min="6915" max="6915" width="32.85546875" style="216" customWidth="1"/>
    <col min="6916" max="6916" width="10.28515625" style="216" customWidth="1"/>
    <col min="6917" max="6917" width="0" style="216" hidden="1" customWidth="1"/>
    <col min="6918" max="6918" width="19.140625" style="216" customWidth="1"/>
    <col min="6919" max="6919" width="0" style="216" hidden="1" customWidth="1"/>
    <col min="6920" max="6920" width="17" style="216" customWidth="1"/>
    <col min="6921" max="6921" width="15.7109375" style="216" customWidth="1"/>
    <col min="6922" max="6922" width="13.140625" style="216" customWidth="1"/>
    <col min="6923" max="6923" width="13.85546875" style="216" customWidth="1"/>
    <col min="6924" max="6924" width="15" style="216" customWidth="1"/>
    <col min="6925" max="6925" width="13.140625" style="216" customWidth="1"/>
    <col min="6926" max="6928" width="13.42578125" style="216" customWidth="1"/>
    <col min="6929" max="6929" width="13.7109375" style="216" customWidth="1"/>
    <col min="6930" max="6930" width="10.85546875" style="216" bestFit="1" customWidth="1"/>
    <col min="6931" max="6931" width="11.85546875" style="216" customWidth="1"/>
    <col min="6932" max="6932" width="10.85546875" style="216" bestFit="1" customWidth="1"/>
    <col min="6933" max="7169" width="9.140625" style="216"/>
    <col min="7170" max="7170" width="16.85546875" style="216" customWidth="1"/>
    <col min="7171" max="7171" width="32.85546875" style="216" customWidth="1"/>
    <col min="7172" max="7172" width="10.28515625" style="216" customWidth="1"/>
    <col min="7173" max="7173" width="0" style="216" hidden="1" customWidth="1"/>
    <col min="7174" max="7174" width="19.140625" style="216" customWidth="1"/>
    <col min="7175" max="7175" width="0" style="216" hidden="1" customWidth="1"/>
    <col min="7176" max="7176" width="17" style="216" customWidth="1"/>
    <col min="7177" max="7177" width="15.7109375" style="216" customWidth="1"/>
    <col min="7178" max="7178" width="13.140625" style="216" customWidth="1"/>
    <col min="7179" max="7179" width="13.85546875" style="216" customWidth="1"/>
    <col min="7180" max="7180" width="15" style="216" customWidth="1"/>
    <col min="7181" max="7181" width="13.140625" style="216" customWidth="1"/>
    <col min="7182" max="7184" width="13.42578125" style="216" customWidth="1"/>
    <col min="7185" max="7185" width="13.7109375" style="216" customWidth="1"/>
    <col min="7186" max="7186" width="10.85546875" style="216" bestFit="1" customWidth="1"/>
    <col min="7187" max="7187" width="11.85546875" style="216" customWidth="1"/>
    <col min="7188" max="7188" width="10.85546875" style="216" bestFit="1" customWidth="1"/>
    <col min="7189" max="7425" width="9.140625" style="216"/>
    <col min="7426" max="7426" width="16.85546875" style="216" customWidth="1"/>
    <col min="7427" max="7427" width="32.85546875" style="216" customWidth="1"/>
    <col min="7428" max="7428" width="10.28515625" style="216" customWidth="1"/>
    <col min="7429" max="7429" width="0" style="216" hidden="1" customWidth="1"/>
    <col min="7430" max="7430" width="19.140625" style="216" customWidth="1"/>
    <col min="7431" max="7431" width="0" style="216" hidden="1" customWidth="1"/>
    <col min="7432" max="7432" width="17" style="216" customWidth="1"/>
    <col min="7433" max="7433" width="15.7109375" style="216" customWidth="1"/>
    <col min="7434" max="7434" width="13.140625" style="216" customWidth="1"/>
    <col min="7435" max="7435" width="13.85546875" style="216" customWidth="1"/>
    <col min="7436" max="7436" width="15" style="216" customWidth="1"/>
    <col min="7437" max="7437" width="13.140625" style="216" customWidth="1"/>
    <col min="7438" max="7440" width="13.42578125" style="216" customWidth="1"/>
    <col min="7441" max="7441" width="13.7109375" style="216" customWidth="1"/>
    <col min="7442" max="7442" width="10.85546875" style="216" bestFit="1" customWidth="1"/>
    <col min="7443" max="7443" width="11.85546875" style="216" customWidth="1"/>
    <col min="7444" max="7444" width="10.85546875" style="216" bestFit="1" customWidth="1"/>
    <col min="7445" max="7681" width="9.140625" style="216"/>
    <col min="7682" max="7682" width="16.85546875" style="216" customWidth="1"/>
    <col min="7683" max="7683" width="32.85546875" style="216" customWidth="1"/>
    <col min="7684" max="7684" width="10.28515625" style="216" customWidth="1"/>
    <col min="7685" max="7685" width="0" style="216" hidden="1" customWidth="1"/>
    <col min="7686" max="7686" width="19.140625" style="216" customWidth="1"/>
    <col min="7687" max="7687" width="0" style="216" hidden="1" customWidth="1"/>
    <col min="7688" max="7688" width="17" style="216" customWidth="1"/>
    <col min="7689" max="7689" width="15.7109375" style="216" customWidth="1"/>
    <col min="7690" max="7690" width="13.140625" style="216" customWidth="1"/>
    <col min="7691" max="7691" width="13.85546875" style="216" customWidth="1"/>
    <col min="7692" max="7692" width="15" style="216" customWidth="1"/>
    <col min="7693" max="7693" width="13.140625" style="216" customWidth="1"/>
    <col min="7694" max="7696" width="13.42578125" style="216" customWidth="1"/>
    <col min="7697" max="7697" width="13.7109375" style="216" customWidth="1"/>
    <col min="7698" max="7698" width="10.85546875" style="216" bestFit="1" customWidth="1"/>
    <col min="7699" max="7699" width="11.85546875" style="216" customWidth="1"/>
    <col min="7700" max="7700" width="10.85546875" style="216" bestFit="1" customWidth="1"/>
    <col min="7701" max="7937" width="9.140625" style="216"/>
    <col min="7938" max="7938" width="16.85546875" style="216" customWidth="1"/>
    <col min="7939" max="7939" width="32.85546875" style="216" customWidth="1"/>
    <col min="7940" max="7940" width="10.28515625" style="216" customWidth="1"/>
    <col min="7941" max="7941" width="0" style="216" hidden="1" customWidth="1"/>
    <col min="7942" max="7942" width="19.140625" style="216" customWidth="1"/>
    <col min="7943" max="7943" width="0" style="216" hidden="1" customWidth="1"/>
    <col min="7944" max="7944" width="17" style="216" customWidth="1"/>
    <col min="7945" max="7945" width="15.7109375" style="216" customWidth="1"/>
    <col min="7946" max="7946" width="13.140625" style="216" customWidth="1"/>
    <col min="7947" max="7947" width="13.85546875" style="216" customWidth="1"/>
    <col min="7948" max="7948" width="15" style="216" customWidth="1"/>
    <col min="7949" max="7949" width="13.140625" style="216" customWidth="1"/>
    <col min="7950" max="7952" width="13.42578125" style="216" customWidth="1"/>
    <col min="7953" max="7953" width="13.7109375" style="216" customWidth="1"/>
    <col min="7954" max="7954" width="10.85546875" style="216" bestFit="1" customWidth="1"/>
    <col min="7955" max="7955" width="11.85546875" style="216" customWidth="1"/>
    <col min="7956" max="7956" width="10.85546875" style="216" bestFit="1" customWidth="1"/>
    <col min="7957" max="8193" width="9.140625" style="216"/>
    <col min="8194" max="8194" width="16.85546875" style="216" customWidth="1"/>
    <col min="8195" max="8195" width="32.85546875" style="216" customWidth="1"/>
    <col min="8196" max="8196" width="10.28515625" style="216" customWidth="1"/>
    <col min="8197" max="8197" width="0" style="216" hidden="1" customWidth="1"/>
    <col min="8198" max="8198" width="19.140625" style="216" customWidth="1"/>
    <col min="8199" max="8199" width="0" style="216" hidden="1" customWidth="1"/>
    <col min="8200" max="8200" width="17" style="216" customWidth="1"/>
    <col min="8201" max="8201" width="15.7109375" style="216" customWidth="1"/>
    <col min="8202" max="8202" width="13.140625" style="216" customWidth="1"/>
    <col min="8203" max="8203" width="13.85546875" style="216" customWidth="1"/>
    <col min="8204" max="8204" width="15" style="216" customWidth="1"/>
    <col min="8205" max="8205" width="13.140625" style="216" customWidth="1"/>
    <col min="8206" max="8208" width="13.42578125" style="216" customWidth="1"/>
    <col min="8209" max="8209" width="13.7109375" style="216" customWidth="1"/>
    <col min="8210" max="8210" width="10.85546875" style="216" bestFit="1" customWidth="1"/>
    <col min="8211" max="8211" width="11.85546875" style="216" customWidth="1"/>
    <col min="8212" max="8212" width="10.85546875" style="216" bestFit="1" customWidth="1"/>
    <col min="8213" max="8449" width="9.140625" style="216"/>
    <col min="8450" max="8450" width="16.85546875" style="216" customWidth="1"/>
    <col min="8451" max="8451" width="32.85546875" style="216" customWidth="1"/>
    <col min="8452" max="8452" width="10.28515625" style="216" customWidth="1"/>
    <col min="8453" max="8453" width="0" style="216" hidden="1" customWidth="1"/>
    <col min="8454" max="8454" width="19.140625" style="216" customWidth="1"/>
    <col min="8455" max="8455" width="0" style="216" hidden="1" customWidth="1"/>
    <col min="8456" max="8456" width="17" style="216" customWidth="1"/>
    <col min="8457" max="8457" width="15.7109375" style="216" customWidth="1"/>
    <col min="8458" max="8458" width="13.140625" style="216" customWidth="1"/>
    <col min="8459" max="8459" width="13.85546875" style="216" customWidth="1"/>
    <col min="8460" max="8460" width="15" style="216" customWidth="1"/>
    <col min="8461" max="8461" width="13.140625" style="216" customWidth="1"/>
    <col min="8462" max="8464" width="13.42578125" style="216" customWidth="1"/>
    <col min="8465" max="8465" width="13.7109375" style="216" customWidth="1"/>
    <col min="8466" max="8466" width="10.85546875" style="216" bestFit="1" customWidth="1"/>
    <col min="8467" max="8467" width="11.85546875" style="216" customWidth="1"/>
    <col min="8468" max="8468" width="10.85546875" style="216" bestFit="1" customWidth="1"/>
    <col min="8469" max="8705" width="9.140625" style="216"/>
    <col min="8706" max="8706" width="16.85546875" style="216" customWidth="1"/>
    <col min="8707" max="8707" width="32.85546875" style="216" customWidth="1"/>
    <col min="8708" max="8708" width="10.28515625" style="216" customWidth="1"/>
    <col min="8709" max="8709" width="0" style="216" hidden="1" customWidth="1"/>
    <col min="8710" max="8710" width="19.140625" style="216" customWidth="1"/>
    <col min="8711" max="8711" width="0" style="216" hidden="1" customWidth="1"/>
    <col min="8712" max="8712" width="17" style="216" customWidth="1"/>
    <col min="8713" max="8713" width="15.7109375" style="216" customWidth="1"/>
    <col min="8714" max="8714" width="13.140625" style="216" customWidth="1"/>
    <col min="8715" max="8715" width="13.85546875" style="216" customWidth="1"/>
    <col min="8716" max="8716" width="15" style="216" customWidth="1"/>
    <col min="8717" max="8717" width="13.140625" style="216" customWidth="1"/>
    <col min="8718" max="8720" width="13.42578125" style="216" customWidth="1"/>
    <col min="8721" max="8721" width="13.7109375" style="216" customWidth="1"/>
    <col min="8722" max="8722" width="10.85546875" style="216" bestFit="1" customWidth="1"/>
    <col min="8723" max="8723" width="11.85546875" style="216" customWidth="1"/>
    <col min="8724" max="8724" width="10.85546875" style="216" bestFit="1" customWidth="1"/>
    <col min="8725" max="8961" width="9.140625" style="216"/>
    <col min="8962" max="8962" width="16.85546875" style="216" customWidth="1"/>
    <col min="8963" max="8963" width="32.85546875" style="216" customWidth="1"/>
    <col min="8964" max="8964" width="10.28515625" style="216" customWidth="1"/>
    <col min="8965" max="8965" width="0" style="216" hidden="1" customWidth="1"/>
    <col min="8966" max="8966" width="19.140625" style="216" customWidth="1"/>
    <col min="8967" max="8967" width="0" style="216" hidden="1" customWidth="1"/>
    <col min="8968" max="8968" width="17" style="216" customWidth="1"/>
    <col min="8969" max="8969" width="15.7109375" style="216" customWidth="1"/>
    <col min="8970" max="8970" width="13.140625" style="216" customWidth="1"/>
    <col min="8971" max="8971" width="13.85546875" style="216" customWidth="1"/>
    <col min="8972" max="8972" width="15" style="216" customWidth="1"/>
    <col min="8973" max="8973" width="13.140625" style="216" customWidth="1"/>
    <col min="8974" max="8976" width="13.42578125" style="216" customWidth="1"/>
    <col min="8977" max="8977" width="13.7109375" style="216" customWidth="1"/>
    <col min="8978" max="8978" width="10.85546875" style="216" bestFit="1" customWidth="1"/>
    <col min="8979" max="8979" width="11.85546875" style="216" customWidth="1"/>
    <col min="8980" max="8980" width="10.85546875" style="216" bestFit="1" customWidth="1"/>
    <col min="8981" max="9217" width="9.140625" style="216"/>
    <col min="9218" max="9218" width="16.85546875" style="216" customWidth="1"/>
    <col min="9219" max="9219" width="32.85546875" style="216" customWidth="1"/>
    <col min="9220" max="9220" width="10.28515625" style="216" customWidth="1"/>
    <col min="9221" max="9221" width="0" style="216" hidden="1" customWidth="1"/>
    <col min="9222" max="9222" width="19.140625" style="216" customWidth="1"/>
    <col min="9223" max="9223" width="0" style="216" hidden="1" customWidth="1"/>
    <col min="9224" max="9224" width="17" style="216" customWidth="1"/>
    <col min="9225" max="9225" width="15.7109375" style="216" customWidth="1"/>
    <col min="9226" max="9226" width="13.140625" style="216" customWidth="1"/>
    <col min="9227" max="9227" width="13.85546875" style="216" customWidth="1"/>
    <col min="9228" max="9228" width="15" style="216" customWidth="1"/>
    <col min="9229" max="9229" width="13.140625" style="216" customWidth="1"/>
    <col min="9230" max="9232" width="13.42578125" style="216" customWidth="1"/>
    <col min="9233" max="9233" width="13.7109375" style="216" customWidth="1"/>
    <col min="9234" max="9234" width="10.85546875" style="216" bestFit="1" customWidth="1"/>
    <col min="9235" max="9235" width="11.85546875" style="216" customWidth="1"/>
    <col min="9236" max="9236" width="10.85546875" style="216" bestFit="1" customWidth="1"/>
    <col min="9237" max="9473" width="9.140625" style="216"/>
    <col min="9474" max="9474" width="16.85546875" style="216" customWidth="1"/>
    <col min="9475" max="9475" width="32.85546875" style="216" customWidth="1"/>
    <col min="9476" max="9476" width="10.28515625" style="216" customWidth="1"/>
    <col min="9477" max="9477" width="0" style="216" hidden="1" customWidth="1"/>
    <col min="9478" max="9478" width="19.140625" style="216" customWidth="1"/>
    <col min="9479" max="9479" width="0" style="216" hidden="1" customWidth="1"/>
    <col min="9480" max="9480" width="17" style="216" customWidth="1"/>
    <col min="9481" max="9481" width="15.7109375" style="216" customWidth="1"/>
    <col min="9482" max="9482" width="13.140625" style="216" customWidth="1"/>
    <col min="9483" max="9483" width="13.85546875" style="216" customWidth="1"/>
    <col min="9484" max="9484" width="15" style="216" customWidth="1"/>
    <col min="9485" max="9485" width="13.140625" style="216" customWidth="1"/>
    <col min="9486" max="9488" width="13.42578125" style="216" customWidth="1"/>
    <col min="9489" max="9489" width="13.7109375" style="216" customWidth="1"/>
    <col min="9490" max="9490" width="10.85546875" style="216" bestFit="1" customWidth="1"/>
    <col min="9491" max="9491" width="11.85546875" style="216" customWidth="1"/>
    <col min="9492" max="9492" width="10.85546875" style="216" bestFit="1" customWidth="1"/>
    <col min="9493" max="9729" width="9.140625" style="216"/>
    <col min="9730" max="9730" width="16.85546875" style="216" customWidth="1"/>
    <col min="9731" max="9731" width="32.85546875" style="216" customWidth="1"/>
    <col min="9732" max="9732" width="10.28515625" style="216" customWidth="1"/>
    <col min="9733" max="9733" width="0" style="216" hidden="1" customWidth="1"/>
    <col min="9734" max="9734" width="19.140625" style="216" customWidth="1"/>
    <col min="9735" max="9735" width="0" style="216" hidden="1" customWidth="1"/>
    <col min="9736" max="9736" width="17" style="216" customWidth="1"/>
    <col min="9737" max="9737" width="15.7109375" style="216" customWidth="1"/>
    <col min="9738" max="9738" width="13.140625" style="216" customWidth="1"/>
    <col min="9739" max="9739" width="13.85546875" style="216" customWidth="1"/>
    <col min="9740" max="9740" width="15" style="216" customWidth="1"/>
    <col min="9741" max="9741" width="13.140625" style="216" customWidth="1"/>
    <col min="9742" max="9744" width="13.42578125" style="216" customWidth="1"/>
    <col min="9745" max="9745" width="13.7109375" style="216" customWidth="1"/>
    <col min="9746" max="9746" width="10.85546875" style="216" bestFit="1" customWidth="1"/>
    <col min="9747" max="9747" width="11.85546875" style="216" customWidth="1"/>
    <col min="9748" max="9748" width="10.85546875" style="216" bestFit="1" customWidth="1"/>
    <col min="9749" max="9985" width="9.140625" style="216"/>
    <col min="9986" max="9986" width="16.85546875" style="216" customWidth="1"/>
    <col min="9987" max="9987" width="32.85546875" style="216" customWidth="1"/>
    <col min="9988" max="9988" width="10.28515625" style="216" customWidth="1"/>
    <col min="9989" max="9989" width="0" style="216" hidden="1" customWidth="1"/>
    <col min="9990" max="9990" width="19.140625" style="216" customWidth="1"/>
    <col min="9991" max="9991" width="0" style="216" hidden="1" customWidth="1"/>
    <col min="9992" max="9992" width="17" style="216" customWidth="1"/>
    <col min="9993" max="9993" width="15.7109375" style="216" customWidth="1"/>
    <col min="9994" max="9994" width="13.140625" style="216" customWidth="1"/>
    <col min="9995" max="9995" width="13.85546875" style="216" customWidth="1"/>
    <col min="9996" max="9996" width="15" style="216" customWidth="1"/>
    <col min="9997" max="9997" width="13.140625" style="216" customWidth="1"/>
    <col min="9998" max="10000" width="13.42578125" style="216" customWidth="1"/>
    <col min="10001" max="10001" width="13.7109375" style="216" customWidth="1"/>
    <col min="10002" max="10002" width="10.85546875" style="216" bestFit="1" customWidth="1"/>
    <col min="10003" max="10003" width="11.85546875" style="216" customWidth="1"/>
    <col min="10004" max="10004" width="10.85546875" style="216" bestFit="1" customWidth="1"/>
    <col min="10005" max="10241" width="9.140625" style="216"/>
    <col min="10242" max="10242" width="16.85546875" style="216" customWidth="1"/>
    <col min="10243" max="10243" width="32.85546875" style="216" customWidth="1"/>
    <col min="10244" max="10244" width="10.28515625" style="216" customWidth="1"/>
    <col min="10245" max="10245" width="0" style="216" hidden="1" customWidth="1"/>
    <col min="10246" max="10246" width="19.140625" style="216" customWidth="1"/>
    <col min="10247" max="10247" width="0" style="216" hidden="1" customWidth="1"/>
    <col min="10248" max="10248" width="17" style="216" customWidth="1"/>
    <col min="10249" max="10249" width="15.7109375" style="216" customWidth="1"/>
    <col min="10250" max="10250" width="13.140625" style="216" customWidth="1"/>
    <col min="10251" max="10251" width="13.85546875" style="216" customWidth="1"/>
    <col min="10252" max="10252" width="15" style="216" customWidth="1"/>
    <col min="10253" max="10253" width="13.140625" style="216" customWidth="1"/>
    <col min="10254" max="10256" width="13.42578125" style="216" customWidth="1"/>
    <col min="10257" max="10257" width="13.7109375" style="216" customWidth="1"/>
    <col min="10258" max="10258" width="10.85546875" style="216" bestFit="1" customWidth="1"/>
    <col min="10259" max="10259" width="11.85546875" style="216" customWidth="1"/>
    <col min="10260" max="10260" width="10.85546875" style="216" bestFit="1" customWidth="1"/>
    <col min="10261" max="10497" width="9.140625" style="216"/>
    <col min="10498" max="10498" width="16.85546875" style="216" customWidth="1"/>
    <col min="10499" max="10499" width="32.85546875" style="216" customWidth="1"/>
    <col min="10500" max="10500" width="10.28515625" style="216" customWidth="1"/>
    <col min="10501" max="10501" width="0" style="216" hidden="1" customWidth="1"/>
    <col min="10502" max="10502" width="19.140625" style="216" customWidth="1"/>
    <col min="10503" max="10503" width="0" style="216" hidden="1" customWidth="1"/>
    <col min="10504" max="10504" width="17" style="216" customWidth="1"/>
    <col min="10505" max="10505" width="15.7109375" style="216" customWidth="1"/>
    <col min="10506" max="10506" width="13.140625" style="216" customWidth="1"/>
    <col min="10507" max="10507" width="13.85546875" style="216" customWidth="1"/>
    <col min="10508" max="10508" width="15" style="216" customWidth="1"/>
    <col min="10509" max="10509" width="13.140625" style="216" customWidth="1"/>
    <col min="10510" max="10512" width="13.42578125" style="216" customWidth="1"/>
    <col min="10513" max="10513" width="13.7109375" style="216" customWidth="1"/>
    <col min="10514" max="10514" width="10.85546875" style="216" bestFit="1" customWidth="1"/>
    <col min="10515" max="10515" width="11.85546875" style="216" customWidth="1"/>
    <col min="10516" max="10516" width="10.85546875" style="216" bestFit="1" customWidth="1"/>
    <col min="10517" max="10753" width="9.140625" style="216"/>
    <col min="10754" max="10754" width="16.85546875" style="216" customWidth="1"/>
    <col min="10755" max="10755" width="32.85546875" style="216" customWidth="1"/>
    <col min="10756" max="10756" width="10.28515625" style="216" customWidth="1"/>
    <col min="10757" max="10757" width="0" style="216" hidden="1" customWidth="1"/>
    <col min="10758" max="10758" width="19.140625" style="216" customWidth="1"/>
    <col min="10759" max="10759" width="0" style="216" hidden="1" customWidth="1"/>
    <col min="10760" max="10760" width="17" style="216" customWidth="1"/>
    <col min="10761" max="10761" width="15.7109375" style="216" customWidth="1"/>
    <col min="10762" max="10762" width="13.140625" style="216" customWidth="1"/>
    <col min="10763" max="10763" width="13.85546875" style="216" customWidth="1"/>
    <col min="10764" max="10764" width="15" style="216" customWidth="1"/>
    <col min="10765" max="10765" width="13.140625" style="216" customWidth="1"/>
    <col min="10766" max="10768" width="13.42578125" style="216" customWidth="1"/>
    <col min="10769" max="10769" width="13.7109375" style="216" customWidth="1"/>
    <col min="10770" max="10770" width="10.85546875" style="216" bestFit="1" customWidth="1"/>
    <col min="10771" max="10771" width="11.85546875" style="216" customWidth="1"/>
    <col min="10772" max="10772" width="10.85546875" style="216" bestFit="1" customWidth="1"/>
    <col min="10773" max="11009" width="9.140625" style="216"/>
    <col min="11010" max="11010" width="16.85546875" style="216" customWidth="1"/>
    <col min="11011" max="11011" width="32.85546875" style="216" customWidth="1"/>
    <col min="11012" max="11012" width="10.28515625" style="216" customWidth="1"/>
    <col min="11013" max="11013" width="0" style="216" hidden="1" customWidth="1"/>
    <col min="11014" max="11014" width="19.140625" style="216" customWidth="1"/>
    <col min="11015" max="11015" width="0" style="216" hidden="1" customWidth="1"/>
    <col min="11016" max="11016" width="17" style="216" customWidth="1"/>
    <col min="11017" max="11017" width="15.7109375" style="216" customWidth="1"/>
    <col min="11018" max="11018" width="13.140625" style="216" customWidth="1"/>
    <col min="11019" max="11019" width="13.85546875" style="216" customWidth="1"/>
    <col min="11020" max="11020" width="15" style="216" customWidth="1"/>
    <col min="11021" max="11021" width="13.140625" style="216" customWidth="1"/>
    <col min="11022" max="11024" width="13.42578125" style="216" customWidth="1"/>
    <col min="11025" max="11025" width="13.7109375" style="216" customWidth="1"/>
    <col min="11026" max="11026" width="10.85546875" style="216" bestFit="1" customWidth="1"/>
    <col min="11027" max="11027" width="11.85546875" style="216" customWidth="1"/>
    <col min="11028" max="11028" width="10.85546875" style="216" bestFit="1" customWidth="1"/>
    <col min="11029" max="11265" width="9.140625" style="216"/>
    <col min="11266" max="11266" width="16.85546875" style="216" customWidth="1"/>
    <col min="11267" max="11267" width="32.85546875" style="216" customWidth="1"/>
    <col min="11268" max="11268" width="10.28515625" style="216" customWidth="1"/>
    <col min="11269" max="11269" width="0" style="216" hidden="1" customWidth="1"/>
    <col min="11270" max="11270" width="19.140625" style="216" customWidth="1"/>
    <col min="11271" max="11271" width="0" style="216" hidden="1" customWidth="1"/>
    <col min="11272" max="11272" width="17" style="216" customWidth="1"/>
    <col min="11273" max="11273" width="15.7109375" style="216" customWidth="1"/>
    <col min="11274" max="11274" width="13.140625" style="216" customWidth="1"/>
    <col min="11275" max="11275" width="13.85546875" style="216" customWidth="1"/>
    <col min="11276" max="11276" width="15" style="216" customWidth="1"/>
    <col min="11277" max="11277" width="13.140625" style="216" customWidth="1"/>
    <col min="11278" max="11280" width="13.42578125" style="216" customWidth="1"/>
    <col min="11281" max="11281" width="13.7109375" style="216" customWidth="1"/>
    <col min="11282" max="11282" width="10.85546875" style="216" bestFit="1" customWidth="1"/>
    <col min="11283" max="11283" width="11.85546875" style="216" customWidth="1"/>
    <col min="11284" max="11284" width="10.85546875" style="216" bestFit="1" customWidth="1"/>
    <col min="11285" max="11521" width="9.140625" style="216"/>
    <col min="11522" max="11522" width="16.85546875" style="216" customWidth="1"/>
    <col min="11523" max="11523" width="32.85546875" style="216" customWidth="1"/>
    <col min="11524" max="11524" width="10.28515625" style="216" customWidth="1"/>
    <col min="11525" max="11525" width="0" style="216" hidden="1" customWidth="1"/>
    <col min="11526" max="11526" width="19.140625" style="216" customWidth="1"/>
    <col min="11527" max="11527" width="0" style="216" hidden="1" customWidth="1"/>
    <col min="11528" max="11528" width="17" style="216" customWidth="1"/>
    <col min="11529" max="11529" width="15.7109375" style="216" customWidth="1"/>
    <col min="11530" max="11530" width="13.140625" style="216" customWidth="1"/>
    <col min="11531" max="11531" width="13.85546875" style="216" customWidth="1"/>
    <col min="11532" max="11532" width="15" style="216" customWidth="1"/>
    <col min="11533" max="11533" width="13.140625" style="216" customWidth="1"/>
    <col min="11534" max="11536" width="13.42578125" style="216" customWidth="1"/>
    <col min="11537" max="11537" width="13.7109375" style="216" customWidth="1"/>
    <col min="11538" max="11538" width="10.85546875" style="216" bestFit="1" customWidth="1"/>
    <col min="11539" max="11539" width="11.85546875" style="216" customWidth="1"/>
    <col min="11540" max="11540" width="10.85546875" style="216" bestFit="1" customWidth="1"/>
    <col min="11541" max="11777" width="9.140625" style="216"/>
    <col min="11778" max="11778" width="16.85546875" style="216" customWidth="1"/>
    <col min="11779" max="11779" width="32.85546875" style="216" customWidth="1"/>
    <col min="11780" max="11780" width="10.28515625" style="216" customWidth="1"/>
    <col min="11781" max="11781" width="0" style="216" hidden="1" customWidth="1"/>
    <col min="11782" max="11782" width="19.140625" style="216" customWidth="1"/>
    <col min="11783" max="11783" width="0" style="216" hidden="1" customWidth="1"/>
    <col min="11784" max="11784" width="17" style="216" customWidth="1"/>
    <col min="11785" max="11785" width="15.7109375" style="216" customWidth="1"/>
    <col min="11786" max="11786" width="13.140625" style="216" customWidth="1"/>
    <col min="11787" max="11787" width="13.85546875" style="216" customWidth="1"/>
    <col min="11788" max="11788" width="15" style="216" customWidth="1"/>
    <col min="11789" max="11789" width="13.140625" style="216" customWidth="1"/>
    <col min="11790" max="11792" width="13.42578125" style="216" customWidth="1"/>
    <col min="11793" max="11793" width="13.7109375" style="216" customWidth="1"/>
    <col min="11794" max="11794" width="10.85546875" style="216" bestFit="1" customWidth="1"/>
    <col min="11795" max="11795" width="11.85546875" style="216" customWidth="1"/>
    <col min="11796" max="11796" width="10.85546875" style="216" bestFit="1" customWidth="1"/>
    <col min="11797" max="12033" width="9.140625" style="216"/>
    <col min="12034" max="12034" width="16.85546875" style="216" customWidth="1"/>
    <col min="12035" max="12035" width="32.85546875" style="216" customWidth="1"/>
    <col min="12036" max="12036" width="10.28515625" style="216" customWidth="1"/>
    <col min="12037" max="12037" width="0" style="216" hidden="1" customWidth="1"/>
    <col min="12038" max="12038" width="19.140625" style="216" customWidth="1"/>
    <col min="12039" max="12039" width="0" style="216" hidden="1" customWidth="1"/>
    <col min="12040" max="12040" width="17" style="216" customWidth="1"/>
    <col min="12041" max="12041" width="15.7109375" style="216" customWidth="1"/>
    <col min="12042" max="12042" width="13.140625" style="216" customWidth="1"/>
    <col min="12043" max="12043" width="13.85546875" style="216" customWidth="1"/>
    <col min="12044" max="12044" width="15" style="216" customWidth="1"/>
    <col min="12045" max="12045" width="13.140625" style="216" customWidth="1"/>
    <col min="12046" max="12048" width="13.42578125" style="216" customWidth="1"/>
    <col min="12049" max="12049" width="13.7109375" style="216" customWidth="1"/>
    <col min="12050" max="12050" width="10.85546875" style="216" bestFit="1" customWidth="1"/>
    <col min="12051" max="12051" width="11.85546875" style="216" customWidth="1"/>
    <col min="12052" max="12052" width="10.85546875" style="216" bestFit="1" customWidth="1"/>
    <col min="12053" max="12289" width="9.140625" style="216"/>
    <col min="12290" max="12290" width="16.85546875" style="216" customWidth="1"/>
    <col min="12291" max="12291" width="32.85546875" style="216" customWidth="1"/>
    <col min="12292" max="12292" width="10.28515625" style="216" customWidth="1"/>
    <col min="12293" max="12293" width="0" style="216" hidden="1" customWidth="1"/>
    <col min="12294" max="12294" width="19.140625" style="216" customWidth="1"/>
    <col min="12295" max="12295" width="0" style="216" hidden="1" customWidth="1"/>
    <col min="12296" max="12296" width="17" style="216" customWidth="1"/>
    <col min="12297" max="12297" width="15.7109375" style="216" customWidth="1"/>
    <col min="12298" max="12298" width="13.140625" style="216" customWidth="1"/>
    <col min="12299" max="12299" width="13.85546875" style="216" customWidth="1"/>
    <col min="12300" max="12300" width="15" style="216" customWidth="1"/>
    <col min="12301" max="12301" width="13.140625" style="216" customWidth="1"/>
    <col min="12302" max="12304" width="13.42578125" style="216" customWidth="1"/>
    <col min="12305" max="12305" width="13.7109375" style="216" customWidth="1"/>
    <col min="12306" max="12306" width="10.85546875" style="216" bestFit="1" customWidth="1"/>
    <col min="12307" max="12307" width="11.85546875" style="216" customWidth="1"/>
    <col min="12308" max="12308" width="10.85546875" style="216" bestFit="1" customWidth="1"/>
    <col min="12309" max="12545" width="9.140625" style="216"/>
    <col min="12546" max="12546" width="16.85546875" style="216" customWidth="1"/>
    <col min="12547" max="12547" width="32.85546875" style="216" customWidth="1"/>
    <col min="12548" max="12548" width="10.28515625" style="216" customWidth="1"/>
    <col min="12549" max="12549" width="0" style="216" hidden="1" customWidth="1"/>
    <col min="12550" max="12550" width="19.140625" style="216" customWidth="1"/>
    <col min="12551" max="12551" width="0" style="216" hidden="1" customWidth="1"/>
    <col min="12552" max="12552" width="17" style="216" customWidth="1"/>
    <col min="12553" max="12553" width="15.7109375" style="216" customWidth="1"/>
    <col min="12554" max="12554" width="13.140625" style="216" customWidth="1"/>
    <col min="12555" max="12555" width="13.85546875" style="216" customWidth="1"/>
    <col min="12556" max="12556" width="15" style="216" customWidth="1"/>
    <col min="12557" max="12557" width="13.140625" style="216" customWidth="1"/>
    <col min="12558" max="12560" width="13.42578125" style="216" customWidth="1"/>
    <col min="12561" max="12561" width="13.7109375" style="216" customWidth="1"/>
    <col min="12562" max="12562" width="10.85546875" style="216" bestFit="1" customWidth="1"/>
    <col min="12563" max="12563" width="11.85546875" style="216" customWidth="1"/>
    <col min="12564" max="12564" width="10.85546875" style="216" bestFit="1" customWidth="1"/>
    <col min="12565" max="12801" width="9.140625" style="216"/>
    <col min="12802" max="12802" width="16.85546875" style="216" customWidth="1"/>
    <col min="12803" max="12803" width="32.85546875" style="216" customWidth="1"/>
    <col min="12804" max="12804" width="10.28515625" style="216" customWidth="1"/>
    <col min="12805" max="12805" width="0" style="216" hidden="1" customWidth="1"/>
    <col min="12806" max="12806" width="19.140625" style="216" customWidth="1"/>
    <col min="12807" max="12807" width="0" style="216" hidden="1" customWidth="1"/>
    <col min="12808" max="12808" width="17" style="216" customWidth="1"/>
    <col min="12809" max="12809" width="15.7109375" style="216" customWidth="1"/>
    <col min="12810" max="12810" width="13.140625" style="216" customWidth="1"/>
    <col min="12811" max="12811" width="13.85546875" style="216" customWidth="1"/>
    <col min="12812" max="12812" width="15" style="216" customWidth="1"/>
    <col min="12813" max="12813" width="13.140625" style="216" customWidth="1"/>
    <col min="12814" max="12816" width="13.42578125" style="216" customWidth="1"/>
    <col min="12817" max="12817" width="13.7109375" style="216" customWidth="1"/>
    <col min="12818" max="12818" width="10.85546875" style="216" bestFit="1" customWidth="1"/>
    <col min="12819" max="12819" width="11.85546875" style="216" customWidth="1"/>
    <col min="12820" max="12820" width="10.85546875" style="216" bestFit="1" customWidth="1"/>
    <col min="12821" max="13057" width="9.140625" style="216"/>
    <col min="13058" max="13058" width="16.85546875" style="216" customWidth="1"/>
    <col min="13059" max="13059" width="32.85546875" style="216" customWidth="1"/>
    <col min="13060" max="13060" width="10.28515625" style="216" customWidth="1"/>
    <col min="13061" max="13061" width="0" style="216" hidden="1" customWidth="1"/>
    <col min="13062" max="13062" width="19.140625" style="216" customWidth="1"/>
    <col min="13063" max="13063" width="0" style="216" hidden="1" customWidth="1"/>
    <col min="13064" max="13064" width="17" style="216" customWidth="1"/>
    <col min="13065" max="13065" width="15.7109375" style="216" customWidth="1"/>
    <col min="13066" max="13066" width="13.140625" style="216" customWidth="1"/>
    <col min="13067" max="13067" width="13.85546875" style="216" customWidth="1"/>
    <col min="13068" max="13068" width="15" style="216" customWidth="1"/>
    <col min="13069" max="13069" width="13.140625" style="216" customWidth="1"/>
    <col min="13070" max="13072" width="13.42578125" style="216" customWidth="1"/>
    <col min="13073" max="13073" width="13.7109375" style="216" customWidth="1"/>
    <col min="13074" max="13074" width="10.85546875" style="216" bestFit="1" customWidth="1"/>
    <col min="13075" max="13075" width="11.85546875" style="216" customWidth="1"/>
    <col min="13076" max="13076" width="10.85546875" style="216" bestFit="1" customWidth="1"/>
    <col min="13077" max="13313" width="9.140625" style="216"/>
    <col min="13314" max="13314" width="16.85546875" style="216" customWidth="1"/>
    <col min="13315" max="13315" width="32.85546875" style="216" customWidth="1"/>
    <col min="13316" max="13316" width="10.28515625" style="216" customWidth="1"/>
    <col min="13317" max="13317" width="0" style="216" hidden="1" customWidth="1"/>
    <col min="13318" max="13318" width="19.140625" style="216" customWidth="1"/>
    <col min="13319" max="13319" width="0" style="216" hidden="1" customWidth="1"/>
    <col min="13320" max="13320" width="17" style="216" customWidth="1"/>
    <col min="13321" max="13321" width="15.7109375" style="216" customWidth="1"/>
    <col min="13322" max="13322" width="13.140625" style="216" customWidth="1"/>
    <col min="13323" max="13323" width="13.85546875" style="216" customWidth="1"/>
    <col min="13324" max="13324" width="15" style="216" customWidth="1"/>
    <col min="13325" max="13325" width="13.140625" style="216" customWidth="1"/>
    <col min="13326" max="13328" width="13.42578125" style="216" customWidth="1"/>
    <col min="13329" max="13329" width="13.7109375" style="216" customWidth="1"/>
    <col min="13330" max="13330" width="10.85546875" style="216" bestFit="1" customWidth="1"/>
    <col min="13331" max="13331" width="11.85546875" style="216" customWidth="1"/>
    <col min="13332" max="13332" width="10.85546875" style="216" bestFit="1" customWidth="1"/>
    <col min="13333" max="13569" width="9.140625" style="216"/>
    <col min="13570" max="13570" width="16.85546875" style="216" customWidth="1"/>
    <col min="13571" max="13571" width="32.85546875" style="216" customWidth="1"/>
    <col min="13572" max="13572" width="10.28515625" style="216" customWidth="1"/>
    <col min="13573" max="13573" width="0" style="216" hidden="1" customWidth="1"/>
    <col min="13574" max="13574" width="19.140625" style="216" customWidth="1"/>
    <col min="13575" max="13575" width="0" style="216" hidden="1" customWidth="1"/>
    <col min="13576" max="13576" width="17" style="216" customWidth="1"/>
    <col min="13577" max="13577" width="15.7109375" style="216" customWidth="1"/>
    <col min="13578" max="13578" width="13.140625" style="216" customWidth="1"/>
    <col min="13579" max="13579" width="13.85546875" style="216" customWidth="1"/>
    <col min="13580" max="13580" width="15" style="216" customWidth="1"/>
    <col min="13581" max="13581" width="13.140625" style="216" customWidth="1"/>
    <col min="13582" max="13584" width="13.42578125" style="216" customWidth="1"/>
    <col min="13585" max="13585" width="13.7109375" style="216" customWidth="1"/>
    <col min="13586" max="13586" width="10.85546875" style="216" bestFit="1" customWidth="1"/>
    <col min="13587" max="13587" width="11.85546875" style="216" customWidth="1"/>
    <col min="13588" max="13588" width="10.85546875" style="216" bestFit="1" customWidth="1"/>
    <col min="13589" max="13825" width="9.140625" style="216"/>
    <col min="13826" max="13826" width="16.85546875" style="216" customWidth="1"/>
    <col min="13827" max="13827" width="32.85546875" style="216" customWidth="1"/>
    <col min="13828" max="13828" width="10.28515625" style="216" customWidth="1"/>
    <col min="13829" max="13829" width="0" style="216" hidden="1" customWidth="1"/>
    <col min="13830" max="13830" width="19.140625" style="216" customWidth="1"/>
    <col min="13831" max="13831" width="0" style="216" hidden="1" customWidth="1"/>
    <col min="13832" max="13832" width="17" style="216" customWidth="1"/>
    <col min="13833" max="13833" width="15.7109375" style="216" customWidth="1"/>
    <col min="13834" max="13834" width="13.140625" style="216" customWidth="1"/>
    <col min="13835" max="13835" width="13.85546875" style="216" customWidth="1"/>
    <col min="13836" max="13836" width="15" style="216" customWidth="1"/>
    <col min="13837" max="13837" width="13.140625" style="216" customWidth="1"/>
    <col min="13838" max="13840" width="13.42578125" style="216" customWidth="1"/>
    <col min="13841" max="13841" width="13.7109375" style="216" customWidth="1"/>
    <col min="13842" max="13842" width="10.85546875" style="216" bestFit="1" customWidth="1"/>
    <col min="13843" max="13843" width="11.85546875" style="216" customWidth="1"/>
    <col min="13844" max="13844" width="10.85546875" style="216" bestFit="1" customWidth="1"/>
    <col min="13845" max="14081" width="9.140625" style="216"/>
    <col min="14082" max="14082" width="16.85546875" style="216" customWidth="1"/>
    <col min="14083" max="14083" width="32.85546875" style="216" customWidth="1"/>
    <col min="14084" max="14084" width="10.28515625" style="216" customWidth="1"/>
    <col min="14085" max="14085" width="0" style="216" hidden="1" customWidth="1"/>
    <col min="14086" max="14086" width="19.140625" style="216" customWidth="1"/>
    <col min="14087" max="14087" width="0" style="216" hidden="1" customWidth="1"/>
    <col min="14088" max="14088" width="17" style="216" customWidth="1"/>
    <col min="14089" max="14089" width="15.7109375" style="216" customWidth="1"/>
    <col min="14090" max="14090" width="13.140625" style="216" customWidth="1"/>
    <col min="14091" max="14091" width="13.85546875" style="216" customWidth="1"/>
    <col min="14092" max="14092" width="15" style="216" customWidth="1"/>
    <col min="14093" max="14093" width="13.140625" style="216" customWidth="1"/>
    <col min="14094" max="14096" width="13.42578125" style="216" customWidth="1"/>
    <col min="14097" max="14097" width="13.7109375" style="216" customWidth="1"/>
    <col min="14098" max="14098" width="10.85546875" style="216" bestFit="1" customWidth="1"/>
    <col min="14099" max="14099" width="11.85546875" style="216" customWidth="1"/>
    <col min="14100" max="14100" width="10.85546875" style="216" bestFit="1" customWidth="1"/>
    <col min="14101" max="14337" width="9.140625" style="216"/>
    <col min="14338" max="14338" width="16.85546875" style="216" customWidth="1"/>
    <col min="14339" max="14339" width="32.85546875" style="216" customWidth="1"/>
    <col min="14340" max="14340" width="10.28515625" style="216" customWidth="1"/>
    <col min="14341" max="14341" width="0" style="216" hidden="1" customWidth="1"/>
    <col min="14342" max="14342" width="19.140625" style="216" customWidth="1"/>
    <col min="14343" max="14343" width="0" style="216" hidden="1" customWidth="1"/>
    <col min="14344" max="14344" width="17" style="216" customWidth="1"/>
    <col min="14345" max="14345" width="15.7109375" style="216" customWidth="1"/>
    <col min="14346" max="14346" width="13.140625" style="216" customWidth="1"/>
    <col min="14347" max="14347" width="13.85546875" style="216" customWidth="1"/>
    <col min="14348" max="14348" width="15" style="216" customWidth="1"/>
    <col min="14349" max="14349" width="13.140625" style="216" customWidth="1"/>
    <col min="14350" max="14352" width="13.42578125" style="216" customWidth="1"/>
    <col min="14353" max="14353" width="13.7109375" style="216" customWidth="1"/>
    <col min="14354" max="14354" width="10.85546875" style="216" bestFit="1" customWidth="1"/>
    <col min="14355" max="14355" width="11.85546875" style="216" customWidth="1"/>
    <col min="14356" max="14356" width="10.85546875" style="216" bestFit="1" customWidth="1"/>
    <col min="14357" max="14593" width="9.140625" style="216"/>
    <col min="14594" max="14594" width="16.85546875" style="216" customWidth="1"/>
    <col min="14595" max="14595" width="32.85546875" style="216" customWidth="1"/>
    <col min="14596" max="14596" width="10.28515625" style="216" customWidth="1"/>
    <col min="14597" max="14597" width="0" style="216" hidden="1" customWidth="1"/>
    <col min="14598" max="14598" width="19.140625" style="216" customWidth="1"/>
    <col min="14599" max="14599" width="0" style="216" hidden="1" customWidth="1"/>
    <col min="14600" max="14600" width="17" style="216" customWidth="1"/>
    <col min="14601" max="14601" width="15.7109375" style="216" customWidth="1"/>
    <col min="14602" max="14602" width="13.140625" style="216" customWidth="1"/>
    <col min="14603" max="14603" width="13.85546875" style="216" customWidth="1"/>
    <col min="14604" max="14604" width="15" style="216" customWidth="1"/>
    <col min="14605" max="14605" width="13.140625" style="216" customWidth="1"/>
    <col min="14606" max="14608" width="13.42578125" style="216" customWidth="1"/>
    <col min="14609" max="14609" width="13.7109375" style="216" customWidth="1"/>
    <col min="14610" max="14610" width="10.85546875" style="216" bestFit="1" customWidth="1"/>
    <col min="14611" max="14611" width="11.85546875" style="216" customWidth="1"/>
    <col min="14612" max="14612" width="10.85546875" style="216" bestFit="1" customWidth="1"/>
    <col min="14613" max="14849" width="9.140625" style="216"/>
    <col min="14850" max="14850" width="16.85546875" style="216" customWidth="1"/>
    <col min="14851" max="14851" width="32.85546875" style="216" customWidth="1"/>
    <col min="14852" max="14852" width="10.28515625" style="216" customWidth="1"/>
    <col min="14853" max="14853" width="0" style="216" hidden="1" customWidth="1"/>
    <col min="14854" max="14854" width="19.140625" style="216" customWidth="1"/>
    <col min="14855" max="14855" width="0" style="216" hidden="1" customWidth="1"/>
    <col min="14856" max="14856" width="17" style="216" customWidth="1"/>
    <col min="14857" max="14857" width="15.7109375" style="216" customWidth="1"/>
    <col min="14858" max="14858" width="13.140625" style="216" customWidth="1"/>
    <col min="14859" max="14859" width="13.85546875" style="216" customWidth="1"/>
    <col min="14860" max="14860" width="15" style="216" customWidth="1"/>
    <col min="14861" max="14861" width="13.140625" style="216" customWidth="1"/>
    <col min="14862" max="14864" width="13.42578125" style="216" customWidth="1"/>
    <col min="14865" max="14865" width="13.7109375" style="216" customWidth="1"/>
    <col min="14866" max="14866" width="10.85546875" style="216" bestFit="1" customWidth="1"/>
    <col min="14867" max="14867" width="11.85546875" style="216" customWidth="1"/>
    <col min="14868" max="14868" width="10.85546875" style="216" bestFit="1" customWidth="1"/>
    <col min="14869" max="15105" width="9.140625" style="216"/>
    <col min="15106" max="15106" width="16.85546875" style="216" customWidth="1"/>
    <col min="15107" max="15107" width="32.85546875" style="216" customWidth="1"/>
    <col min="15108" max="15108" width="10.28515625" style="216" customWidth="1"/>
    <col min="15109" max="15109" width="0" style="216" hidden="1" customWidth="1"/>
    <col min="15110" max="15110" width="19.140625" style="216" customWidth="1"/>
    <col min="15111" max="15111" width="0" style="216" hidden="1" customWidth="1"/>
    <col min="15112" max="15112" width="17" style="216" customWidth="1"/>
    <col min="15113" max="15113" width="15.7109375" style="216" customWidth="1"/>
    <col min="15114" max="15114" width="13.140625" style="216" customWidth="1"/>
    <col min="15115" max="15115" width="13.85546875" style="216" customWidth="1"/>
    <col min="15116" max="15116" width="15" style="216" customWidth="1"/>
    <col min="15117" max="15117" width="13.140625" style="216" customWidth="1"/>
    <col min="15118" max="15120" width="13.42578125" style="216" customWidth="1"/>
    <col min="15121" max="15121" width="13.7109375" style="216" customWidth="1"/>
    <col min="15122" max="15122" width="10.85546875" style="216" bestFit="1" customWidth="1"/>
    <col min="15123" max="15123" width="11.85546875" style="216" customWidth="1"/>
    <col min="15124" max="15124" width="10.85546875" style="216" bestFit="1" customWidth="1"/>
    <col min="15125" max="15361" width="9.140625" style="216"/>
    <col min="15362" max="15362" width="16.85546875" style="216" customWidth="1"/>
    <col min="15363" max="15363" width="32.85546875" style="216" customWidth="1"/>
    <col min="15364" max="15364" width="10.28515625" style="216" customWidth="1"/>
    <col min="15365" max="15365" width="0" style="216" hidden="1" customWidth="1"/>
    <col min="15366" max="15366" width="19.140625" style="216" customWidth="1"/>
    <col min="15367" max="15367" width="0" style="216" hidden="1" customWidth="1"/>
    <col min="15368" max="15368" width="17" style="216" customWidth="1"/>
    <col min="15369" max="15369" width="15.7109375" style="216" customWidth="1"/>
    <col min="15370" max="15370" width="13.140625" style="216" customWidth="1"/>
    <col min="15371" max="15371" width="13.85546875" style="216" customWidth="1"/>
    <col min="15372" max="15372" width="15" style="216" customWidth="1"/>
    <col min="15373" max="15373" width="13.140625" style="216" customWidth="1"/>
    <col min="15374" max="15376" width="13.42578125" style="216" customWidth="1"/>
    <col min="15377" max="15377" width="13.7109375" style="216" customWidth="1"/>
    <col min="15378" max="15378" width="10.85546875" style="216" bestFit="1" customWidth="1"/>
    <col min="15379" max="15379" width="11.85546875" style="216" customWidth="1"/>
    <col min="15380" max="15380" width="10.85546875" style="216" bestFit="1" customWidth="1"/>
    <col min="15381" max="15617" width="9.140625" style="216"/>
    <col min="15618" max="15618" width="16.85546875" style="216" customWidth="1"/>
    <col min="15619" max="15619" width="32.85546875" style="216" customWidth="1"/>
    <col min="15620" max="15620" width="10.28515625" style="216" customWidth="1"/>
    <col min="15621" max="15621" width="0" style="216" hidden="1" customWidth="1"/>
    <col min="15622" max="15622" width="19.140625" style="216" customWidth="1"/>
    <col min="15623" max="15623" width="0" style="216" hidden="1" customWidth="1"/>
    <col min="15624" max="15624" width="17" style="216" customWidth="1"/>
    <col min="15625" max="15625" width="15.7109375" style="216" customWidth="1"/>
    <col min="15626" max="15626" width="13.140625" style="216" customWidth="1"/>
    <col min="15627" max="15627" width="13.85546875" style="216" customWidth="1"/>
    <col min="15628" max="15628" width="15" style="216" customWidth="1"/>
    <col min="15629" max="15629" width="13.140625" style="216" customWidth="1"/>
    <col min="15630" max="15632" width="13.42578125" style="216" customWidth="1"/>
    <col min="15633" max="15633" width="13.7109375" style="216" customWidth="1"/>
    <col min="15634" max="15634" width="10.85546875" style="216" bestFit="1" customWidth="1"/>
    <col min="15635" max="15635" width="11.85546875" style="216" customWidth="1"/>
    <col min="15636" max="15636" width="10.85546875" style="216" bestFit="1" customWidth="1"/>
    <col min="15637" max="15873" width="9.140625" style="216"/>
    <col min="15874" max="15874" width="16.85546875" style="216" customWidth="1"/>
    <col min="15875" max="15875" width="32.85546875" style="216" customWidth="1"/>
    <col min="15876" max="15876" width="10.28515625" style="216" customWidth="1"/>
    <col min="15877" max="15877" width="0" style="216" hidden="1" customWidth="1"/>
    <col min="15878" max="15878" width="19.140625" style="216" customWidth="1"/>
    <col min="15879" max="15879" width="0" style="216" hidden="1" customWidth="1"/>
    <col min="15880" max="15880" width="17" style="216" customWidth="1"/>
    <col min="15881" max="15881" width="15.7109375" style="216" customWidth="1"/>
    <col min="15882" max="15882" width="13.140625" style="216" customWidth="1"/>
    <col min="15883" max="15883" width="13.85546875" style="216" customWidth="1"/>
    <col min="15884" max="15884" width="15" style="216" customWidth="1"/>
    <col min="15885" max="15885" width="13.140625" style="216" customWidth="1"/>
    <col min="15886" max="15888" width="13.42578125" style="216" customWidth="1"/>
    <col min="15889" max="15889" width="13.7109375" style="216" customWidth="1"/>
    <col min="15890" max="15890" width="10.85546875" style="216" bestFit="1" customWidth="1"/>
    <col min="15891" max="15891" width="11.85546875" style="216" customWidth="1"/>
    <col min="15892" max="15892" width="10.85546875" style="216" bestFit="1" customWidth="1"/>
    <col min="15893" max="16129" width="9.140625" style="216"/>
    <col min="16130" max="16130" width="16.85546875" style="216" customWidth="1"/>
    <col min="16131" max="16131" width="32.85546875" style="216" customWidth="1"/>
    <col min="16132" max="16132" width="10.28515625" style="216" customWidth="1"/>
    <col min="16133" max="16133" width="0" style="216" hidden="1" customWidth="1"/>
    <col min="16134" max="16134" width="19.140625" style="216" customWidth="1"/>
    <col min="16135" max="16135" width="0" style="216" hidden="1" customWidth="1"/>
    <col min="16136" max="16136" width="17" style="216" customWidth="1"/>
    <col min="16137" max="16137" width="15.7109375" style="216" customWidth="1"/>
    <col min="16138" max="16138" width="13.140625" style="216" customWidth="1"/>
    <col min="16139" max="16139" width="13.85546875" style="216" customWidth="1"/>
    <col min="16140" max="16140" width="15" style="216" customWidth="1"/>
    <col min="16141" max="16141" width="13.140625" style="216" customWidth="1"/>
    <col min="16142" max="16144" width="13.42578125" style="216" customWidth="1"/>
    <col min="16145" max="16145" width="13.7109375" style="216" customWidth="1"/>
    <col min="16146" max="16146" width="10.85546875" style="216" bestFit="1" customWidth="1"/>
    <col min="16147" max="16147" width="11.85546875" style="216" customWidth="1"/>
    <col min="16148" max="16148" width="10.85546875" style="216" bestFit="1" customWidth="1"/>
    <col min="16149" max="16384" width="9.140625" style="216"/>
  </cols>
  <sheetData>
    <row r="1" spans="1:21" ht="12" customHeight="1" x14ac:dyDescent="0.2">
      <c r="D1" s="217"/>
      <c r="E1" s="217"/>
      <c r="F1" s="217"/>
      <c r="G1" s="217"/>
      <c r="H1" s="218" t="s">
        <v>1318</v>
      </c>
    </row>
    <row r="2" spans="1:21" ht="12" customHeight="1" x14ac:dyDescent="0.2">
      <c r="D2" s="217"/>
      <c r="E2" s="217"/>
      <c r="F2" s="217"/>
      <c r="G2" s="217"/>
      <c r="H2" s="218" t="s">
        <v>1319</v>
      </c>
    </row>
    <row r="3" spans="1:21" ht="12" customHeight="1" x14ac:dyDescent="0.2">
      <c r="D3" s="217"/>
      <c r="E3" s="217"/>
      <c r="F3" s="217"/>
      <c r="G3" s="217"/>
      <c r="H3" s="218" t="s">
        <v>1320</v>
      </c>
    </row>
    <row r="4" spans="1:21" ht="4.5" customHeight="1" x14ac:dyDescent="0.2">
      <c r="C4" s="217"/>
      <c r="D4" s="217"/>
      <c r="E4" s="217"/>
      <c r="F4" s="217"/>
      <c r="G4" s="217"/>
      <c r="H4" s="217"/>
    </row>
    <row r="5" spans="1:21" ht="12.75" customHeight="1" x14ac:dyDescent="0.2">
      <c r="C5" s="217"/>
      <c r="D5" s="217"/>
      <c r="E5" s="217"/>
      <c r="F5" s="217"/>
      <c r="G5" s="217"/>
      <c r="H5" s="220" t="s">
        <v>651</v>
      </c>
    </row>
    <row r="6" spans="1:21" ht="12.75" customHeight="1" x14ac:dyDescent="0.2">
      <c r="B6" s="217"/>
      <c r="C6" s="217"/>
      <c r="D6" s="217"/>
      <c r="E6" s="217"/>
      <c r="F6" s="217"/>
      <c r="G6" s="217" t="s">
        <v>652</v>
      </c>
      <c r="H6" s="221" t="s">
        <v>1321</v>
      </c>
    </row>
    <row r="7" spans="1:21" ht="15.75" x14ac:dyDescent="0.25">
      <c r="A7" s="222" t="s">
        <v>1322</v>
      </c>
      <c r="B7" s="223"/>
      <c r="C7" s="223"/>
      <c r="D7" s="223"/>
      <c r="E7" s="223"/>
      <c r="F7" s="217"/>
      <c r="G7" s="217" t="s">
        <v>655</v>
      </c>
      <c r="H7" s="224"/>
    </row>
    <row r="8" spans="1:21" ht="12.75" customHeight="1" x14ac:dyDescent="0.2">
      <c r="A8" s="225"/>
      <c r="B8" s="226" t="s">
        <v>656</v>
      </c>
      <c r="C8" s="226"/>
      <c r="D8" s="226"/>
      <c r="E8" s="226"/>
      <c r="F8" s="227"/>
      <c r="G8" s="217"/>
      <c r="H8" s="228"/>
    </row>
    <row r="9" spans="1:21" s="233" customFormat="1" ht="48" customHeight="1" x14ac:dyDescent="0.25">
      <c r="A9" s="222" t="s">
        <v>1323</v>
      </c>
      <c r="B9" s="229" t="s">
        <v>1324</v>
      </c>
      <c r="C9" s="229"/>
      <c r="D9" s="229"/>
      <c r="E9" s="229"/>
      <c r="F9" s="230"/>
      <c r="G9" s="217" t="s">
        <v>655</v>
      </c>
      <c r="H9" s="231" t="s">
        <v>1325</v>
      </c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</row>
    <row r="10" spans="1:21" ht="9" customHeight="1" x14ac:dyDescent="0.2">
      <c r="A10" s="222"/>
      <c r="B10" s="226" t="s">
        <v>656</v>
      </c>
      <c r="C10" s="226"/>
      <c r="D10" s="226"/>
      <c r="E10" s="226"/>
      <c r="F10" s="234"/>
      <c r="G10" s="217"/>
      <c r="H10" s="228"/>
    </row>
    <row r="11" spans="1:21" s="233" customFormat="1" ht="35.25" customHeight="1" x14ac:dyDescent="0.25">
      <c r="A11" s="222" t="s">
        <v>1326</v>
      </c>
      <c r="B11" s="229" t="s">
        <v>1327</v>
      </c>
      <c r="C11" s="229"/>
      <c r="D11" s="229"/>
      <c r="E11" s="229"/>
      <c r="F11" s="230"/>
      <c r="G11" s="217" t="s">
        <v>655</v>
      </c>
      <c r="H11" s="231" t="s">
        <v>1328</v>
      </c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32"/>
      <c r="T11" s="232"/>
      <c r="U11" s="232"/>
    </row>
    <row r="12" spans="1:21" ht="12" customHeight="1" x14ac:dyDescent="0.2">
      <c r="A12" s="222"/>
      <c r="B12" s="235"/>
      <c r="C12" s="236" t="s">
        <v>656</v>
      </c>
      <c r="D12" s="237"/>
      <c r="E12" s="237"/>
      <c r="F12" s="234"/>
      <c r="G12" s="217"/>
      <c r="H12" s="228"/>
    </row>
    <row r="13" spans="1:21" ht="47.25" customHeight="1" x14ac:dyDescent="0.2">
      <c r="A13" s="222" t="s">
        <v>659</v>
      </c>
      <c r="B13" s="238" t="s">
        <v>13</v>
      </c>
      <c r="C13" s="238"/>
      <c r="D13" s="238"/>
      <c r="E13" s="238"/>
      <c r="F13" s="217"/>
      <c r="G13" s="217" t="s">
        <v>655</v>
      </c>
      <c r="H13" s="239"/>
    </row>
    <row r="14" spans="1:21" ht="16.5" customHeight="1" x14ac:dyDescent="0.2">
      <c r="B14" s="240" t="s">
        <v>658</v>
      </c>
      <c r="C14" s="240"/>
      <c r="D14" s="241"/>
      <c r="E14" s="241"/>
      <c r="F14" s="242"/>
      <c r="G14" s="217"/>
      <c r="H14" s="243"/>
    </row>
    <row r="15" spans="1:21" ht="15" customHeight="1" x14ac:dyDescent="0.2">
      <c r="A15" s="233"/>
      <c r="B15" s="244"/>
      <c r="C15" s="245"/>
      <c r="D15" s="245"/>
      <c r="E15" s="245"/>
      <c r="F15" s="217"/>
      <c r="G15" s="217" t="s">
        <v>1329</v>
      </c>
      <c r="H15" s="239"/>
    </row>
    <row r="16" spans="1:21" ht="17.25" customHeight="1" x14ac:dyDescent="0.2">
      <c r="A16" s="225"/>
      <c r="B16" s="246"/>
      <c r="C16" s="217"/>
      <c r="D16" s="217"/>
      <c r="E16" s="217" t="s">
        <v>662</v>
      </c>
      <c r="F16" s="247"/>
      <c r="G16" s="248" t="s">
        <v>663</v>
      </c>
      <c r="H16" s="249" t="s">
        <v>1330</v>
      </c>
    </row>
    <row r="17" spans="1:16" ht="15" customHeight="1" x14ac:dyDescent="0.2">
      <c r="A17" s="225"/>
      <c r="B17" s="246"/>
      <c r="C17" s="217"/>
      <c r="D17" s="217"/>
      <c r="E17" s="217"/>
      <c r="F17" s="217"/>
      <c r="G17" s="250" t="s">
        <v>664</v>
      </c>
      <c r="H17" s="251">
        <v>45508</v>
      </c>
    </row>
    <row r="18" spans="1:16" ht="15" customHeight="1" x14ac:dyDescent="0.2">
      <c r="E18" s="217"/>
      <c r="F18" s="217"/>
      <c r="G18" s="217" t="s">
        <v>665</v>
      </c>
      <c r="H18" s="252"/>
    </row>
    <row r="19" spans="1:16" ht="6" customHeight="1" x14ac:dyDescent="0.2">
      <c r="E19" s="217"/>
      <c r="F19" s="217"/>
      <c r="G19" s="217"/>
      <c r="H19" s="217"/>
    </row>
    <row r="20" spans="1:16" ht="13.5" customHeight="1" x14ac:dyDescent="0.2">
      <c r="C20" s="253" t="s">
        <v>673</v>
      </c>
      <c r="D20" s="254"/>
      <c r="E20" s="224" t="s">
        <v>1331</v>
      </c>
      <c r="G20" s="255" t="s">
        <v>668</v>
      </c>
      <c r="H20" s="256"/>
    </row>
    <row r="21" spans="1:16" ht="15.75" customHeight="1" x14ac:dyDescent="0.2">
      <c r="C21" s="257" t="s">
        <v>1332</v>
      </c>
      <c r="D21" s="258"/>
      <c r="E21" s="259" t="s">
        <v>1333</v>
      </c>
      <c r="F21" s="217"/>
      <c r="G21" s="260" t="s">
        <v>669</v>
      </c>
      <c r="H21" s="260" t="s">
        <v>670</v>
      </c>
    </row>
    <row r="22" spans="1:16" ht="15" customHeight="1" x14ac:dyDescent="0.2">
      <c r="C22" s="261" t="s">
        <v>68</v>
      </c>
      <c r="D22" s="262"/>
      <c r="E22" s="263">
        <f>H22</f>
        <v>45313</v>
      </c>
      <c r="F22" s="230"/>
      <c r="G22" s="263">
        <v>45290</v>
      </c>
      <c r="H22" s="263">
        <v>45313</v>
      </c>
    </row>
    <row r="23" spans="1:16" ht="15" customHeight="1" x14ac:dyDescent="0.2">
      <c r="C23" s="264"/>
      <c r="D23" s="265"/>
      <c r="E23" s="266"/>
      <c r="F23" s="230"/>
      <c r="G23" s="266"/>
      <c r="H23" s="266"/>
    </row>
    <row r="24" spans="1:16" ht="12" customHeight="1" x14ac:dyDescent="0.2">
      <c r="A24" s="265"/>
      <c r="B24" s="265" t="s">
        <v>1334</v>
      </c>
      <c r="C24" s="265"/>
      <c r="D24" s="265"/>
      <c r="E24" s="265"/>
      <c r="F24" s="265"/>
      <c r="G24" s="265"/>
      <c r="H24" s="265"/>
    </row>
    <row r="25" spans="1:16" ht="12" customHeight="1" x14ac:dyDescent="0.2">
      <c r="A25" s="265"/>
      <c r="B25" s="265" t="s">
        <v>1335</v>
      </c>
      <c r="C25" s="265"/>
      <c r="D25" s="265"/>
      <c r="E25" s="265"/>
      <c r="F25" s="265"/>
      <c r="G25" s="265"/>
      <c r="H25" s="265"/>
    </row>
    <row r="26" spans="1:16" ht="7.5" customHeight="1" x14ac:dyDescent="0.2"/>
    <row r="27" spans="1:16" x14ac:dyDescent="0.2">
      <c r="A27" s="224" t="s">
        <v>673</v>
      </c>
      <c r="B27" s="224" t="s">
        <v>1336</v>
      </c>
      <c r="C27" s="253" t="s">
        <v>651</v>
      </c>
      <c r="D27" s="267"/>
      <c r="E27" s="268" t="s">
        <v>1337</v>
      </c>
      <c r="F27" s="269"/>
      <c r="G27" s="269"/>
      <c r="H27" s="270"/>
      <c r="P27" s="271"/>
    </row>
    <row r="28" spans="1:16" x14ac:dyDescent="0.2">
      <c r="A28" s="272" t="s">
        <v>670</v>
      </c>
      <c r="B28" s="272" t="s">
        <v>1338</v>
      </c>
      <c r="C28" s="273"/>
      <c r="D28" s="274"/>
      <c r="E28" s="275"/>
      <c r="F28" s="276"/>
      <c r="G28" s="276"/>
      <c r="H28" s="277"/>
      <c r="J28" s="278"/>
      <c r="K28" s="278"/>
      <c r="L28" s="279"/>
      <c r="M28" s="279"/>
      <c r="N28" s="278"/>
      <c r="O28" s="278"/>
      <c r="P28" s="280"/>
    </row>
    <row r="29" spans="1:16" x14ac:dyDescent="0.2">
      <c r="A29" s="272" t="s">
        <v>1339</v>
      </c>
      <c r="B29" s="272" t="s">
        <v>1340</v>
      </c>
      <c r="C29" s="273"/>
      <c r="D29" s="274"/>
      <c r="E29" s="253" t="s">
        <v>1341</v>
      </c>
      <c r="F29" s="254"/>
      <c r="G29" s="253" t="s">
        <v>1341</v>
      </c>
      <c r="H29" s="224" t="s">
        <v>1342</v>
      </c>
      <c r="J29" s="279"/>
      <c r="K29" s="278"/>
      <c r="L29" s="279"/>
      <c r="M29" s="279"/>
      <c r="N29" s="279"/>
      <c r="O29" s="279"/>
      <c r="P29" s="278"/>
    </row>
    <row r="30" spans="1:16" x14ac:dyDescent="0.2">
      <c r="A30" s="272"/>
      <c r="B30" s="272" t="s">
        <v>1343</v>
      </c>
      <c r="C30" s="273"/>
      <c r="D30" s="274"/>
      <c r="E30" s="273" t="s">
        <v>1344</v>
      </c>
      <c r="F30" s="281"/>
      <c r="G30" s="273" t="s">
        <v>1345</v>
      </c>
      <c r="H30" s="272" t="s">
        <v>1346</v>
      </c>
      <c r="K30" s="278"/>
      <c r="L30" s="279"/>
      <c r="M30" s="279"/>
      <c r="N30" s="279"/>
      <c r="O30" s="279"/>
      <c r="P30" s="278"/>
    </row>
    <row r="31" spans="1:16" x14ac:dyDescent="0.2">
      <c r="A31" s="272"/>
      <c r="B31" s="272"/>
      <c r="C31" s="273"/>
      <c r="D31" s="274"/>
      <c r="E31" s="273" t="s">
        <v>1347</v>
      </c>
      <c r="F31" s="281"/>
      <c r="G31" s="273"/>
      <c r="H31" s="272" t="s">
        <v>1348</v>
      </c>
      <c r="K31" s="282"/>
      <c r="P31" s="282"/>
    </row>
    <row r="32" spans="1:16" x14ac:dyDescent="0.2">
      <c r="A32" s="259"/>
      <c r="B32" s="259"/>
      <c r="C32" s="257"/>
      <c r="D32" s="283"/>
      <c r="E32" s="257"/>
      <c r="F32" s="258"/>
      <c r="G32" s="257"/>
      <c r="H32" s="259" t="s">
        <v>1349</v>
      </c>
    </row>
    <row r="33" spans="1:21" x14ac:dyDescent="0.2">
      <c r="A33" s="260">
        <v>1</v>
      </c>
      <c r="B33" s="260">
        <v>2</v>
      </c>
      <c r="C33" s="255">
        <v>3</v>
      </c>
      <c r="D33" s="284"/>
      <c r="E33" s="255">
        <v>4</v>
      </c>
      <c r="F33" s="256"/>
      <c r="G33" s="260">
        <v>5</v>
      </c>
      <c r="H33" s="259">
        <v>6</v>
      </c>
    </row>
    <row r="34" spans="1:21" ht="15" customHeight="1" x14ac:dyDescent="0.25">
      <c r="A34" s="285"/>
      <c r="B34" s="286" t="s">
        <v>1350</v>
      </c>
      <c r="C34" s="287"/>
      <c r="D34" s="288"/>
      <c r="E34" s="287"/>
      <c r="F34" s="289"/>
      <c r="G34" s="286"/>
      <c r="H34" s="289"/>
    </row>
    <row r="35" spans="1:21" ht="15" customHeight="1" x14ac:dyDescent="0.25">
      <c r="A35" s="290"/>
      <c r="B35" s="291" t="s">
        <v>1351</v>
      </c>
      <c r="C35" s="292"/>
      <c r="D35" s="293"/>
      <c r="E35" s="294"/>
      <c r="F35" s="295"/>
      <c r="G35" s="296"/>
      <c r="H35" s="295"/>
      <c r="I35" s="219" t="s">
        <v>1389</v>
      </c>
      <c r="L35" s="297"/>
    </row>
    <row r="36" spans="1:21" ht="15" customHeight="1" x14ac:dyDescent="0.25">
      <c r="A36" s="298"/>
      <c r="B36" s="299" t="s">
        <v>1352</v>
      </c>
      <c r="C36" s="299"/>
      <c r="D36" s="300"/>
      <c r="E36" s="301">
        <f>E37</f>
        <v>25472343.810000002</v>
      </c>
      <c r="F36" s="301" t="e">
        <f>F37+#REF!+#REF!</f>
        <v>#REF!</v>
      </c>
      <c r="G36" s="301">
        <f>G37</f>
        <v>25472343.810000002</v>
      </c>
      <c r="H36" s="301">
        <f>H37</f>
        <v>931407.26</v>
      </c>
      <c r="I36" s="297"/>
      <c r="J36" s="297"/>
      <c r="K36" s="297"/>
      <c r="L36" s="297"/>
      <c r="M36" s="297"/>
      <c r="P36" s="282" t="s">
        <v>1353</v>
      </c>
      <c r="Q36" s="282" t="s">
        <v>1354</v>
      </c>
      <c r="R36" s="282" t="s">
        <v>1355</v>
      </c>
      <c r="S36" s="431" t="s">
        <v>1388</v>
      </c>
      <c r="T36" s="219" t="s">
        <v>52</v>
      </c>
    </row>
    <row r="37" spans="1:21" ht="33" customHeight="1" x14ac:dyDescent="0.25">
      <c r="A37" s="302">
        <v>1</v>
      </c>
      <c r="B37" s="303" t="s">
        <v>1356</v>
      </c>
      <c r="C37" s="304"/>
      <c r="D37" s="300"/>
      <c r="E37" s="305">
        <f>G37</f>
        <v>25472343.810000002</v>
      </c>
      <c r="F37" s="306"/>
      <c r="G37" s="301">
        <f>P37+Q37+R37+S37</f>
        <v>25472343.810000002</v>
      </c>
      <c r="H37" s="301">
        <f>S37</f>
        <v>931407.26</v>
      </c>
      <c r="I37" s="297">
        <f>'02-02-01 янв'!O1233</f>
        <v>931407.26</v>
      </c>
      <c r="J37" s="297"/>
      <c r="K37" s="297"/>
      <c r="L37" s="297"/>
      <c r="M37" s="297"/>
      <c r="N37" s="297">
        <f>SUM(I37:M37)</f>
        <v>931407.26</v>
      </c>
      <c r="O37" s="297">
        <f>H37-N37</f>
        <v>0</v>
      </c>
      <c r="P37" s="297">
        <v>6524900.0099999998</v>
      </c>
      <c r="Q37" s="297">
        <v>9556783.3399999999</v>
      </c>
      <c r="R37" s="297">
        <v>8459253.2000000011</v>
      </c>
      <c r="S37" s="432">
        <f>I37</f>
        <v>931407.26</v>
      </c>
      <c r="T37" s="297">
        <f>SUM(O37:R37)</f>
        <v>24540936.550000001</v>
      </c>
      <c r="U37" s="219" t="s">
        <v>1357</v>
      </c>
    </row>
    <row r="38" spans="1:21" ht="16.5" customHeight="1" x14ac:dyDescent="0.2">
      <c r="A38" s="307"/>
      <c r="B38" s="308" t="s">
        <v>1358</v>
      </c>
      <c r="C38" s="309"/>
      <c r="D38" s="309"/>
      <c r="E38" s="310"/>
      <c r="F38" s="310"/>
      <c r="G38" s="311"/>
      <c r="H38" s="310">
        <f>H36</f>
        <v>931407.26</v>
      </c>
      <c r="I38" s="297"/>
      <c r="J38" s="297"/>
      <c r="K38" s="297"/>
      <c r="L38" s="297"/>
      <c r="M38" s="297"/>
      <c r="N38" s="297"/>
      <c r="O38" s="312"/>
      <c r="P38" s="297">
        <v>7829880.0099999998</v>
      </c>
      <c r="Q38" s="297">
        <v>11468140.01</v>
      </c>
      <c r="R38" s="297">
        <v>10151103.840000002</v>
      </c>
      <c r="S38" s="432">
        <f>I40</f>
        <v>1117688.709455472</v>
      </c>
      <c r="T38" s="297">
        <f>SUM(O38:R38)</f>
        <v>29449123.859999999</v>
      </c>
      <c r="U38" s="219" t="s">
        <v>1359</v>
      </c>
    </row>
    <row r="39" spans="1:21" ht="16.5" customHeight="1" x14ac:dyDescent="0.25">
      <c r="A39" s="307"/>
      <c r="B39" s="313" t="s">
        <v>1360</v>
      </c>
      <c r="C39" s="314"/>
      <c r="D39" s="314"/>
      <c r="E39" s="305"/>
      <c r="F39" s="310"/>
      <c r="G39" s="315"/>
      <c r="H39" s="305">
        <f>H38*0.2</f>
        <v>186281.45200000002</v>
      </c>
      <c r="I39" s="297">
        <f>'смета_прил.к Дог.'!N1534</f>
        <v>186281.45157591201</v>
      </c>
      <c r="J39" s="297"/>
      <c r="K39" s="279"/>
      <c r="L39" s="279"/>
      <c r="M39" s="297"/>
      <c r="N39" s="297">
        <f>SUM(I39:M39)</f>
        <v>186281.45157591201</v>
      </c>
      <c r="O39" s="297">
        <f>H39-N39</f>
        <v>4.2408800800330937E-4</v>
      </c>
      <c r="T39" s="297"/>
    </row>
    <row r="40" spans="1:21" s="225" customFormat="1" ht="15" customHeight="1" x14ac:dyDescent="0.2">
      <c r="A40" s="316"/>
      <c r="B40" s="308" t="s">
        <v>1361</v>
      </c>
      <c r="C40" s="317"/>
      <c r="D40" s="317"/>
      <c r="E40" s="311"/>
      <c r="F40" s="311"/>
      <c r="G40" s="311"/>
      <c r="H40" s="311">
        <f>H38+H39</f>
        <v>1117688.7120000001</v>
      </c>
      <c r="I40" s="318">
        <f>'смета_прил.к Дог.'!N1535</f>
        <v>1117688.709455472</v>
      </c>
      <c r="J40" s="318">
        <f>'[1]02-03-02 АС2 дек'!O99</f>
        <v>675816.67</v>
      </c>
      <c r="K40" s="318">
        <f>'[1]06-02-02 нвк5 дек'!O90</f>
        <v>520313.09</v>
      </c>
      <c r="L40" s="318">
        <f>'[1]07-01-02 гп2 дек'!O78</f>
        <v>1350011.33</v>
      </c>
      <c r="M40" s="318">
        <f>'[1]02-01-01 пж дек'!O180</f>
        <v>6897114.4199999999</v>
      </c>
      <c r="N40" s="297">
        <f>SUM(I40:M40)</f>
        <v>10560944.219455471</v>
      </c>
      <c r="O40" s="318">
        <f>H40-N40</f>
        <v>-9443255.5074554719</v>
      </c>
      <c r="P40" s="271"/>
      <c r="Q40" s="271"/>
      <c r="R40" s="271"/>
      <c r="S40" s="271"/>
      <c r="T40" s="271"/>
      <c r="U40" s="271"/>
    </row>
    <row r="41" spans="1:21" ht="16.5" customHeight="1" x14ac:dyDescent="0.25">
      <c r="A41" s="307"/>
      <c r="B41" s="313" t="s">
        <v>1362</v>
      </c>
      <c r="C41" s="314"/>
      <c r="D41" s="314"/>
      <c r="E41" s="305"/>
      <c r="F41" s="310"/>
      <c r="G41" s="315"/>
      <c r="H41" s="433"/>
      <c r="K41" s="278"/>
      <c r="L41" s="279"/>
    </row>
    <row r="42" spans="1:21" s="225" customFormat="1" ht="15" customHeight="1" x14ac:dyDescent="0.2">
      <c r="A42" s="316"/>
      <c r="B42" s="308" t="s">
        <v>1363</v>
      </c>
      <c r="C42" s="317"/>
      <c r="D42" s="317"/>
      <c r="E42" s="311"/>
      <c r="F42" s="311"/>
      <c r="G42" s="311"/>
      <c r="H42" s="311">
        <v>0</v>
      </c>
      <c r="I42" s="318"/>
      <c r="J42" s="271"/>
      <c r="K42" s="271"/>
      <c r="L42" s="271"/>
      <c r="M42" s="271"/>
      <c r="N42" s="271"/>
      <c r="O42" s="271"/>
      <c r="P42" s="271"/>
      <c r="Q42" s="271"/>
      <c r="R42" s="271"/>
      <c r="S42" s="271"/>
      <c r="T42" s="271"/>
      <c r="U42" s="271"/>
    </row>
    <row r="43" spans="1:21" s="225" customFormat="1" ht="15" customHeight="1" x14ac:dyDescent="0.2">
      <c r="B43" s="319"/>
      <c r="C43" s="320"/>
      <c r="D43" s="320"/>
      <c r="E43" s="321"/>
      <c r="F43" s="321"/>
      <c r="G43" s="321"/>
      <c r="H43" s="321"/>
      <c r="I43" s="318"/>
      <c r="J43" s="271"/>
      <c r="K43" s="271"/>
      <c r="L43" s="271"/>
      <c r="M43" s="271"/>
      <c r="N43" s="271"/>
      <c r="O43" s="271"/>
      <c r="P43" s="271"/>
      <c r="Q43" s="271"/>
      <c r="R43" s="271"/>
      <c r="S43" s="271"/>
      <c r="T43" s="271"/>
      <c r="U43" s="271"/>
    </row>
    <row r="44" spans="1:21" s="225" customFormat="1" ht="15" customHeight="1" x14ac:dyDescent="0.25">
      <c r="B44" s="319"/>
      <c r="C44" s="320"/>
      <c r="D44" s="320"/>
      <c r="E44" s="321"/>
      <c r="F44" s="321"/>
      <c r="G44" s="321"/>
      <c r="H44" s="322"/>
      <c r="I44" s="318"/>
      <c r="J44" s="271"/>
      <c r="K44" s="271"/>
      <c r="L44" s="271"/>
      <c r="M44" s="271"/>
      <c r="N44" s="271"/>
      <c r="O44" s="271"/>
      <c r="P44" s="271"/>
      <c r="Q44" s="271"/>
      <c r="R44" s="271"/>
      <c r="S44" s="271"/>
      <c r="T44" s="271"/>
      <c r="U44" s="271"/>
    </row>
    <row r="45" spans="1:21" s="225" customFormat="1" ht="15" customHeight="1" x14ac:dyDescent="0.2">
      <c r="B45" s="319"/>
      <c r="C45" s="320"/>
      <c r="D45" s="320"/>
      <c r="E45" s="321"/>
      <c r="F45" s="321"/>
      <c r="G45" s="321"/>
      <c r="H45" s="321"/>
      <c r="I45" s="318"/>
      <c r="J45" s="271"/>
      <c r="K45" s="271"/>
      <c r="L45" s="271"/>
      <c r="M45" s="271"/>
      <c r="N45" s="271"/>
      <c r="O45" s="271"/>
      <c r="P45" s="271"/>
      <c r="Q45" s="271"/>
      <c r="R45" s="271"/>
      <c r="S45" s="271"/>
      <c r="T45" s="271"/>
      <c r="U45" s="271"/>
    </row>
    <row r="46" spans="1:21" s="233" customFormat="1" ht="38.25" customHeight="1" x14ac:dyDescent="0.25">
      <c r="A46" s="323" t="s">
        <v>1364</v>
      </c>
      <c r="B46" s="324" t="s">
        <v>1365</v>
      </c>
      <c r="C46" s="324"/>
      <c r="D46" s="324"/>
      <c r="E46" s="324"/>
      <c r="F46" s="323"/>
      <c r="G46" s="325" t="s">
        <v>1366</v>
      </c>
      <c r="H46" s="325"/>
      <c r="I46" s="232"/>
      <c r="J46" s="232"/>
      <c r="K46" s="232"/>
      <c r="L46" s="232"/>
      <c r="M46" s="232"/>
      <c r="N46" s="232"/>
      <c r="O46" s="232"/>
      <c r="P46" s="232"/>
      <c r="Q46" s="232"/>
      <c r="R46" s="232"/>
      <c r="S46" s="232"/>
      <c r="T46" s="232"/>
      <c r="U46" s="232"/>
    </row>
    <row r="47" spans="1:21" ht="15" customHeight="1" x14ac:dyDescent="0.25">
      <c r="A47" s="326" t="s">
        <v>1367</v>
      </c>
      <c r="B47" s="293"/>
      <c r="C47" s="242" t="s">
        <v>1368</v>
      </c>
      <c r="D47" s="242"/>
      <c r="E47" s="242" t="s">
        <v>1369</v>
      </c>
      <c r="F47" s="327"/>
      <c r="G47" s="242" t="s">
        <v>1370</v>
      </c>
      <c r="H47" s="242"/>
      <c r="I47" s="328"/>
    </row>
    <row r="48" spans="1:21" ht="15" customHeight="1" x14ac:dyDescent="0.25">
      <c r="A48" s="326"/>
      <c r="B48" s="293"/>
      <c r="C48" s="329"/>
      <c r="D48" s="329"/>
      <c r="E48" s="329"/>
      <c r="F48" s="329"/>
      <c r="G48" s="329"/>
      <c r="H48" s="329"/>
      <c r="I48" s="328"/>
    </row>
    <row r="49" spans="1:21" ht="6" customHeight="1" x14ac:dyDescent="0.25">
      <c r="A49" s="326"/>
      <c r="B49" s="293"/>
      <c r="C49" s="293"/>
      <c r="D49" s="293"/>
      <c r="E49" s="293"/>
      <c r="F49" s="293"/>
      <c r="G49" s="293"/>
      <c r="H49" s="326"/>
    </row>
    <row r="50" spans="1:21" ht="15" customHeight="1" x14ac:dyDescent="0.25">
      <c r="A50" s="326"/>
      <c r="B50" s="325"/>
      <c r="C50" s="325"/>
      <c r="D50" s="293"/>
      <c r="E50" s="293"/>
      <c r="F50" s="293"/>
      <c r="G50" s="293"/>
      <c r="H50" s="326"/>
    </row>
    <row r="51" spans="1:21" s="233" customFormat="1" ht="34.5" customHeight="1" x14ac:dyDescent="0.25">
      <c r="A51" s="323" t="s">
        <v>1371</v>
      </c>
      <c r="B51" s="324" t="s">
        <v>1372</v>
      </c>
      <c r="C51" s="324"/>
      <c r="D51" s="324"/>
      <c r="E51" s="324"/>
      <c r="F51" s="323"/>
      <c r="G51" s="325" t="s">
        <v>1373</v>
      </c>
      <c r="H51" s="325"/>
      <c r="I51" s="232"/>
      <c r="J51" s="232"/>
      <c r="K51" s="232"/>
      <c r="L51" s="232"/>
      <c r="M51" s="232"/>
      <c r="N51" s="232"/>
      <c r="O51" s="232"/>
      <c r="P51" s="232"/>
      <c r="Q51" s="232"/>
      <c r="R51" s="232"/>
      <c r="S51" s="232"/>
      <c r="T51" s="232"/>
      <c r="U51" s="232"/>
    </row>
    <row r="52" spans="1:21" ht="15" customHeight="1" x14ac:dyDescent="0.25">
      <c r="A52" s="326" t="s">
        <v>1367</v>
      </c>
      <c r="C52" s="242" t="s">
        <v>1368</v>
      </c>
      <c r="D52" s="242"/>
      <c r="E52" s="242" t="s">
        <v>1369</v>
      </c>
      <c r="F52" s="327"/>
      <c r="G52" s="242" t="s">
        <v>1370</v>
      </c>
      <c r="H52" s="242"/>
    </row>
    <row r="53" spans="1:21" ht="15" customHeight="1" x14ac:dyDescent="0.2">
      <c r="H53" s="217"/>
    </row>
  </sheetData>
  <mergeCells count="5">
    <mergeCell ref="B7:E7"/>
    <mergeCell ref="B9:E9"/>
    <mergeCell ref="B11:E11"/>
    <mergeCell ref="B13:E13"/>
    <mergeCell ref="E27:H28"/>
  </mergeCells>
  <pageMargins left="0.59055118110236227" right="0.19685039370078741" top="0.19685039370078741" bottom="0.19685039370078741" header="0.19685039370078741" footer="0.19685039370078741"/>
  <pageSetup paperSize="9" scale="84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7DC29-DD87-4704-B632-024147FA9766}">
  <sheetPr>
    <pageSetUpPr fitToPage="1"/>
  </sheetPr>
  <dimension ref="A1:AZ1241"/>
  <sheetViews>
    <sheetView tabSelected="1" view="pageBreakPreview" topLeftCell="A3" zoomScale="130" zoomScaleNormal="100" zoomScaleSheetLayoutView="130" workbookViewId="0">
      <selection activeCell="K1235" sqref="K1235"/>
    </sheetView>
  </sheetViews>
  <sheetFormatPr defaultColWidth="9.140625" defaultRowHeight="11.25" customHeight="1" x14ac:dyDescent="0.2"/>
  <cols>
    <col min="1" max="2" width="7.5703125" style="175" customWidth="1"/>
    <col min="3" max="3" width="19.5703125" style="175" customWidth="1"/>
    <col min="4" max="4" width="10.42578125" style="175" customWidth="1"/>
    <col min="5" max="5" width="13.28515625" style="175" customWidth="1"/>
    <col min="6" max="6" width="7.140625" style="175" customWidth="1"/>
    <col min="7" max="7" width="9.42578125" style="175" customWidth="1"/>
    <col min="8" max="8" width="12.7109375" style="175" customWidth="1"/>
    <col min="9" max="9" width="11.7109375" style="175" customWidth="1"/>
    <col min="10" max="10" width="12.7109375" style="175" customWidth="1"/>
    <col min="11" max="11" width="10.5703125" style="175" customWidth="1"/>
    <col min="12" max="12" width="11.7109375" style="175" customWidth="1"/>
    <col min="13" max="13" width="13.28515625" style="175" customWidth="1"/>
    <col min="14" max="14" width="11.85546875" style="175" customWidth="1"/>
    <col min="15" max="15" width="16.42578125" style="175" customWidth="1"/>
    <col min="16" max="19" width="9.140625" style="175"/>
    <col min="20" max="20" width="101" style="109" hidden="1" customWidth="1"/>
    <col min="21" max="21" width="38.5703125" style="109" hidden="1" customWidth="1"/>
    <col min="22" max="22" width="89.42578125" style="109" hidden="1" customWidth="1"/>
    <col min="23" max="23" width="38.5703125" style="109" hidden="1" customWidth="1"/>
    <col min="24" max="24" width="89.42578125" style="109" hidden="1" customWidth="1"/>
    <col min="25" max="25" width="38.5703125" style="109" hidden="1" customWidth="1"/>
    <col min="26" max="27" width="101" style="109" hidden="1" customWidth="1"/>
    <col min="28" max="29" width="38.5703125" style="109" hidden="1" customWidth="1"/>
    <col min="30" max="33" width="166.42578125" style="109" hidden="1" customWidth="1"/>
    <col min="34" max="34" width="32.28515625" style="109" hidden="1" customWidth="1"/>
    <col min="35" max="35" width="139.7109375" style="109" hidden="1" customWidth="1"/>
    <col min="36" max="39" width="32.28515625" style="109" hidden="1" customWidth="1"/>
    <col min="40" max="40" width="101.140625" style="109" hidden="1" customWidth="1"/>
    <col min="41" max="41" width="139.7109375" style="109" hidden="1" customWidth="1"/>
    <col min="42" max="45" width="101.140625" style="109" hidden="1" customWidth="1"/>
    <col min="46" max="46" width="66" style="109" hidden="1" customWidth="1"/>
    <col min="47" max="47" width="68.85546875" style="109" hidden="1" customWidth="1"/>
    <col min="48" max="48" width="66" style="109" hidden="1" customWidth="1"/>
    <col min="49" max="49" width="68.85546875" style="109" hidden="1" customWidth="1"/>
    <col min="50" max="16384" width="9.140625" style="175"/>
  </cols>
  <sheetData>
    <row r="1" spans="1:29" s="331" customFormat="1" ht="5.25" customHeight="1" x14ac:dyDescent="0.25">
      <c r="A1" s="330"/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</row>
    <row r="2" spans="1:29" s="331" customFormat="1" ht="15" x14ac:dyDescent="0.25">
      <c r="A2" s="330"/>
      <c r="B2" s="330"/>
      <c r="C2" s="330"/>
      <c r="D2" s="330"/>
      <c r="E2" s="330"/>
      <c r="F2" s="330"/>
      <c r="G2" s="330"/>
      <c r="H2" s="330"/>
      <c r="I2" s="330"/>
      <c r="J2" s="330"/>
      <c r="K2" s="330"/>
      <c r="L2" s="330"/>
      <c r="M2" s="332" t="s">
        <v>651</v>
      </c>
      <c r="N2" s="333"/>
      <c r="O2" s="334"/>
    </row>
    <row r="3" spans="1:29" s="331" customFormat="1" ht="15" x14ac:dyDescent="0.25">
      <c r="A3" s="330"/>
      <c r="B3" s="330"/>
      <c r="C3" s="330"/>
      <c r="D3" s="330"/>
      <c r="E3" s="330"/>
      <c r="F3" s="330"/>
      <c r="G3" s="330"/>
      <c r="H3" s="330"/>
      <c r="I3" s="330"/>
      <c r="J3" s="330"/>
      <c r="K3" s="330"/>
      <c r="L3" s="335" t="s">
        <v>652</v>
      </c>
      <c r="M3" s="332" t="s">
        <v>653</v>
      </c>
      <c r="N3" s="333"/>
      <c r="O3" s="334"/>
    </row>
    <row r="4" spans="1:29" s="331" customFormat="1" ht="15" x14ac:dyDescent="0.25">
      <c r="A4" s="330"/>
      <c r="B4" s="330"/>
      <c r="C4" s="330"/>
      <c r="D4" s="330"/>
      <c r="E4" s="330"/>
      <c r="F4" s="330"/>
      <c r="G4" s="330"/>
      <c r="H4" s="330"/>
      <c r="I4" s="330"/>
      <c r="J4" s="330"/>
      <c r="K4" s="330"/>
      <c r="L4" s="335"/>
      <c r="M4" s="336"/>
      <c r="N4" s="337"/>
      <c r="O4" s="338"/>
    </row>
    <row r="5" spans="1:29" s="331" customFormat="1" ht="15" x14ac:dyDescent="0.25">
      <c r="A5" s="339" t="s">
        <v>654</v>
      </c>
      <c r="B5" s="330"/>
      <c r="C5" s="340"/>
      <c r="D5" s="340"/>
      <c r="E5" s="340"/>
      <c r="F5" s="340"/>
      <c r="G5" s="340"/>
      <c r="H5" s="340"/>
      <c r="I5" s="340"/>
      <c r="J5" s="340"/>
      <c r="K5" s="340"/>
      <c r="L5" s="335" t="s">
        <v>655</v>
      </c>
      <c r="M5" s="341"/>
      <c r="N5" s="342"/>
      <c r="O5" s="343"/>
      <c r="T5" s="344" t="s">
        <v>8</v>
      </c>
      <c r="U5" s="344" t="s">
        <v>8</v>
      </c>
    </row>
    <row r="6" spans="1:29" s="331" customFormat="1" ht="15" x14ac:dyDescent="0.25">
      <c r="A6" s="330"/>
      <c r="B6" s="330"/>
      <c r="C6" s="345"/>
      <c r="D6" s="345"/>
      <c r="E6" s="345"/>
      <c r="F6" s="346" t="s">
        <v>656</v>
      </c>
      <c r="G6" s="345"/>
      <c r="H6" s="345"/>
      <c r="I6" s="345"/>
      <c r="J6" s="345"/>
      <c r="K6" s="345"/>
      <c r="L6" s="335"/>
      <c r="M6" s="336"/>
      <c r="N6" s="337"/>
      <c r="O6" s="338"/>
    </row>
    <row r="7" spans="1:29" s="331" customFormat="1" ht="24" customHeight="1" x14ac:dyDescent="0.25">
      <c r="A7" s="339" t="s">
        <v>1374</v>
      </c>
      <c r="B7" s="330"/>
      <c r="C7" s="330"/>
      <c r="D7" s="340" t="s">
        <v>1375</v>
      </c>
      <c r="E7" s="340"/>
      <c r="F7" s="340"/>
      <c r="G7" s="340"/>
      <c r="H7" s="340"/>
      <c r="I7" s="340"/>
      <c r="J7" s="340"/>
      <c r="K7" s="340"/>
      <c r="L7" s="335" t="s">
        <v>655</v>
      </c>
      <c r="M7" s="341" t="s">
        <v>1325</v>
      </c>
      <c r="N7" s="342"/>
      <c r="O7" s="343"/>
      <c r="V7" s="344" t="s">
        <v>8</v>
      </c>
      <c r="W7" s="344" t="s">
        <v>8</v>
      </c>
    </row>
    <row r="8" spans="1:29" s="331" customFormat="1" ht="15" x14ac:dyDescent="0.25">
      <c r="A8" s="330"/>
      <c r="B8" s="330"/>
      <c r="C8" s="330"/>
      <c r="D8" s="345"/>
      <c r="E8" s="345"/>
      <c r="F8" s="346" t="s">
        <v>656</v>
      </c>
      <c r="G8" s="345"/>
      <c r="H8" s="345"/>
      <c r="I8" s="345"/>
      <c r="J8" s="345"/>
      <c r="K8" s="345"/>
      <c r="L8" s="335"/>
      <c r="M8" s="336"/>
      <c r="N8" s="337"/>
      <c r="O8" s="338"/>
    </row>
    <row r="9" spans="1:29" s="331" customFormat="1" ht="23.25" customHeight="1" x14ac:dyDescent="0.25">
      <c r="A9" s="339" t="s">
        <v>1376</v>
      </c>
      <c r="B9" s="330"/>
      <c r="C9" s="330"/>
      <c r="D9" s="340" t="s">
        <v>1377</v>
      </c>
      <c r="E9" s="340"/>
      <c r="F9" s="340"/>
      <c r="G9" s="340"/>
      <c r="H9" s="340"/>
      <c r="I9" s="340"/>
      <c r="J9" s="340"/>
      <c r="K9" s="340"/>
      <c r="L9" s="335" t="s">
        <v>655</v>
      </c>
      <c r="M9" s="341" t="s">
        <v>1328</v>
      </c>
      <c r="N9" s="342"/>
      <c r="O9" s="343"/>
      <c r="X9" s="344" t="s">
        <v>8</v>
      </c>
      <c r="Y9" s="344" t="s">
        <v>8</v>
      </c>
    </row>
    <row r="10" spans="1:29" s="331" customFormat="1" ht="15" x14ac:dyDescent="0.25">
      <c r="A10" s="330"/>
      <c r="B10" s="330"/>
      <c r="C10" s="330"/>
      <c r="D10" s="345"/>
      <c r="E10" s="345"/>
      <c r="F10" s="346" t="s">
        <v>656</v>
      </c>
      <c r="G10" s="345"/>
      <c r="H10" s="345"/>
      <c r="I10" s="345"/>
      <c r="J10" s="345"/>
      <c r="K10" s="345"/>
      <c r="L10" s="330"/>
      <c r="M10" s="336"/>
      <c r="N10" s="337"/>
      <c r="O10" s="338"/>
    </row>
    <row r="11" spans="1:29" s="331" customFormat="1" ht="24" customHeight="1" x14ac:dyDescent="0.25">
      <c r="A11" s="339" t="s">
        <v>657</v>
      </c>
      <c r="B11" s="330"/>
      <c r="C11" s="347" t="s">
        <v>1378</v>
      </c>
      <c r="D11" s="347"/>
      <c r="E11" s="347"/>
      <c r="F11" s="347"/>
      <c r="G11" s="347"/>
      <c r="H11" s="347"/>
      <c r="I11" s="347"/>
      <c r="J11" s="347"/>
      <c r="K11" s="347"/>
      <c r="L11" s="330"/>
      <c r="M11" s="341"/>
      <c r="N11" s="342"/>
      <c r="O11" s="343"/>
      <c r="Z11" s="344" t="s">
        <v>8</v>
      </c>
    </row>
    <row r="12" spans="1:29" s="331" customFormat="1" ht="15" x14ac:dyDescent="0.25">
      <c r="A12" s="330"/>
      <c r="B12" s="330"/>
      <c r="C12" s="345"/>
      <c r="D12" s="345"/>
      <c r="E12" s="345"/>
      <c r="F12" s="346" t="s">
        <v>658</v>
      </c>
      <c r="G12" s="345"/>
      <c r="H12" s="345"/>
      <c r="I12" s="345"/>
      <c r="J12" s="345"/>
      <c r="K12" s="345"/>
      <c r="L12" s="330"/>
      <c r="M12" s="336"/>
      <c r="N12" s="337"/>
      <c r="O12" s="338"/>
    </row>
    <row r="13" spans="1:29" s="331" customFormat="1" ht="15" customHeight="1" x14ac:dyDescent="0.25">
      <c r="A13" s="339" t="s">
        <v>659</v>
      </c>
      <c r="B13" s="330"/>
      <c r="C13" s="348" t="s">
        <v>1380</v>
      </c>
      <c r="D13" s="348"/>
      <c r="E13" s="348"/>
      <c r="F13" s="348"/>
      <c r="G13" s="348"/>
      <c r="H13" s="348"/>
      <c r="I13" s="348"/>
      <c r="J13" s="348"/>
      <c r="K13" s="348"/>
      <c r="L13" s="330"/>
      <c r="M13" s="341"/>
      <c r="N13" s="342"/>
      <c r="O13" s="343"/>
      <c r="AA13" s="344" t="s">
        <v>8</v>
      </c>
    </row>
    <row r="14" spans="1:29" s="331" customFormat="1" ht="15" x14ac:dyDescent="0.25">
      <c r="A14" s="330"/>
      <c r="B14" s="330"/>
      <c r="C14" s="345"/>
      <c r="D14" s="345"/>
      <c r="E14" s="345"/>
      <c r="F14" s="346" t="s">
        <v>660</v>
      </c>
      <c r="G14" s="345"/>
      <c r="H14" s="345"/>
      <c r="I14" s="345"/>
      <c r="J14" s="345"/>
      <c r="K14" s="345"/>
      <c r="L14" s="335" t="s">
        <v>661</v>
      </c>
      <c r="M14" s="332"/>
      <c r="N14" s="333"/>
      <c r="O14" s="334"/>
    </row>
    <row r="15" spans="1:29" s="331" customFormat="1" ht="14.25" customHeight="1" x14ac:dyDescent="0.25">
      <c r="A15" s="330"/>
      <c r="B15" s="330"/>
      <c r="C15" s="330"/>
      <c r="D15" s="330"/>
      <c r="E15" s="330"/>
      <c r="F15" s="330"/>
      <c r="G15" s="330"/>
      <c r="H15" s="330"/>
      <c r="I15" s="330"/>
      <c r="J15" s="330"/>
      <c r="K15" s="335" t="s">
        <v>662</v>
      </c>
      <c r="L15" s="349" t="s">
        <v>663</v>
      </c>
      <c r="M15" s="350" t="s">
        <v>1330</v>
      </c>
      <c r="N15" s="351"/>
      <c r="O15" s="352"/>
      <c r="AB15" s="344" t="s">
        <v>8</v>
      </c>
    </row>
    <row r="16" spans="1:29" s="331" customFormat="1" ht="15" x14ac:dyDescent="0.25">
      <c r="A16" s="353"/>
      <c r="B16" s="353"/>
      <c r="C16" s="353"/>
      <c r="D16" s="353"/>
      <c r="E16" s="353"/>
      <c r="F16" s="353"/>
      <c r="G16" s="353"/>
      <c r="H16" s="353"/>
      <c r="I16" s="353"/>
      <c r="J16" s="353"/>
      <c r="K16" s="353"/>
      <c r="L16" s="349" t="s">
        <v>664</v>
      </c>
      <c r="M16" s="354">
        <v>45142</v>
      </c>
      <c r="N16" s="355"/>
      <c r="O16" s="356"/>
      <c r="AC16" s="344" t="s">
        <v>8</v>
      </c>
    </row>
    <row r="17" spans="1:35" s="331" customFormat="1" ht="15" x14ac:dyDescent="0.25">
      <c r="A17" s="353"/>
      <c r="B17" s="353"/>
      <c r="C17" s="353"/>
      <c r="D17" s="353"/>
      <c r="E17" s="353"/>
      <c r="F17" s="353"/>
      <c r="G17" s="353"/>
      <c r="H17" s="353"/>
      <c r="I17" s="353"/>
      <c r="J17" s="353"/>
      <c r="K17" s="353"/>
      <c r="L17" s="357" t="s">
        <v>665</v>
      </c>
      <c r="M17" s="332"/>
      <c r="N17" s="333"/>
      <c r="O17" s="334"/>
    </row>
    <row r="18" spans="1:35" s="331" customFormat="1" ht="15" x14ac:dyDescent="0.25">
      <c r="A18" s="353"/>
      <c r="B18" s="353"/>
      <c r="C18" s="353"/>
      <c r="D18" s="353"/>
      <c r="E18" s="353"/>
      <c r="F18" s="353"/>
      <c r="G18" s="353"/>
      <c r="H18" s="353"/>
      <c r="I18" s="353"/>
      <c r="J18" s="353"/>
      <c r="K18" s="357"/>
      <c r="L18" s="358"/>
      <c r="M18" s="358"/>
      <c r="N18" s="358"/>
      <c r="O18" s="330"/>
    </row>
    <row r="19" spans="1:35" s="331" customFormat="1" ht="11.25" customHeight="1" x14ac:dyDescent="0.25">
      <c r="A19" s="353"/>
      <c r="B19" s="353"/>
      <c r="C19" s="353"/>
      <c r="D19" s="353"/>
      <c r="E19" s="353"/>
      <c r="F19" s="353"/>
      <c r="G19" s="353"/>
      <c r="H19" s="353"/>
      <c r="I19" s="353"/>
      <c r="J19" s="353"/>
      <c r="K19" s="357"/>
      <c r="L19" s="359" t="s">
        <v>666</v>
      </c>
      <c r="M19" s="359" t="s">
        <v>667</v>
      </c>
      <c r="N19" s="360" t="s">
        <v>668</v>
      </c>
      <c r="O19" s="360"/>
    </row>
    <row r="20" spans="1:35" s="331" customFormat="1" ht="15" x14ac:dyDescent="0.25">
      <c r="A20" s="353"/>
      <c r="B20" s="353"/>
      <c r="C20" s="353"/>
      <c r="D20" s="353"/>
      <c r="E20" s="353"/>
      <c r="F20" s="353"/>
      <c r="G20" s="353"/>
      <c r="H20" s="353"/>
      <c r="I20" s="353"/>
      <c r="J20" s="353"/>
      <c r="K20" s="357"/>
      <c r="L20" s="359"/>
      <c r="M20" s="359"/>
      <c r="N20" s="361" t="s">
        <v>669</v>
      </c>
      <c r="O20" s="361" t="s">
        <v>670</v>
      </c>
    </row>
    <row r="21" spans="1:35" s="331" customFormat="1" ht="15" x14ac:dyDescent="0.25">
      <c r="A21" s="353"/>
      <c r="B21" s="353"/>
      <c r="C21" s="353"/>
      <c r="D21" s="353"/>
      <c r="E21" s="353"/>
      <c r="F21" s="353"/>
      <c r="G21" s="353"/>
      <c r="H21" s="362" t="s">
        <v>671</v>
      </c>
      <c r="I21" s="353"/>
      <c r="J21" s="353"/>
      <c r="K21" s="357"/>
      <c r="L21" s="363" t="s">
        <v>1379</v>
      </c>
      <c r="M21" s="364">
        <f>O21</f>
        <v>45313</v>
      </c>
      <c r="N21" s="364">
        <v>45290</v>
      </c>
      <c r="O21" s="364">
        <v>45313</v>
      </c>
    </row>
    <row r="22" spans="1:35" s="331" customFormat="1" ht="15" x14ac:dyDescent="0.25">
      <c r="A22" s="353"/>
      <c r="B22" s="353"/>
      <c r="C22" s="353"/>
      <c r="D22" s="353"/>
      <c r="E22" s="353"/>
      <c r="F22" s="353"/>
      <c r="G22" s="353"/>
      <c r="H22" s="362" t="s">
        <v>672</v>
      </c>
      <c r="I22" s="353"/>
      <c r="J22" s="353"/>
      <c r="K22" s="357"/>
      <c r="L22" s="358"/>
      <c r="M22" s="358"/>
      <c r="N22" s="358"/>
      <c r="O22" s="330"/>
    </row>
    <row r="23" spans="1:35" s="331" customFormat="1" ht="15" x14ac:dyDescent="0.25">
      <c r="A23" s="353"/>
      <c r="B23" s="353"/>
      <c r="C23" s="353"/>
      <c r="D23" s="353"/>
      <c r="E23" s="353"/>
      <c r="F23" s="353"/>
      <c r="G23" s="353"/>
      <c r="H23" s="353" t="s">
        <v>1381</v>
      </c>
      <c r="I23" s="353"/>
      <c r="J23" s="353"/>
      <c r="K23" s="357"/>
      <c r="L23" s="358"/>
      <c r="M23" s="358"/>
      <c r="N23" s="358"/>
      <c r="O23" s="330"/>
    </row>
    <row r="24" spans="1:35" s="108" customFormat="1" ht="6" customHeight="1" x14ac:dyDescent="0.25">
      <c r="A24" s="112"/>
      <c r="B24" s="107"/>
    </row>
    <row r="25" spans="1:35" s="108" customFormat="1" ht="36" customHeight="1" x14ac:dyDescent="0.25">
      <c r="A25" s="214" t="s">
        <v>673</v>
      </c>
      <c r="B25" s="214"/>
      <c r="C25" s="215" t="s">
        <v>42</v>
      </c>
      <c r="D25" s="215" t="s">
        <v>43</v>
      </c>
      <c r="E25" s="215"/>
      <c r="F25" s="215"/>
      <c r="G25" s="215" t="s">
        <v>44</v>
      </c>
      <c r="H25" s="215" t="s">
        <v>45</v>
      </c>
      <c r="I25" s="215"/>
      <c r="J25" s="215"/>
      <c r="K25" s="215" t="s">
        <v>674</v>
      </c>
      <c r="L25" s="215"/>
      <c r="M25" s="215"/>
      <c r="N25" s="215" t="s">
        <v>47</v>
      </c>
      <c r="O25" s="215" t="s">
        <v>48</v>
      </c>
    </row>
    <row r="26" spans="1:35" s="108" customFormat="1" ht="20.25" customHeight="1" x14ac:dyDescent="0.25">
      <c r="A26" s="214"/>
      <c r="B26" s="214"/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</row>
    <row r="27" spans="1:35" s="108" customFormat="1" ht="49.5" customHeight="1" x14ac:dyDescent="0.25">
      <c r="A27" s="113" t="s">
        <v>675</v>
      </c>
      <c r="B27" s="113" t="s">
        <v>676</v>
      </c>
      <c r="C27" s="215"/>
      <c r="D27" s="215"/>
      <c r="E27" s="215"/>
      <c r="F27" s="215"/>
      <c r="G27" s="215"/>
      <c r="H27" s="114" t="s">
        <v>49</v>
      </c>
      <c r="I27" s="114" t="s">
        <v>50</v>
      </c>
      <c r="J27" s="114" t="s">
        <v>51</v>
      </c>
      <c r="K27" s="114" t="s">
        <v>49</v>
      </c>
      <c r="L27" s="114" t="s">
        <v>50</v>
      </c>
      <c r="M27" s="114" t="s">
        <v>52</v>
      </c>
      <c r="N27" s="215"/>
      <c r="O27" s="215"/>
    </row>
    <row r="28" spans="1:35" s="108" customFormat="1" ht="15" x14ac:dyDescent="0.25">
      <c r="A28" s="111">
        <v>1</v>
      </c>
      <c r="B28" s="111">
        <v>2</v>
      </c>
      <c r="C28" s="111">
        <v>3</v>
      </c>
      <c r="D28" s="214">
        <v>4</v>
      </c>
      <c r="E28" s="214"/>
      <c r="F28" s="214"/>
      <c r="G28" s="111">
        <v>5</v>
      </c>
      <c r="H28" s="111">
        <v>6</v>
      </c>
      <c r="I28" s="111">
        <v>7</v>
      </c>
      <c r="J28" s="111">
        <v>8</v>
      </c>
      <c r="K28" s="111">
        <v>9</v>
      </c>
      <c r="L28" s="111">
        <v>10</v>
      </c>
      <c r="M28" s="111">
        <v>11</v>
      </c>
      <c r="N28" s="111">
        <v>12</v>
      </c>
      <c r="O28" s="111">
        <v>13</v>
      </c>
    </row>
    <row r="29" spans="1:35" s="108" customFormat="1" ht="15" x14ac:dyDescent="0.25">
      <c r="A29" s="211" t="s">
        <v>53</v>
      </c>
      <c r="B29" s="212"/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3"/>
      <c r="AF29" s="115" t="s">
        <v>53</v>
      </c>
    </row>
    <row r="30" spans="1:35" s="108" customFormat="1" ht="15" x14ac:dyDescent="0.25">
      <c r="A30" s="211" t="s">
        <v>54</v>
      </c>
      <c r="B30" s="212"/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3"/>
      <c r="AF30" s="115"/>
      <c r="AG30" s="115" t="s">
        <v>54</v>
      </c>
    </row>
    <row r="31" spans="1:35" s="108" customFormat="1" ht="22.5" x14ac:dyDescent="0.25">
      <c r="A31" s="116" t="s">
        <v>55</v>
      </c>
      <c r="B31" s="117" t="s">
        <v>55</v>
      </c>
      <c r="C31" s="118" t="s">
        <v>56</v>
      </c>
      <c r="D31" s="208" t="s">
        <v>57</v>
      </c>
      <c r="E31" s="208"/>
      <c r="F31" s="208"/>
      <c r="G31" s="117" t="s">
        <v>58</v>
      </c>
      <c r="H31" s="117">
        <v>0.01</v>
      </c>
      <c r="I31" s="117" t="s">
        <v>55</v>
      </c>
      <c r="J31" s="117" t="s">
        <v>677</v>
      </c>
      <c r="K31" s="119"/>
      <c r="L31" s="117"/>
      <c r="M31" s="119"/>
      <c r="N31" s="117"/>
      <c r="O31" s="120"/>
      <c r="AF31" s="115"/>
      <c r="AG31" s="115"/>
      <c r="AH31" s="115" t="s">
        <v>57</v>
      </c>
    </row>
    <row r="32" spans="1:35" s="108" customFormat="1" ht="33.75" x14ac:dyDescent="0.25">
      <c r="A32" s="121"/>
      <c r="B32" s="122"/>
      <c r="C32" s="123" t="s">
        <v>59</v>
      </c>
      <c r="D32" s="206" t="s">
        <v>60</v>
      </c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7"/>
      <c r="AF32" s="115"/>
      <c r="AG32" s="115"/>
      <c r="AH32" s="115"/>
      <c r="AI32" s="109" t="s">
        <v>60</v>
      </c>
    </row>
    <row r="33" spans="1:39" s="108" customFormat="1" ht="57" x14ac:dyDescent="0.25">
      <c r="A33" s="121"/>
      <c r="B33" s="122"/>
      <c r="C33" s="123" t="s">
        <v>61</v>
      </c>
      <c r="D33" s="206" t="s">
        <v>62</v>
      </c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7"/>
      <c r="AF33" s="115"/>
      <c r="AG33" s="115"/>
      <c r="AH33" s="115"/>
      <c r="AI33" s="109" t="s">
        <v>62</v>
      </c>
    </row>
    <row r="34" spans="1:39" s="108" customFormat="1" ht="15" x14ac:dyDescent="0.25">
      <c r="A34" s="121"/>
      <c r="B34" s="124"/>
      <c r="C34" s="123" t="s">
        <v>55</v>
      </c>
      <c r="D34" s="203" t="s">
        <v>63</v>
      </c>
      <c r="E34" s="203"/>
      <c r="F34" s="203"/>
      <c r="G34" s="125"/>
      <c r="H34" s="126"/>
      <c r="I34" s="126"/>
      <c r="J34" s="126"/>
      <c r="K34" s="127">
        <v>1053</v>
      </c>
      <c r="L34" s="128">
        <v>1.3225</v>
      </c>
      <c r="M34" s="129">
        <v>13.93</v>
      </c>
      <c r="N34" s="130">
        <v>44.77</v>
      </c>
      <c r="O34" s="131">
        <v>623.65</v>
      </c>
      <c r="AF34" s="115"/>
      <c r="AG34" s="115"/>
      <c r="AH34" s="115"/>
      <c r="AJ34" s="109" t="s">
        <v>63</v>
      </c>
    </row>
    <row r="35" spans="1:39" s="108" customFormat="1" x14ac:dyDescent="0.25">
      <c r="A35" s="121"/>
      <c r="B35" s="124"/>
      <c r="C35" s="123" t="s">
        <v>64</v>
      </c>
      <c r="D35" s="203" t="s">
        <v>65</v>
      </c>
      <c r="E35" s="203"/>
      <c r="F35" s="203"/>
      <c r="G35" s="125"/>
      <c r="H35" s="126"/>
      <c r="I35" s="126"/>
      <c r="J35" s="126"/>
      <c r="K35" s="127">
        <v>1566.06</v>
      </c>
      <c r="L35" s="128">
        <v>1.4375</v>
      </c>
      <c r="M35" s="129">
        <v>22.51</v>
      </c>
      <c r="N35" s="130">
        <v>13.24</v>
      </c>
      <c r="O35" s="131">
        <v>298.02999999999997</v>
      </c>
      <c r="AF35" s="115"/>
      <c r="AG35" s="115"/>
      <c r="AH35" s="115"/>
      <c r="AJ35" s="109" t="s">
        <v>65</v>
      </c>
    </row>
    <row r="36" spans="1:39" s="108" customFormat="1" ht="15" x14ac:dyDescent="0.25">
      <c r="A36" s="121"/>
      <c r="B36" s="124"/>
      <c r="C36" s="123" t="s">
        <v>66</v>
      </c>
      <c r="D36" s="203" t="s">
        <v>67</v>
      </c>
      <c r="E36" s="203"/>
      <c r="F36" s="203"/>
      <c r="G36" s="125"/>
      <c r="H36" s="126"/>
      <c r="I36" s="126"/>
      <c r="J36" s="126"/>
      <c r="K36" s="129">
        <v>244.39</v>
      </c>
      <c r="L36" s="128">
        <v>1.4375</v>
      </c>
      <c r="M36" s="129">
        <v>3.51</v>
      </c>
      <c r="N36" s="130">
        <v>44.77</v>
      </c>
      <c r="O36" s="131">
        <v>157.13999999999999</v>
      </c>
      <c r="AF36" s="115"/>
      <c r="AG36" s="115"/>
      <c r="AH36" s="115"/>
      <c r="AJ36" s="109" t="s">
        <v>67</v>
      </c>
    </row>
    <row r="37" spans="1:39" s="108" customFormat="1" ht="15" x14ac:dyDescent="0.25">
      <c r="A37" s="121"/>
      <c r="B37" s="124"/>
      <c r="C37" s="123" t="s">
        <v>68</v>
      </c>
      <c r="D37" s="203" t="s">
        <v>69</v>
      </c>
      <c r="E37" s="203"/>
      <c r="F37" s="203"/>
      <c r="G37" s="125"/>
      <c r="H37" s="126"/>
      <c r="I37" s="126"/>
      <c r="J37" s="126"/>
      <c r="K37" s="129">
        <v>909.27</v>
      </c>
      <c r="L37" s="126"/>
      <c r="M37" s="129">
        <v>9.09</v>
      </c>
      <c r="N37" s="130">
        <v>8.16</v>
      </c>
      <c r="O37" s="131">
        <v>74.17</v>
      </c>
      <c r="AF37" s="115"/>
      <c r="AG37" s="115"/>
      <c r="AH37" s="115"/>
      <c r="AJ37" s="109" t="s">
        <v>69</v>
      </c>
    </row>
    <row r="38" spans="1:39" s="108" customFormat="1" ht="15" x14ac:dyDescent="0.25">
      <c r="A38" s="132"/>
      <c r="B38" s="124"/>
      <c r="C38" s="123"/>
      <c r="D38" s="203" t="s">
        <v>70</v>
      </c>
      <c r="E38" s="203"/>
      <c r="F38" s="203"/>
      <c r="G38" s="125" t="s">
        <v>71</v>
      </c>
      <c r="H38" s="133">
        <v>135</v>
      </c>
      <c r="I38" s="128">
        <v>1.3225</v>
      </c>
      <c r="J38" s="134">
        <v>1.7853749999999999</v>
      </c>
      <c r="K38" s="135"/>
      <c r="L38" s="126"/>
      <c r="M38" s="135"/>
      <c r="N38" s="126"/>
      <c r="O38" s="136"/>
      <c r="AF38" s="115"/>
      <c r="AG38" s="115"/>
      <c r="AH38" s="115"/>
      <c r="AK38" s="109" t="s">
        <v>70</v>
      </c>
    </row>
    <row r="39" spans="1:39" s="108" customFormat="1" ht="15" x14ac:dyDescent="0.25">
      <c r="A39" s="132"/>
      <c r="B39" s="124"/>
      <c r="C39" s="123"/>
      <c r="D39" s="203" t="s">
        <v>72</v>
      </c>
      <c r="E39" s="203"/>
      <c r="F39" s="203"/>
      <c r="G39" s="125" t="s">
        <v>71</v>
      </c>
      <c r="H39" s="130">
        <v>18.12</v>
      </c>
      <c r="I39" s="128">
        <v>1.4375</v>
      </c>
      <c r="J39" s="134">
        <v>0.26047500000000001</v>
      </c>
      <c r="K39" s="135"/>
      <c r="L39" s="126"/>
      <c r="M39" s="135"/>
      <c r="N39" s="126"/>
      <c r="O39" s="136"/>
      <c r="AF39" s="115"/>
      <c r="AG39" s="115"/>
      <c r="AH39" s="115"/>
      <c r="AK39" s="109" t="s">
        <v>72</v>
      </c>
    </row>
    <row r="40" spans="1:39" s="108" customFormat="1" ht="15" x14ac:dyDescent="0.25">
      <c r="A40" s="137"/>
      <c r="B40" s="125"/>
      <c r="C40" s="123"/>
      <c r="D40" s="210" t="s">
        <v>73</v>
      </c>
      <c r="E40" s="210"/>
      <c r="F40" s="210"/>
      <c r="G40" s="138"/>
      <c r="H40" s="139"/>
      <c r="I40" s="139"/>
      <c r="J40" s="139"/>
      <c r="K40" s="140">
        <v>3528.33</v>
      </c>
      <c r="L40" s="139"/>
      <c r="M40" s="141">
        <v>45.53</v>
      </c>
      <c r="N40" s="139"/>
      <c r="O40" s="142">
        <v>995.85</v>
      </c>
      <c r="AF40" s="115"/>
      <c r="AG40" s="115"/>
      <c r="AH40" s="115"/>
      <c r="AL40" s="109" t="s">
        <v>73</v>
      </c>
    </row>
    <row r="41" spans="1:39" s="108" customFormat="1" ht="15" x14ac:dyDescent="0.25">
      <c r="A41" s="132"/>
      <c r="B41" s="124"/>
      <c r="C41" s="123"/>
      <c r="D41" s="203" t="s">
        <v>74</v>
      </c>
      <c r="E41" s="203"/>
      <c r="F41" s="203"/>
      <c r="G41" s="125"/>
      <c r="H41" s="126"/>
      <c r="I41" s="126"/>
      <c r="J41" s="126"/>
      <c r="K41" s="135"/>
      <c r="L41" s="126"/>
      <c r="M41" s="129">
        <v>17.440000000000001</v>
      </c>
      <c r="N41" s="126"/>
      <c r="O41" s="131">
        <v>780.79</v>
      </c>
      <c r="AF41" s="115"/>
      <c r="AG41" s="115"/>
      <c r="AH41" s="115"/>
      <c r="AK41" s="109" t="s">
        <v>74</v>
      </c>
    </row>
    <row r="42" spans="1:39" s="108" customFormat="1" ht="45" x14ac:dyDescent="0.25">
      <c r="A42" s="132"/>
      <c r="B42" s="124"/>
      <c r="C42" s="123" t="s">
        <v>75</v>
      </c>
      <c r="D42" s="203" t="s">
        <v>76</v>
      </c>
      <c r="E42" s="203"/>
      <c r="F42" s="203"/>
      <c r="G42" s="125" t="s">
        <v>77</v>
      </c>
      <c r="H42" s="133">
        <v>102</v>
      </c>
      <c r="I42" s="126"/>
      <c r="J42" s="133">
        <v>102</v>
      </c>
      <c r="K42" s="135"/>
      <c r="L42" s="126"/>
      <c r="M42" s="129">
        <v>17.79</v>
      </c>
      <c r="N42" s="126"/>
      <c r="O42" s="131">
        <v>796.41</v>
      </c>
      <c r="AF42" s="115"/>
      <c r="AG42" s="115"/>
      <c r="AH42" s="115"/>
      <c r="AK42" s="109" t="s">
        <v>76</v>
      </c>
    </row>
    <row r="43" spans="1:39" s="108" customFormat="1" ht="90" x14ac:dyDescent="0.25">
      <c r="A43" s="132"/>
      <c r="B43" s="124"/>
      <c r="C43" s="123" t="s">
        <v>78</v>
      </c>
      <c r="D43" s="203" t="s">
        <v>79</v>
      </c>
      <c r="E43" s="203"/>
      <c r="F43" s="203"/>
      <c r="G43" s="125" t="s">
        <v>77</v>
      </c>
      <c r="H43" s="133">
        <v>58</v>
      </c>
      <c r="I43" s="130">
        <v>0.85</v>
      </c>
      <c r="J43" s="143">
        <v>49.3</v>
      </c>
      <c r="K43" s="135"/>
      <c r="L43" s="126"/>
      <c r="M43" s="129">
        <v>8.6</v>
      </c>
      <c r="N43" s="126"/>
      <c r="O43" s="131">
        <v>384.93</v>
      </c>
      <c r="AF43" s="115"/>
      <c r="AG43" s="115"/>
      <c r="AH43" s="115"/>
      <c r="AK43" s="109" t="s">
        <v>79</v>
      </c>
    </row>
    <row r="44" spans="1:39" s="108" customFormat="1" ht="15" x14ac:dyDescent="0.25">
      <c r="A44" s="121"/>
      <c r="B44" s="144"/>
      <c r="C44" s="145"/>
      <c r="D44" s="205" t="s">
        <v>80</v>
      </c>
      <c r="E44" s="205"/>
      <c r="F44" s="205"/>
      <c r="G44" s="117"/>
      <c r="H44" s="146"/>
      <c r="I44" s="146"/>
      <c r="J44" s="146"/>
      <c r="K44" s="147"/>
      <c r="L44" s="146"/>
      <c r="M44" s="148">
        <v>71.92</v>
      </c>
      <c r="N44" s="139"/>
      <c r="O44" s="149">
        <v>2177.19</v>
      </c>
      <c r="AF44" s="115"/>
      <c r="AG44" s="115"/>
      <c r="AH44" s="115"/>
      <c r="AM44" s="115" t="s">
        <v>80</v>
      </c>
    </row>
    <row r="45" spans="1:39" s="108" customFormat="1" ht="23.25" x14ac:dyDescent="0.25">
      <c r="A45" s="116" t="s">
        <v>64</v>
      </c>
      <c r="B45" s="117" t="s">
        <v>64</v>
      </c>
      <c r="C45" s="118" t="s">
        <v>81</v>
      </c>
      <c r="D45" s="208" t="s">
        <v>82</v>
      </c>
      <c r="E45" s="208"/>
      <c r="F45" s="208"/>
      <c r="G45" s="117" t="s">
        <v>83</v>
      </c>
      <c r="H45" s="117">
        <v>-0.25900000000000001</v>
      </c>
      <c r="I45" s="117" t="s">
        <v>55</v>
      </c>
      <c r="J45" s="117" t="s">
        <v>678</v>
      </c>
      <c r="K45" s="119" t="s">
        <v>679</v>
      </c>
      <c r="L45" s="117"/>
      <c r="M45" s="119" t="s">
        <v>680</v>
      </c>
      <c r="N45" s="117"/>
      <c r="O45" s="120" t="s">
        <v>681</v>
      </c>
      <c r="AF45" s="115"/>
      <c r="AG45" s="115"/>
      <c r="AH45" s="115" t="s">
        <v>82</v>
      </c>
      <c r="AM45" s="115"/>
    </row>
    <row r="46" spans="1:39" s="108" customFormat="1" ht="33.75" x14ac:dyDescent="0.25">
      <c r="A46" s="121"/>
      <c r="B46" s="122"/>
      <c r="C46" s="123" t="s">
        <v>59</v>
      </c>
      <c r="D46" s="206" t="s">
        <v>60</v>
      </c>
      <c r="E46" s="206"/>
      <c r="F46" s="206"/>
      <c r="G46" s="206"/>
      <c r="H46" s="206"/>
      <c r="I46" s="206"/>
      <c r="J46" s="206"/>
      <c r="K46" s="206"/>
      <c r="L46" s="206"/>
      <c r="M46" s="206"/>
      <c r="N46" s="206"/>
      <c r="O46" s="207"/>
      <c r="AF46" s="115"/>
      <c r="AG46" s="115"/>
      <c r="AH46" s="115"/>
      <c r="AI46" s="109" t="s">
        <v>60</v>
      </c>
      <c r="AM46" s="115"/>
    </row>
    <row r="47" spans="1:39" s="108" customFormat="1" ht="57" x14ac:dyDescent="0.25">
      <c r="A47" s="121"/>
      <c r="B47" s="122"/>
      <c r="C47" s="123" t="s">
        <v>61</v>
      </c>
      <c r="D47" s="206" t="s">
        <v>62</v>
      </c>
      <c r="E47" s="206"/>
      <c r="F47" s="206"/>
      <c r="G47" s="206"/>
      <c r="H47" s="206"/>
      <c r="I47" s="206"/>
      <c r="J47" s="206"/>
      <c r="K47" s="206"/>
      <c r="L47" s="206"/>
      <c r="M47" s="206"/>
      <c r="N47" s="206"/>
      <c r="O47" s="207"/>
      <c r="AF47" s="115"/>
      <c r="AG47" s="115"/>
      <c r="AH47" s="115"/>
      <c r="AI47" s="109" t="s">
        <v>62</v>
      </c>
      <c r="AM47" s="115"/>
    </row>
    <row r="48" spans="1:39" s="108" customFormat="1" ht="15" x14ac:dyDescent="0.25">
      <c r="A48" s="121"/>
      <c r="B48" s="124"/>
      <c r="C48" s="123" t="s">
        <v>64</v>
      </c>
      <c r="D48" s="203" t="s">
        <v>65</v>
      </c>
      <c r="E48" s="203"/>
      <c r="F48" s="203"/>
      <c r="G48" s="125"/>
      <c r="H48" s="126"/>
      <c r="I48" s="126"/>
      <c r="J48" s="126"/>
      <c r="K48" s="129">
        <v>86.4</v>
      </c>
      <c r="L48" s="128">
        <v>1.4375</v>
      </c>
      <c r="M48" s="129">
        <v>-32.17</v>
      </c>
      <c r="N48" s="130">
        <v>13.24</v>
      </c>
      <c r="O48" s="131">
        <v>-425.93</v>
      </c>
      <c r="AF48" s="115"/>
      <c r="AG48" s="115"/>
      <c r="AH48" s="115"/>
      <c r="AJ48" s="109" t="s">
        <v>65</v>
      </c>
      <c r="AM48" s="115"/>
    </row>
    <row r="49" spans="1:39" s="108" customFormat="1" ht="15" x14ac:dyDescent="0.25">
      <c r="A49" s="121"/>
      <c r="B49" s="124"/>
      <c r="C49" s="123" t="s">
        <v>66</v>
      </c>
      <c r="D49" s="203" t="s">
        <v>67</v>
      </c>
      <c r="E49" s="203"/>
      <c r="F49" s="203"/>
      <c r="G49" s="125"/>
      <c r="H49" s="126"/>
      <c r="I49" s="126"/>
      <c r="J49" s="126"/>
      <c r="K49" s="129">
        <v>13.5</v>
      </c>
      <c r="L49" s="128">
        <v>1.4375</v>
      </c>
      <c r="M49" s="129">
        <v>-5.03</v>
      </c>
      <c r="N49" s="130">
        <v>44.77</v>
      </c>
      <c r="O49" s="131">
        <v>-225.19</v>
      </c>
      <c r="AF49" s="115"/>
      <c r="AG49" s="115"/>
      <c r="AH49" s="115"/>
      <c r="AJ49" s="109" t="s">
        <v>67</v>
      </c>
      <c r="AM49" s="115"/>
    </row>
    <row r="50" spans="1:39" s="108" customFormat="1" ht="15" x14ac:dyDescent="0.25">
      <c r="A50" s="132"/>
      <c r="B50" s="124"/>
      <c r="C50" s="123"/>
      <c r="D50" s="203" t="s">
        <v>74</v>
      </c>
      <c r="E50" s="203"/>
      <c r="F50" s="203"/>
      <c r="G50" s="125"/>
      <c r="H50" s="126"/>
      <c r="I50" s="126"/>
      <c r="J50" s="126"/>
      <c r="K50" s="135"/>
      <c r="L50" s="126"/>
      <c r="M50" s="129">
        <v>-5.03</v>
      </c>
      <c r="N50" s="126"/>
      <c r="O50" s="131">
        <v>-225.19</v>
      </c>
      <c r="AF50" s="115"/>
      <c r="AG50" s="115"/>
      <c r="AH50" s="115"/>
      <c r="AK50" s="109" t="s">
        <v>74</v>
      </c>
      <c r="AM50" s="115"/>
    </row>
    <row r="51" spans="1:39" s="108" customFormat="1" ht="45" x14ac:dyDescent="0.25">
      <c r="A51" s="132"/>
      <c r="B51" s="124"/>
      <c r="C51" s="123" t="s">
        <v>75</v>
      </c>
      <c r="D51" s="203" t="s">
        <v>76</v>
      </c>
      <c r="E51" s="203"/>
      <c r="F51" s="203"/>
      <c r="G51" s="125" t="s">
        <v>77</v>
      </c>
      <c r="H51" s="133">
        <v>102</v>
      </c>
      <c r="I51" s="126"/>
      <c r="J51" s="133">
        <v>102</v>
      </c>
      <c r="K51" s="135"/>
      <c r="L51" s="126"/>
      <c r="M51" s="129">
        <v>-5.13</v>
      </c>
      <c r="N51" s="126"/>
      <c r="O51" s="131">
        <v>-229.69</v>
      </c>
      <c r="AF51" s="115"/>
      <c r="AG51" s="115"/>
      <c r="AH51" s="115"/>
      <c r="AK51" s="109" t="s">
        <v>76</v>
      </c>
      <c r="AM51" s="115"/>
    </row>
    <row r="52" spans="1:39" s="108" customFormat="1" ht="90" x14ac:dyDescent="0.25">
      <c r="A52" s="132"/>
      <c r="B52" s="124"/>
      <c r="C52" s="123" t="s">
        <v>78</v>
      </c>
      <c r="D52" s="203" t="s">
        <v>79</v>
      </c>
      <c r="E52" s="203"/>
      <c r="F52" s="203"/>
      <c r="G52" s="125" t="s">
        <v>77</v>
      </c>
      <c r="H52" s="133">
        <v>58</v>
      </c>
      <c r="I52" s="130">
        <v>0.85</v>
      </c>
      <c r="J52" s="143">
        <v>49.3</v>
      </c>
      <c r="K52" s="135"/>
      <c r="L52" s="126"/>
      <c r="M52" s="129">
        <v>-2.48</v>
      </c>
      <c r="N52" s="126"/>
      <c r="O52" s="131">
        <v>-111.02</v>
      </c>
      <c r="AF52" s="115"/>
      <c r="AG52" s="115"/>
      <c r="AH52" s="115"/>
      <c r="AK52" s="109" t="s">
        <v>79</v>
      </c>
      <c r="AM52" s="115"/>
    </row>
    <row r="53" spans="1:39" s="108" customFormat="1" ht="15" x14ac:dyDescent="0.25">
      <c r="A53" s="121"/>
      <c r="B53" s="144"/>
      <c r="C53" s="145"/>
      <c r="D53" s="205" t="s">
        <v>80</v>
      </c>
      <c r="E53" s="205"/>
      <c r="F53" s="205"/>
      <c r="G53" s="117"/>
      <c r="H53" s="146"/>
      <c r="I53" s="146"/>
      <c r="J53" s="146"/>
      <c r="K53" s="147"/>
      <c r="L53" s="146"/>
      <c r="M53" s="148">
        <v>-39.78</v>
      </c>
      <c r="N53" s="139"/>
      <c r="O53" s="150">
        <v>-766.64</v>
      </c>
      <c r="AF53" s="115"/>
      <c r="AG53" s="115"/>
      <c r="AH53" s="115"/>
      <c r="AM53" s="115" t="s">
        <v>80</v>
      </c>
    </row>
    <row r="54" spans="1:39" s="108" customFormat="1" ht="33.75" x14ac:dyDescent="0.25">
      <c r="A54" s="116" t="s">
        <v>66</v>
      </c>
      <c r="B54" s="117" t="s">
        <v>66</v>
      </c>
      <c r="C54" s="118" t="s">
        <v>84</v>
      </c>
      <c r="D54" s="208" t="s">
        <v>85</v>
      </c>
      <c r="E54" s="208"/>
      <c r="F54" s="208"/>
      <c r="G54" s="117" t="s">
        <v>86</v>
      </c>
      <c r="H54" s="117">
        <v>1.02</v>
      </c>
      <c r="I54" s="117" t="s">
        <v>55</v>
      </c>
      <c r="J54" s="117" t="s">
        <v>682</v>
      </c>
      <c r="K54" s="119" t="s">
        <v>683</v>
      </c>
      <c r="L54" s="117"/>
      <c r="M54" s="119" t="s">
        <v>684</v>
      </c>
      <c r="N54" s="117" t="s">
        <v>685</v>
      </c>
      <c r="O54" s="120" t="s">
        <v>686</v>
      </c>
      <c r="AF54" s="115"/>
      <c r="AG54" s="115"/>
      <c r="AH54" s="115" t="s">
        <v>85</v>
      </c>
      <c r="AM54" s="115"/>
    </row>
    <row r="55" spans="1:39" s="108" customFormat="1" ht="15" x14ac:dyDescent="0.25">
      <c r="A55" s="121"/>
      <c r="B55" s="144"/>
      <c r="C55" s="145"/>
      <c r="D55" s="205" t="s">
        <v>80</v>
      </c>
      <c r="E55" s="205"/>
      <c r="F55" s="205"/>
      <c r="G55" s="117"/>
      <c r="H55" s="146"/>
      <c r="I55" s="146"/>
      <c r="J55" s="146"/>
      <c r="K55" s="147"/>
      <c r="L55" s="146"/>
      <c r="M55" s="148">
        <v>499.8</v>
      </c>
      <c r="N55" s="139"/>
      <c r="O55" s="149">
        <v>4078.37</v>
      </c>
      <c r="AF55" s="115"/>
      <c r="AG55" s="115"/>
      <c r="AH55" s="115"/>
      <c r="AM55" s="115" t="s">
        <v>80</v>
      </c>
    </row>
    <row r="56" spans="1:39" s="108" customFormat="1" ht="34.5" x14ac:dyDescent="0.25">
      <c r="A56" s="116" t="s">
        <v>68</v>
      </c>
      <c r="B56" s="117" t="s">
        <v>68</v>
      </c>
      <c r="C56" s="118" t="s">
        <v>87</v>
      </c>
      <c r="D56" s="208" t="s">
        <v>88</v>
      </c>
      <c r="E56" s="208"/>
      <c r="F56" s="208"/>
      <c r="G56" s="117" t="s">
        <v>58</v>
      </c>
      <c r="H56" s="117">
        <v>5.1799999999999999E-2</v>
      </c>
      <c r="I56" s="117" t="s">
        <v>55</v>
      </c>
      <c r="J56" s="117" t="s">
        <v>687</v>
      </c>
      <c r="K56" s="119"/>
      <c r="L56" s="117"/>
      <c r="M56" s="119"/>
      <c r="N56" s="117"/>
      <c r="O56" s="120"/>
      <c r="AF56" s="115"/>
      <c r="AG56" s="115"/>
      <c r="AH56" s="115" t="s">
        <v>88</v>
      </c>
      <c r="AM56" s="115"/>
    </row>
    <row r="57" spans="1:39" s="108" customFormat="1" ht="33.75" x14ac:dyDescent="0.25">
      <c r="A57" s="121"/>
      <c r="B57" s="122"/>
      <c r="C57" s="123" t="s">
        <v>59</v>
      </c>
      <c r="D57" s="206" t="s">
        <v>60</v>
      </c>
      <c r="E57" s="206"/>
      <c r="F57" s="206"/>
      <c r="G57" s="206"/>
      <c r="H57" s="206"/>
      <c r="I57" s="206"/>
      <c r="J57" s="206"/>
      <c r="K57" s="206"/>
      <c r="L57" s="206"/>
      <c r="M57" s="206"/>
      <c r="N57" s="206"/>
      <c r="O57" s="207"/>
      <c r="AF57" s="115"/>
      <c r="AG57" s="115"/>
      <c r="AH57" s="115"/>
      <c r="AI57" s="109" t="s">
        <v>60</v>
      </c>
      <c r="AM57" s="115"/>
    </row>
    <row r="58" spans="1:39" s="108" customFormat="1" ht="57" x14ac:dyDescent="0.25">
      <c r="A58" s="121"/>
      <c r="B58" s="122"/>
      <c r="C58" s="123" t="s">
        <v>61</v>
      </c>
      <c r="D58" s="206" t="s">
        <v>62</v>
      </c>
      <c r="E58" s="206"/>
      <c r="F58" s="206"/>
      <c r="G58" s="206"/>
      <c r="H58" s="206"/>
      <c r="I58" s="206"/>
      <c r="J58" s="206"/>
      <c r="K58" s="206"/>
      <c r="L58" s="206"/>
      <c r="M58" s="206"/>
      <c r="N58" s="206"/>
      <c r="O58" s="207"/>
      <c r="AF58" s="115"/>
      <c r="AG58" s="115"/>
      <c r="AH58" s="115"/>
      <c r="AI58" s="109" t="s">
        <v>62</v>
      </c>
      <c r="AM58" s="115"/>
    </row>
    <row r="59" spans="1:39" s="108" customFormat="1" ht="15" x14ac:dyDescent="0.25">
      <c r="A59" s="121"/>
      <c r="B59" s="124"/>
      <c r="C59" s="123" t="s">
        <v>55</v>
      </c>
      <c r="D59" s="203" t="s">
        <v>63</v>
      </c>
      <c r="E59" s="203"/>
      <c r="F59" s="203"/>
      <c r="G59" s="125"/>
      <c r="H59" s="126"/>
      <c r="I59" s="126"/>
      <c r="J59" s="126"/>
      <c r="K59" s="127">
        <v>2260.4499999999998</v>
      </c>
      <c r="L59" s="128">
        <v>1.3225</v>
      </c>
      <c r="M59" s="129">
        <v>154.85</v>
      </c>
      <c r="N59" s="130">
        <v>44.77</v>
      </c>
      <c r="O59" s="151">
        <v>6932.63</v>
      </c>
      <c r="AF59" s="115"/>
      <c r="AG59" s="115"/>
      <c r="AH59" s="115"/>
      <c r="AJ59" s="109" t="s">
        <v>63</v>
      </c>
      <c r="AM59" s="115"/>
    </row>
    <row r="60" spans="1:39" s="108" customFormat="1" ht="15" x14ac:dyDescent="0.25">
      <c r="A60" s="121"/>
      <c r="B60" s="124"/>
      <c r="C60" s="123" t="s">
        <v>64</v>
      </c>
      <c r="D60" s="203" t="s">
        <v>65</v>
      </c>
      <c r="E60" s="203"/>
      <c r="F60" s="203"/>
      <c r="G60" s="125"/>
      <c r="H60" s="126"/>
      <c r="I60" s="126"/>
      <c r="J60" s="126"/>
      <c r="K60" s="127">
        <v>2046.03</v>
      </c>
      <c r="L60" s="128">
        <v>1.4375</v>
      </c>
      <c r="M60" s="129">
        <v>152.35</v>
      </c>
      <c r="N60" s="130">
        <v>13.24</v>
      </c>
      <c r="O60" s="151">
        <v>2017.11</v>
      </c>
      <c r="AF60" s="115"/>
      <c r="AG60" s="115"/>
      <c r="AH60" s="115"/>
      <c r="AJ60" s="109" t="s">
        <v>65</v>
      </c>
      <c r="AM60" s="115"/>
    </row>
    <row r="61" spans="1:39" s="108" customFormat="1" ht="15" x14ac:dyDescent="0.25">
      <c r="A61" s="121"/>
      <c r="B61" s="124"/>
      <c r="C61" s="123" t="s">
        <v>66</v>
      </c>
      <c r="D61" s="203" t="s">
        <v>67</v>
      </c>
      <c r="E61" s="203"/>
      <c r="F61" s="203"/>
      <c r="G61" s="125"/>
      <c r="H61" s="126"/>
      <c r="I61" s="126"/>
      <c r="J61" s="126"/>
      <c r="K61" s="129">
        <v>314.63</v>
      </c>
      <c r="L61" s="128">
        <v>1.4375</v>
      </c>
      <c r="M61" s="129">
        <v>23.43</v>
      </c>
      <c r="N61" s="130">
        <v>44.77</v>
      </c>
      <c r="O61" s="151">
        <v>1048.96</v>
      </c>
      <c r="AF61" s="115"/>
      <c r="AG61" s="115"/>
      <c r="AH61" s="115"/>
      <c r="AJ61" s="109" t="s">
        <v>67</v>
      </c>
      <c r="AM61" s="115"/>
    </row>
    <row r="62" spans="1:39" s="108" customFormat="1" ht="15" x14ac:dyDescent="0.25">
      <c r="A62" s="121"/>
      <c r="B62" s="124"/>
      <c r="C62" s="123" t="s">
        <v>68</v>
      </c>
      <c r="D62" s="203" t="s">
        <v>69</v>
      </c>
      <c r="E62" s="203"/>
      <c r="F62" s="203"/>
      <c r="G62" s="125"/>
      <c r="H62" s="126"/>
      <c r="I62" s="126"/>
      <c r="J62" s="126"/>
      <c r="K62" s="127">
        <v>2474.38</v>
      </c>
      <c r="L62" s="126"/>
      <c r="M62" s="129">
        <v>128.16999999999999</v>
      </c>
      <c r="N62" s="130">
        <v>8.16</v>
      </c>
      <c r="O62" s="151">
        <v>1045.8699999999999</v>
      </c>
      <c r="AF62" s="115"/>
      <c r="AG62" s="115"/>
      <c r="AH62" s="115"/>
      <c r="AJ62" s="109" t="s">
        <v>69</v>
      </c>
      <c r="AM62" s="115"/>
    </row>
    <row r="63" spans="1:39" s="108" customFormat="1" ht="15" x14ac:dyDescent="0.25">
      <c r="A63" s="132"/>
      <c r="B63" s="124"/>
      <c r="C63" s="123"/>
      <c r="D63" s="203" t="s">
        <v>70</v>
      </c>
      <c r="E63" s="203"/>
      <c r="F63" s="203"/>
      <c r="G63" s="125" t="s">
        <v>71</v>
      </c>
      <c r="H63" s="133">
        <v>265</v>
      </c>
      <c r="I63" s="128">
        <v>1.3225</v>
      </c>
      <c r="J63" s="152">
        <v>18.153957500000001</v>
      </c>
      <c r="K63" s="135"/>
      <c r="L63" s="126"/>
      <c r="M63" s="135"/>
      <c r="N63" s="126"/>
      <c r="O63" s="136"/>
      <c r="AF63" s="115"/>
      <c r="AG63" s="115"/>
      <c r="AH63" s="115"/>
      <c r="AK63" s="109" t="s">
        <v>70</v>
      </c>
      <c r="AM63" s="115"/>
    </row>
    <row r="64" spans="1:39" s="108" customFormat="1" ht="15" x14ac:dyDescent="0.25">
      <c r="A64" s="132"/>
      <c r="B64" s="124"/>
      <c r="C64" s="123"/>
      <c r="D64" s="203" t="s">
        <v>72</v>
      </c>
      <c r="E64" s="203"/>
      <c r="F64" s="203"/>
      <c r="G64" s="125" t="s">
        <v>71</v>
      </c>
      <c r="H64" s="130">
        <v>23.41</v>
      </c>
      <c r="I64" s="128">
        <v>1.4375</v>
      </c>
      <c r="J64" s="152">
        <v>1.7431671</v>
      </c>
      <c r="K64" s="135"/>
      <c r="L64" s="126"/>
      <c r="M64" s="135"/>
      <c r="N64" s="126"/>
      <c r="O64" s="136"/>
      <c r="AF64" s="115"/>
      <c r="AG64" s="115"/>
      <c r="AH64" s="115"/>
      <c r="AK64" s="109" t="s">
        <v>72</v>
      </c>
      <c r="AM64" s="115"/>
    </row>
    <row r="65" spans="1:39" s="108" customFormat="1" ht="15" x14ac:dyDescent="0.25">
      <c r="A65" s="137"/>
      <c r="B65" s="125"/>
      <c r="C65" s="123"/>
      <c r="D65" s="210" t="s">
        <v>73</v>
      </c>
      <c r="E65" s="210"/>
      <c r="F65" s="210"/>
      <c r="G65" s="138"/>
      <c r="H65" s="139"/>
      <c r="I65" s="139"/>
      <c r="J65" s="139"/>
      <c r="K65" s="140">
        <v>6780.86</v>
      </c>
      <c r="L65" s="139"/>
      <c r="M65" s="141">
        <v>435.37</v>
      </c>
      <c r="N65" s="139"/>
      <c r="O65" s="153">
        <v>9995.61</v>
      </c>
      <c r="AF65" s="115"/>
      <c r="AG65" s="115"/>
      <c r="AH65" s="115"/>
      <c r="AL65" s="109" t="s">
        <v>73</v>
      </c>
      <c r="AM65" s="115"/>
    </row>
    <row r="66" spans="1:39" s="108" customFormat="1" ht="15" x14ac:dyDescent="0.25">
      <c r="A66" s="132"/>
      <c r="B66" s="124"/>
      <c r="C66" s="123"/>
      <c r="D66" s="203" t="s">
        <v>74</v>
      </c>
      <c r="E66" s="203"/>
      <c r="F66" s="203"/>
      <c r="G66" s="125"/>
      <c r="H66" s="126"/>
      <c r="I66" s="126"/>
      <c r="J66" s="126"/>
      <c r="K66" s="135"/>
      <c r="L66" s="126"/>
      <c r="M66" s="129">
        <v>178.28</v>
      </c>
      <c r="N66" s="126"/>
      <c r="O66" s="151">
        <v>7981.59</v>
      </c>
      <c r="AF66" s="115"/>
      <c r="AG66" s="115"/>
      <c r="AH66" s="115"/>
      <c r="AK66" s="109" t="s">
        <v>74</v>
      </c>
      <c r="AM66" s="115"/>
    </row>
    <row r="67" spans="1:39" s="108" customFormat="1" ht="45" x14ac:dyDescent="0.25">
      <c r="A67" s="132"/>
      <c r="B67" s="124"/>
      <c r="C67" s="123" t="s">
        <v>75</v>
      </c>
      <c r="D67" s="203" t="s">
        <v>76</v>
      </c>
      <c r="E67" s="203"/>
      <c r="F67" s="203"/>
      <c r="G67" s="125" t="s">
        <v>77</v>
      </c>
      <c r="H67" s="133">
        <v>102</v>
      </c>
      <c r="I67" s="126"/>
      <c r="J67" s="133">
        <v>102</v>
      </c>
      <c r="K67" s="135"/>
      <c r="L67" s="126"/>
      <c r="M67" s="129">
        <v>181.85</v>
      </c>
      <c r="N67" s="126"/>
      <c r="O67" s="151">
        <v>8141.22</v>
      </c>
      <c r="AF67" s="115"/>
      <c r="AG67" s="115"/>
      <c r="AH67" s="115"/>
      <c r="AK67" s="109" t="s">
        <v>76</v>
      </c>
      <c r="AM67" s="115"/>
    </row>
    <row r="68" spans="1:39" s="108" customFormat="1" ht="90" x14ac:dyDescent="0.25">
      <c r="A68" s="132"/>
      <c r="B68" s="124"/>
      <c r="C68" s="123" t="s">
        <v>78</v>
      </c>
      <c r="D68" s="203" t="s">
        <v>79</v>
      </c>
      <c r="E68" s="203"/>
      <c r="F68" s="203"/>
      <c r="G68" s="125" t="s">
        <v>77</v>
      </c>
      <c r="H68" s="133">
        <v>58</v>
      </c>
      <c r="I68" s="130">
        <v>0.85</v>
      </c>
      <c r="J68" s="143">
        <v>49.3</v>
      </c>
      <c r="K68" s="135"/>
      <c r="L68" s="126"/>
      <c r="M68" s="129">
        <v>87.89</v>
      </c>
      <c r="N68" s="126"/>
      <c r="O68" s="151">
        <v>3934.92</v>
      </c>
      <c r="AF68" s="115"/>
      <c r="AG68" s="115"/>
      <c r="AH68" s="115"/>
      <c r="AK68" s="109" t="s">
        <v>79</v>
      </c>
      <c r="AM68" s="115"/>
    </row>
    <row r="69" spans="1:39" s="108" customFormat="1" ht="15" x14ac:dyDescent="0.25">
      <c r="A69" s="121"/>
      <c r="B69" s="144"/>
      <c r="C69" s="145"/>
      <c r="D69" s="205" t="s">
        <v>80</v>
      </c>
      <c r="E69" s="205"/>
      <c r="F69" s="205"/>
      <c r="G69" s="117"/>
      <c r="H69" s="146"/>
      <c r="I69" s="146"/>
      <c r="J69" s="146"/>
      <c r="K69" s="147"/>
      <c r="L69" s="146"/>
      <c r="M69" s="148">
        <v>705.11</v>
      </c>
      <c r="N69" s="139"/>
      <c r="O69" s="149">
        <v>22071.75</v>
      </c>
      <c r="AF69" s="115"/>
      <c r="AG69" s="115"/>
      <c r="AH69" s="115"/>
      <c r="AM69" s="115" t="s">
        <v>80</v>
      </c>
    </row>
    <row r="70" spans="1:39" s="108" customFormat="1" ht="23.25" x14ac:dyDescent="0.25">
      <c r="A70" s="116" t="s">
        <v>89</v>
      </c>
      <c r="B70" s="117" t="s">
        <v>89</v>
      </c>
      <c r="C70" s="118" t="s">
        <v>81</v>
      </c>
      <c r="D70" s="208" t="s">
        <v>82</v>
      </c>
      <c r="E70" s="208"/>
      <c r="F70" s="208"/>
      <c r="G70" s="117" t="s">
        <v>83</v>
      </c>
      <c r="H70" s="117">
        <v>-1.6870000000000001</v>
      </c>
      <c r="I70" s="117" t="s">
        <v>55</v>
      </c>
      <c r="J70" s="117" t="s">
        <v>688</v>
      </c>
      <c r="K70" s="119" t="s">
        <v>679</v>
      </c>
      <c r="L70" s="117"/>
      <c r="M70" s="119" t="s">
        <v>689</v>
      </c>
      <c r="N70" s="117"/>
      <c r="O70" s="120" t="s">
        <v>690</v>
      </c>
      <c r="AF70" s="115"/>
      <c r="AG70" s="115"/>
      <c r="AH70" s="115" t="s">
        <v>82</v>
      </c>
      <c r="AM70" s="115"/>
    </row>
    <row r="71" spans="1:39" s="108" customFormat="1" ht="33.75" x14ac:dyDescent="0.25">
      <c r="A71" s="121"/>
      <c r="B71" s="122"/>
      <c r="C71" s="123" t="s">
        <v>59</v>
      </c>
      <c r="D71" s="206" t="s">
        <v>60</v>
      </c>
      <c r="E71" s="206"/>
      <c r="F71" s="206"/>
      <c r="G71" s="206"/>
      <c r="H71" s="206"/>
      <c r="I71" s="206"/>
      <c r="J71" s="206"/>
      <c r="K71" s="206"/>
      <c r="L71" s="206"/>
      <c r="M71" s="206"/>
      <c r="N71" s="206"/>
      <c r="O71" s="207"/>
      <c r="AF71" s="115"/>
      <c r="AG71" s="115"/>
      <c r="AH71" s="115"/>
      <c r="AI71" s="109" t="s">
        <v>60</v>
      </c>
      <c r="AM71" s="115"/>
    </row>
    <row r="72" spans="1:39" s="108" customFormat="1" ht="57" x14ac:dyDescent="0.25">
      <c r="A72" s="121"/>
      <c r="B72" s="122"/>
      <c r="C72" s="123" t="s">
        <v>61</v>
      </c>
      <c r="D72" s="206" t="s">
        <v>62</v>
      </c>
      <c r="E72" s="206"/>
      <c r="F72" s="206"/>
      <c r="G72" s="206"/>
      <c r="H72" s="206"/>
      <c r="I72" s="206"/>
      <c r="J72" s="206"/>
      <c r="K72" s="206"/>
      <c r="L72" s="206"/>
      <c r="M72" s="206"/>
      <c r="N72" s="206"/>
      <c r="O72" s="207"/>
      <c r="AF72" s="115"/>
      <c r="AG72" s="115"/>
      <c r="AH72" s="115"/>
      <c r="AI72" s="109" t="s">
        <v>62</v>
      </c>
      <c r="AM72" s="115"/>
    </row>
    <row r="73" spans="1:39" s="108" customFormat="1" ht="15" x14ac:dyDescent="0.25">
      <c r="A73" s="121"/>
      <c r="B73" s="124"/>
      <c r="C73" s="123" t="s">
        <v>64</v>
      </c>
      <c r="D73" s="203" t="s">
        <v>65</v>
      </c>
      <c r="E73" s="203"/>
      <c r="F73" s="203"/>
      <c r="G73" s="125"/>
      <c r="H73" s="126"/>
      <c r="I73" s="126"/>
      <c r="J73" s="126"/>
      <c r="K73" s="129">
        <v>86.4</v>
      </c>
      <c r="L73" s="128">
        <v>1.4375</v>
      </c>
      <c r="M73" s="129">
        <v>-209.53</v>
      </c>
      <c r="N73" s="130">
        <v>13.24</v>
      </c>
      <c r="O73" s="151">
        <v>-2774.18</v>
      </c>
      <c r="AF73" s="115"/>
      <c r="AG73" s="115"/>
      <c r="AH73" s="115"/>
      <c r="AJ73" s="109" t="s">
        <v>65</v>
      </c>
      <c r="AM73" s="115"/>
    </row>
    <row r="74" spans="1:39" s="108" customFormat="1" ht="15" x14ac:dyDescent="0.25">
      <c r="A74" s="121"/>
      <c r="B74" s="124"/>
      <c r="C74" s="123" t="s">
        <v>66</v>
      </c>
      <c r="D74" s="203" t="s">
        <v>67</v>
      </c>
      <c r="E74" s="203"/>
      <c r="F74" s="203"/>
      <c r="G74" s="125"/>
      <c r="H74" s="126"/>
      <c r="I74" s="126"/>
      <c r="J74" s="126"/>
      <c r="K74" s="129">
        <v>13.5</v>
      </c>
      <c r="L74" s="128">
        <v>1.4375</v>
      </c>
      <c r="M74" s="129">
        <v>-32.74</v>
      </c>
      <c r="N74" s="130">
        <v>44.77</v>
      </c>
      <c r="O74" s="151">
        <v>-1465.77</v>
      </c>
      <c r="AF74" s="115"/>
      <c r="AG74" s="115"/>
      <c r="AH74" s="115"/>
      <c r="AJ74" s="109" t="s">
        <v>67</v>
      </c>
      <c r="AM74" s="115"/>
    </row>
    <row r="75" spans="1:39" s="108" customFormat="1" ht="15" x14ac:dyDescent="0.25">
      <c r="A75" s="132"/>
      <c r="B75" s="124"/>
      <c r="C75" s="123"/>
      <c r="D75" s="203" t="s">
        <v>74</v>
      </c>
      <c r="E75" s="203"/>
      <c r="F75" s="203"/>
      <c r="G75" s="125"/>
      <c r="H75" s="126"/>
      <c r="I75" s="126"/>
      <c r="J75" s="126"/>
      <c r="K75" s="135"/>
      <c r="L75" s="126"/>
      <c r="M75" s="129">
        <v>-32.74</v>
      </c>
      <c r="N75" s="126"/>
      <c r="O75" s="151">
        <v>-1465.77</v>
      </c>
      <c r="AF75" s="115"/>
      <c r="AG75" s="115"/>
      <c r="AH75" s="115"/>
      <c r="AK75" s="109" t="s">
        <v>74</v>
      </c>
      <c r="AM75" s="115"/>
    </row>
    <row r="76" spans="1:39" s="108" customFormat="1" ht="45" x14ac:dyDescent="0.25">
      <c r="A76" s="132"/>
      <c r="B76" s="124"/>
      <c r="C76" s="123" t="s">
        <v>75</v>
      </c>
      <c r="D76" s="203" t="s">
        <v>76</v>
      </c>
      <c r="E76" s="203"/>
      <c r="F76" s="203"/>
      <c r="G76" s="125" t="s">
        <v>77</v>
      </c>
      <c r="H76" s="133">
        <v>102</v>
      </c>
      <c r="I76" s="126"/>
      <c r="J76" s="133">
        <v>102</v>
      </c>
      <c r="K76" s="135"/>
      <c r="L76" s="126"/>
      <c r="M76" s="129">
        <v>-33.39</v>
      </c>
      <c r="N76" s="126"/>
      <c r="O76" s="151">
        <v>-1495.09</v>
      </c>
      <c r="AF76" s="115"/>
      <c r="AG76" s="115"/>
      <c r="AH76" s="115"/>
      <c r="AK76" s="109" t="s">
        <v>76</v>
      </c>
      <c r="AM76" s="115"/>
    </row>
    <row r="77" spans="1:39" s="108" customFormat="1" ht="90" x14ac:dyDescent="0.25">
      <c r="A77" s="132"/>
      <c r="B77" s="124"/>
      <c r="C77" s="123" t="s">
        <v>78</v>
      </c>
      <c r="D77" s="203" t="s">
        <v>79</v>
      </c>
      <c r="E77" s="203"/>
      <c r="F77" s="203"/>
      <c r="G77" s="125" t="s">
        <v>77</v>
      </c>
      <c r="H77" s="133">
        <v>58</v>
      </c>
      <c r="I77" s="130">
        <v>0.85</v>
      </c>
      <c r="J77" s="143">
        <v>49.3</v>
      </c>
      <c r="K77" s="135"/>
      <c r="L77" s="126"/>
      <c r="M77" s="129">
        <v>-16.14</v>
      </c>
      <c r="N77" s="126"/>
      <c r="O77" s="131">
        <v>-722.62</v>
      </c>
      <c r="AF77" s="115"/>
      <c r="AG77" s="115"/>
      <c r="AH77" s="115"/>
      <c r="AK77" s="109" t="s">
        <v>79</v>
      </c>
      <c r="AM77" s="115"/>
    </row>
    <row r="78" spans="1:39" s="108" customFormat="1" ht="15" x14ac:dyDescent="0.25">
      <c r="A78" s="121"/>
      <c r="B78" s="144"/>
      <c r="C78" s="145"/>
      <c r="D78" s="205" t="s">
        <v>80</v>
      </c>
      <c r="E78" s="205"/>
      <c r="F78" s="205"/>
      <c r="G78" s="117"/>
      <c r="H78" s="146"/>
      <c r="I78" s="146"/>
      <c r="J78" s="146"/>
      <c r="K78" s="147"/>
      <c r="L78" s="146"/>
      <c r="M78" s="148">
        <v>-259.06</v>
      </c>
      <c r="N78" s="139"/>
      <c r="O78" s="149">
        <v>-4991.8900000000003</v>
      </c>
      <c r="AF78" s="115"/>
      <c r="AG78" s="115"/>
      <c r="AH78" s="115"/>
      <c r="AM78" s="115" t="s">
        <v>80</v>
      </c>
    </row>
    <row r="79" spans="1:39" s="108" customFormat="1" ht="23.25" x14ac:dyDescent="0.25">
      <c r="A79" s="116" t="s">
        <v>90</v>
      </c>
      <c r="B79" s="117" t="s">
        <v>90</v>
      </c>
      <c r="C79" s="118" t="s">
        <v>81</v>
      </c>
      <c r="D79" s="208" t="s">
        <v>91</v>
      </c>
      <c r="E79" s="208"/>
      <c r="F79" s="208"/>
      <c r="G79" s="117" t="s">
        <v>83</v>
      </c>
      <c r="H79" s="117">
        <v>-1.6E-2</v>
      </c>
      <c r="I79" s="117" t="s">
        <v>55</v>
      </c>
      <c r="J79" s="117" t="s">
        <v>691</v>
      </c>
      <c r="K79" s="119" t="s">
        <v>692</v>
      </c>
      <c r="L79" s="117"/>
      <c r="M79" s="119" t="s">
        <v>693</v>
      </c>
      <c r="N79" s="117"/>
      <c r="O79" s="120" t="s">
        <v>694</v>
      </c>
      <c r="AF79" s="115"/>
      <c r="AG79" s="115"/>
      <c r="AH79" s="115" t="s">
        <v>91</v>
      </c>
      <c r="AM79" s="115"/>
    </row>
    <row r="80" spans="1:39" s="108" customFormat="1" ht="33.75" x14ac:dyDescent="0.25">
      <c r="A80" s="121"/>
      <c r="B80" s="122"/>
      <c r="C80" s="123" t="s">
        <v>59</v>
      </c>
      <c r="D80" s="206" t="s">
        <v>60</v>
      </c>
      <c r="E80" s="206"/>
      <c r="F80" s="206"/>
      <c r="G80" s="206"/>
      <c r="H80" s="206"/>
      <c r="I80" s="206"/>
      <c r="J80" s="206"/>
      <c r="K80" s="206"/>
      <c r="L80" s="206"/>
      <c r="M80" s="206"/>
      <c r="N80" s="206"/>
      <c r="O80" s="207"/>
      <c r="AF80" s="115"/>
      <c r="AG80" s="115"/>
      <c r="AH80" s="115"/>
      <c r="AI80" s="109" t="s">
        <v>60</v>
      </c>
      <c r="AM80" s="115"/>
    </row>
    <row r="81" spans="1:39" s="108" customFormat="1" ht="57" x14ac:dyDescent="0.25">
      <c r="A81" s="121"/>
      <c r="B81" s="122"/>
      <c r="C81" s="123" t="s">
        <v>61</v>
      </c>
      <c r="D81" s="206" t="s">
        <v>62</v>
      </c>
      <c r="E81" s="206"/>
      <c r="F81" s="206"/>
      <c r="G81" s="206"/>
      <c r="H81" s="206"/>
      <c r="I81" s="206"/>
      <c r="J81" s="206"/>
      <c r="K81" s="206"/>
      <c r="L81" s="206"/>
      <c r="M81" s="206"/>
      <c r="N81" s="206"/>
      <c r="O81" s="207"/>
      <c r="AF81" s="115"/>
      <c r="AG81" s="115"/>
      <c r="AH81" s="115"/>
      <c r="AI81" s="109" t="s">
        <v>62</v>
      </c>
      <c r="AM81" s="115"/>
    </row>
    <row r="82" spans="1:39" s="108" customFormat="1" ht="15" x14ac:dyDescent="0.25">
      <c r="A82" s="121"/>
      <c r="B82" s="124"/>
      <c r="C82" s="123" t="s">
        <v>64</v>
      </c>
      <c r="D82" s="203" t="s">
        <v>65</v>
      </c>
      <c r="E82" s="203"/>
      <c r="F82" s="203"/>
      <c r="G82" s="125"/>
      <c r="H82" s="126"/>
      <c r="I82" s="126"/>
      <c r="J82" s="126"/>
      <c r="K82" s="129">
        <v>115.4</v>
      </c>
      <c r="L82" s="128">
        <v>1.4375</v>
      </c>
      <c r="M82" s="129">
        <v>-2.65</v>
      </c>
      <c r="N82" s="130">
        <v>13.24</v>
      </c>
      <c r="O82" s="131">
        <v>-35.090000000000003</v>
      </c>
      <c r="AF82" s="115"/>
      <c r="AG82" s="115"/>
      <c r="AH82" s="115"/>
      <c r="AJ82" s="109" t="s">
        <v>65</v>
      </c>
      <c r="AM82" s="115"/>
    </row>
    <row r="83" spans="1:39" s="108" customFormat="1" ht="15" x14ac:dyDescent="0.25">
      <c r="A83" s="121"/>
      <c r="B83" s="124"/>
      <c r="C83" s="123" t="s">
        <v>66</v>
      </c>
      <c r="D83" s="203" t="s">
        <v>67</v>
      </c>
      <c r="E83" s="203"/>
      <c r="F83" s="203"/>
      <c r="G83" s="125"/>
      <c r="H83" s="126"/>
      <c r="I83" s="126"/>
      <c r="J83" s="126"/>
      <c r="K83" s="129">
        <v>13.5</v>
      </c>
      <c r="L83" s="128">
        <v>1.4375</v>
      </c>
      <c r="M83" s="129">
        <v>-0.31</v>
      </c>
      <c r="N83" s="130">
        <v>44.77</v>
      </c>
      <c r="O83" s="131">
        <v>-13.88</v>
      </c>
      <c r="AF83" s="115"/>
      <c r="AG83" s="115"/>
      <c r="AH83" s="115"/>
      <c r="AJ83" s="109" t="s">
        <v>67</v>
      </c>
      <c r="AM83" s="115"/>
    </row>
    <row r="84" spans="1:39" s="108" customFormat="1" ht="15" x14ac:dyDescent="0.25">
      <c r="A84" s="132"/>
      <c r="B84" s="124"/>
      <c r="C84" s="123"/>
      <c r="D84" s="203" t="s">
        <v>74</v>
      </c>
      <c r="E84" s="203"/>
      <c r="F84" s="203"/>
      <c r="G84" s="125"/>
      <c r="H84" s="126"/>
      <c r="I84" s="126"/>
      <c r="J84" s="126"/>
      <c r="K84" s="135"/>
      <c r="L84" s="126"/>
      <c r="M84" s="129">
        <v>-0.31</v>
      </c>
      <c r="N84" s="126"/>
      <c r="O84" s="131">
        <v>-13.88</v>
      </c>
      <c r="AF84" s="115"/>
      <c r="AG84" s="115"/>
      <c r="AH84" s="115"/>
      <c r="AK84" s="109" t="s">
        <v>74</v>
      </c>
      <c r="AM84" s="115"/>
    </row>
    <row r="85" spans="1:39" s="108" customFormat="1" ht="45" x14ac:dyDescent="0.25">
      <c r="A85" s="132"/>
      <c r="B85" s="124"/>
      <c r="C85" s="123" t="s">
        <v>75</v>
      </c>
      <c r="D85" s="203" t="s">
        <v>76</v>
      </c>
      <c r="E85" s="203"/>
      <c r="F85" s="203"/>
      <c r="G85" s="125" t="s">
        <v>77</v>
      </c>
      <c r="H85" s="133">
        <v>102</v>
      </c>
      <c r="I85" s="126"/>
      <c r="J85" s="133">
        <v>102</v>
      </c>
      <c r="K85" s="135"/>
      <c r="L85" s="126"/>
      <c r="M85" s="129">
        <v>-0.32</v>
      </c>
      <c r="N85" s="126"/>
      <c r="O85" s="131">
        <v>-14.16</v>
      </c>
      <c r="AF85" s="115"/>
      <c r="AG85" s="115"/>
      <c r="AH85" s="115"/>
      <c r="AK85" s="109" t="s">
        <v>76</v>
      </c>
      <c r="AM85" s="115"/>
    </row>
    <row r="86" spans="1:39" s="108" customFormat="1" ht="90" x14ac:dyDescent="0.25">
      <c r="A86" s="132"/>
      <c r="B86" s="124"/>
      <c r="C86" s="123" t="s">
        <v>78</v>
      </c>
      <c r="D86" s="203" t="s">
        <v>79</v>
      </c>
      <c r="E86" s="203"/>
      <c r="F86" s="203"/>
      <c r="G86" s="125" t="s">
        <v>77</v>
      </c>
      <c r="H86" s="133">
        <v>58</v>
      </c>
      <c r="I86" s="130">
        <v>0.85</v>
      </c>
      <c r="J86" s="143">
        <v>49.3</v>
      </c>
      <c r="K86" s="135"/>
      <c r="L86" s="126"/>
      <c r="M86" s="129">
        <v>-0.15</v>
      </c>
      <c r="N86" s="126"/>
      <c r="O86" s="131">
        <v>-6.84</v>
      </c>
      <c r="AF86" s="115"/>
      <c r="AG86" s="115"/>
      <c r="AH86" s="115"/>
      <c r="AK86" s="109" t="s">
        <v>79</v>
      </c>
      <c r="AM86" s="115"/>
    </row>
    <row r="87" spans="1:39" s="108" customFormat="1" ht="15" x14ac:dyDescent="0.25">
      <c r="A87" s="121"/>
      <c r="B87" s="144"/>
      <c r="C87" s="145"/>
      <c r="D87" s="205" t="s">
        <v>80</v>
      </c>
      <c r="E87" s="205"/>
      <c r="F87" s="205"/>
      <c r="G87" s="117"/>
      <c r="H87" s="146"/>
      <c r="I87" s="146"/>
      <c r="J87" s="146"/>
      <c r="K87" s="147"/>
      <c r="L87" s="146"/>
      <c r="M87" s="148">
        <v>-3.12</v>
      </c>
      <c r="N87" s="139"/>
      <c r="O87" s="150">
        <v>-56.09</v>
      </c>
      <c r="AF87" s="115"/>
      <c r="AG87" s="115"/>
      <c r="AH87" s="115"/>
      <c r="AM87" s="115" t="s">
        <v>80</v>
      </c>
    </row>
    <row r="88" spans="1:39" s="108" customFormat="1" ht="34.5" x14ac:dyDescent="0.25">
      <c r="A88" s="116" t="s">
        <v>92</v>
      </c>
      <c r="B88" s="117" t="s">
        <v>92</v>
      </c>
      <c r="C88" s="118" t="s">
        <v>93</v>
      </c>
      <c r="D88" s="208" t="s">
        <v>94</v>
      </c>
      <c r="E88" s="208"/>
      <c r="F88" s="208"/>
      <c r="G88" s="117" t="s">
        <v>58</v>
      </c>
      <c r="H88" s="117">
        <v>5.1799999999999999E-2</v>
      </c>
      <c r="I88" s="117" t="s">
        <v>55</v>
      </c>
      <c r="J88" s="117" t="s">
        <v>687</v>
      </c>
      <c r="K88" s="119"/>
      <c r="L88" s="117"/>
      <c r="M88" s="119"/>
      <c r="N88" s="117"/>
      <c r="O88" s="120"/>
      <c r="AF88" s="115"/>
      <c r="AG88" s="115"/>
      <c r="AH88" s="115" t="s">
        <v>94</v>
      </c>
      <c r="AM88" s="115"/>
    </row>
    <row r="89" spans="1:39" s="108" customFormat="1" ht="33.75" x14ac:dyDescent="0.25">
      <c r="A89" s="121"/>
      <c r="B89" s="122"/>
      <c r="C89" s="123" t="s">
        <v>59</v>
      </c>
      <c r="D89" s="206" t="s">
        <v>60</v>
      </c>
      <c r="E89" s="206"/>
      <c r="F89" s="206"/>
      <c r="G89" s="206"/>
      <c r="H89" s="206"/>
      <c r="I89" s="206"/>
      <c r="J89" s="206"/>
      <c r="K89" s="206"/>
      <c r="L89" s="206"/>
      <c r="M89" s="206"/>
      <c r="N89" s="206"/>
      <c r="O89" s="207"/>
      <c r="AF89" s="115"/>
      <c r="AG89" s="115"/>
      <c r="AH89" s="115"/>
      <c r="AI89" s="109" t="s">
        <v>60</v>
      </c>
      <c r="AM89" s="115"/>
    </row>
    <row r="90" spans="1:39" s="108" customFormat="1" ht="57" x14ac:dyDescent="0.25">
      <c r="A90" s="121"/>
      <c r="B90" s="122"/>
      <c r="C90" s="123" t="s">
        <v>61</v>
      </c>
      <c r="D90" s="206" t="s">
        <v>62</v>
      </c>
      <c r="E90" s="206"/>
      <c r="F90" s="206"/>
      <c r="G90" s="206"/>
      <c r="H90" s="206"/>
      <c r="I90" s="206"/>
      <c r="J90" s="206"/>
      <c r="K90" s="206"/>
      <c r="L90" s="206"/>
      <c r="M90" s="206"/>
      <c r="N90" s="206"/>
      <c r="O90" s="207"/>
      <c r="AF90" s="115"/>
      <c r="AG90" s="115"/>
      <c r="AH90" s="115"/>
      <c r="AI90" s="109" t="s">
        <v>62</v>
      </c>
      <c r="AM90" s="115"/>
    </row>
    <row r="91" spans="1:39" s="108" customFormat="1" ht="15" x14ac:dyDescent="0.25">
      <c r="A91" s="121"/>
      <c r="B91" s="124"/>
      <c r="C91" s="123" t="s">
        <v>55</v>
      </c>
      <c r="D91" s="203" t="s">
        <v>63</v>
      </c>
      <c r="E91" s="203"/>
      <c r="F91" s="203"/>
      <c r="G91" s="125"/>
      <c r="H91" s="126"/>
      <c r="I91" s="126"/>
      <c r="J91" s="126"/>
      <c r="K91" s="129">
        <v>527.04</v>
      </c>
      <c r="L91" s="128">
        <v>1.3225</v>
      </c>
      <c r="M91" s="129">
        <v>36.11</v>
      </c>
      <c r="N91" s="130">
        <v>44.77</v>
      </c>
      <c r="O91" s="151">
        <v>1616.64</v>
      </c>
      <c r="AF91" s="115"/>
      <c r="AG91" s="115"/>
      <c r="AH91" s="115"/>
      <c r="AJ91" s="109" t="s">
        <v>63</v>
      </c>
      <c r="AM91" s="115"/>
    </row>
    <row r="92" spans="1:39" s="108" customFormat="1" ht="15" x14ac:dyDescent="0.25">
      <c r="A92" s="121"/>
      <c r="B92" s="124"/>
      <c r="C92" s="123" t="s">
        <v>64</v>
      </c>
      <c r="D92" s="203" t="s">
        <v>65</v>
      </c>
      <c r="E92" s="203"/>
      <c r="F92" s="203"/>
      <c r="G92" s="125"/>
      <c r="H92" s="126"/>
      <c r="I92" s="126"/>
      <c r="J92" s="126"/>
      <c r="K92" s="129">
        <v>24.96</v>
      </c>
      <c r="L92" s="128">
        <v>1.4375</v>
      </c>
      <c r="M92" s="129">
        <v>1.86</v>
      </c>
      <c r="N92" s="130">
        <v>13.24</v>
      </c>
      <c r="O92" s="131">
        <v>24.63</v>
      </c>
      <c r="AF92" s="115"/>
      <c r="AG92" s="115"/>
      <c r="AH92" s="115"/>
      <c r="AJ92" s="109" t="s">
        <v>65</v>
      </c>
      <c r="AM92" s="115"/>
    </row>
    <row r="93" spans="1:39" s="108" customFormat="1" ht="15" x14ac:dyDescent="0.25">
      <c r="A93" s="121"/>
      <c r="B93" s="124"/>
      <c r="C93" s="123" t="s">
        <v>66</v>
      </c>
      <c r="D93" s="203" t="s">
        <v>67</v>
      </c>
      <c r="E93" s="203"/>
      <c r="F93" s="203"/>
      <c r="G93" s="125"/>
      <c r="H93" s="126"/>
      <c r="I93" s="126"/>
      <c r="J93" s="126"/>
      <c r="K93" s="129">
        <v>2.89</v>
      </c>
      <c r="L93" s="128">
        <v>1.4375</v>
      </c>
      <c r="M93" s="129">
        <v>0.22</v>
      </c>
      <c r="N93" s="130">
        <v>44.77</v>
      </c>
      <c r="O93" s="131">
        <v>9.85</v>
      </c>
      <c r="AF93" s="115"/>
      <c r="AG93" s="115"/>
      <c r="AH93" s="115"/>
      <c r="AJ93" s="109" t="s">
        <v>67</v>
      </c>
      <c r="AM93" s="115"/>
    </row>
    <row r="94" spans="1:39" s="108" customFormat="1" ht="15" x14ac:dyDescent="0.25">
      <c r="A94" s="121"/>
      <c r="B94" s="124"/>
      <c r="C94" s="123" t="s">
        <v>68</v>
      </c>
      <c r="D94" s="203" t="s">
        <v>69</v>
      </c>
      <c r="E94" s="203"/>
      <c r="F94" s="203"/>
      <c r="G94" s="125"/>
      <c r="H94" s="126"/>
      <c r="I94" s="126"/>
      <c r="J94" s="126"/>
      <c r="K94" s="129">
        <v>300.95</v>
      </c>
      <c r="L94" s="126"/>
      <c r="M94" s="129">
        <v>15.59</v>
      </c>
      <c r="N94" s="130">
        <v>8.16</v>
      </c>
      <c r="O94" s="131">
        <v>127.21</v>
      </c>
      <c r="AF94" s="115"/>
      <c r="AG94" s="115"/>
      <c r="AH94" s="115"/>
      <c r="AJ94" s="109" t="s">
        <v>69</v>
      </c>
      <c r="AM94" s="115"/>
    </row>
    <row r="95" spans="1:39" s="108" customFormat="1" ht="15" x14ac:dyDescent="0.25">
      <c r="A95" s="132"/>
      <c r="B95" s="124"/>
      <c r="C95" s="123"/>
      <c r="D95" s="203" t="s">
        <v>70</v>
      </c>
      <c r="E95" s="203"/>
      <c r="F95" s="203"/>
      <c r="G95" s="125" t="s">
        <v>71</v>
      </c>
      <c r="H95" s="133">
        <v>61</v>
      </c>
      <c r="I95" s="128">
        <v>1.3225</v>
      </c>
      <c r="J95" s="152">
        <v>4.1788354999999999</v>
      </c>
      <c r="K95" s="135"/>
      <c r="L95" s="126"/>
      <c r="M95" s="135"/>
      <c r="N95" s="126"/>
      <c r="O95" s="136"/>
      <c r="AF95" s="115"/>
      <c r="AG95" s="115"/>
      <c r="AH95" s="115"/>
      <c r="AK95" s="109" t="s">
        <v>70</v>
      </c>
      <c r="AM95" s="115"/>
    </row>
    <row r="96" spans="1:39" s="108" customFormat="1" ht="15" x14ac:dyDescent="0.25">
      <c r="A96" s="132"/>
      <c r="B96" s="124"/>
      <c r="C96" s="123"/>
      <c r="D96" s="203" t="s">
        <v>72</v>
      </c>
      <c r="E96" s="203"/>
      <c r="F96" s="203"/>
      <c r="G96" s="125" t="s">
        <v>71</v>
      </c>
      <c r="H96" s="130">
        <v>0.28000000000000003</v>
      </c>
      <c r="I96" s="128">
        <v>1.4375</v>
      </c>
      <c r="J96" s="152">
        <v>2.08495E-2</v>
      </c>
      <c r="K96" s="135"/>
      <c r="L96" s="126"/>
      <c r="M96" s="135"/>
      <c r="N96" s="126"/>
      <c r="O96" s="136"/>
      <c r="AF96" s="115"/>
      <c r="AG96" s="115"/>
      <c r="AH96" s="115"/>
      <c r="AK96" s="109" t="s">
        <v>72</v>
      </c>
      <c r="AM96" s="115"/>
    </row>
    <row r="97" spans="1:39" s="108" customFormat="1" ht="15" x14ac:dyDescent="0.25">
      <c r="A97" s="137"/>
      <c r="B97" s="125"/>
      <c r="C97" s="123"/>
      <c r="D97" s="210" t="s">
        <v>73</v>
      </c>
      <c r="E97" s="210"/>
      <c r="F97" s="210"/>
      <c r="G97" s="138"/>
      <c r="H97" s="139"/>
      <c r="I97" s="139"/>
      <c r="J97" s="139"/>
      <c r="K97" s="141">
        <v>852.95</v>
      </c>
      <c r="L97" s="139"/>
      <c r="M97" s="141">
        <v>53.56</v>
      </c>
      <c r="N97" s="139"/>
      <c r="O97" s="153">
        <v>1768.48</v>
      </c>
      <c r="AF97" s="115"/>
      <c r="AG97" s="115"/>
      <c r="AH97" s="115"/>
      <c r="AL97" s="109" t="s">
        <v>73</v>
      </c>
      <c r="AM97" s="115"/>
    </row>
    <row r="98" spans="1:39" s="108" customFormat="1" ht="15" x14ac:dyDescent="0.25">
      <c r="A98" s="132"/>
      <c r="B98" s="124"/>
      <c r="C98" s="123"/>
      <c r="D98" s="203" t="s">
        <v>74</v>
      </c>
      <c r="E98" s="203"/>
      <c r="F98" s="203"/>
      <c r="G98" s="125"/>
      <c r="H98" s="126"/>
      <c r="I98" s="126"/>
      <c r="J98" s="126"/>
      <c r="K98" s="135"/>
      <c r="L98" s="126"/>
      <c r="M98" s="129">
        <v>36.33</v>
      </c>
      <c r="N98" s="126"/>
      <c r="O98" s="151">
        <v>1626.49</v>
      </c>
      <c r="AF98" s="115"/>
      <c r="AG98" s="115"/>
      <c r="AH98" s="115"/>
      <c r="AK98" s="109" t="s">
        <v>74</v>
      </c>
      <c r="AM98" s="115"/>
    </row>
    <row r="99" spans="1:39" s="108" customFormat="1" ht="45" x14ac:dyDescent="0.25">
      <c r="A99" s="132"/>
      <c r="B99" s="124"/>
      <c r="C99" s="123" t="s">
        <v>75</v>
      </c>
      <c r="D99" s="203" t="s">
        <v>76</v>
      </c>
      <c r="E99" s="203"/>
      <c r="F99" s="203"/>
      <c r="G99" s="125" t="s">
        <v>77</v>
      </c>
      <c r="H99" s="133">
        <v>102</v>
      </c>
      <c r="I99" s="126"/>
      <c r="J99" s="133">
        <v>102</v>
      </c>
      <c r="K99" s="135"/>
      <c r="L99" s="126"/>
      <c r="M99" s="129">
        <v>37.06</v>
      </c>
      <c r="N99" s="126"/>
      <c r="O99" s="151">
        <v>1659.02</v>
      </c>
      <c r="AF99" s="115"/>
      <c r="AG99" s="115"/>
      <c r="AH99" s="115"/>
      <c r="AK99" s="109" t="s">
        <v>76</v>
      </c>
      <c r="AM99" s="115"/>
    </row>
    <row r="100" spans="1:39" s="108" customFormat="1" ht="90" x14ac:dyDescent="0.25">
      <c r="A100" s="132"/>
      <c r="B100" s="124"/>
      <c r="C100" s="123" t="s">
        <v>78</v>
      </c>
      <c r="D100" s="203" t="s">
        <v>79</v>
      </c>
      <c r="E100" s="203"/>
      <c r="F100" s="203"/>
      <c r="G100" s="125" t="s">
        <v>77</v>
      </c>
      <c r="H100" s="133">
        <v>58</v>
      </c>
      <c r="I100" s="130">
        <v>0.85</v>
      </c>
      <c r="J100" s="143">
        <v>49.3</v>
      </c>
      <c r="K100" s="135"/>
      <c r="L100" s="126"/>
      <c r="M100" s="129">
        <v>17.91</v>
      </c>
      <c r="N100" s="126"/>
      <c r="O100" s="131">
        <v>801.86</v>
      </c>
      <c r="AF100" s="115"/>
      <c r="AG100" s="115"/>
      <c r="AH100" s="115"/>
      <c r="AK100" s="109" t="s">
        <v>79</v>
      </c>
      <c r="AM100" s="115"/>
    </row>
    <row r="101" spans="1:39" s="108" customFormat="1" ht="15" x14ac:dyDescent="0.25">
      <c r="A101" s="121"/>
      <c r="B101" s="144"/>
      <c r="C101" s="145"/>
      <c r="D101" s="205" t="s">
        <v>80</v>
      </c>
      <c r="E101" s="205"/>
      <c r="F101" s="205"/>
      <c r="G101" s="117"/>
      <c r="H101" s="146"/>
      <c r="I101" s="146"/>
      <c r="J101" s="146"/>
      <c r="K101" s="147"/>
      <c r="L101" s="146"/>
      <c r="M101" s="148">
        <v>108.53</v>
      </c>
      <c r="N101" s="139"/>
      <c r="O101" s="149">
        <v>4229.3599999999997</v>
      </c>
      <c r="AF101" s="115"/>
      <c r="AG101" s="115"/>
      <c r="AH101" s="115"/>
      <c r="AM101" s="115" t="s">
        <v>80</v>
      </c>
    </row>
    <row r="102" spans="1:39" s="108" customFormat="1" ht="23.25" x14ac:dyDescent="0.25">
      <c r="A102" s="116" t="s">
        <v>95</v>
      </c>
      <c r="B102" s="117" t="s">
        <v>95</v>
      </c>
      <c r="C102" s="118" t="s">
        <v>81</v>
      </c>
      <c r="D102" s="208" t="s">
        <v>91</v>
      </c>
      <c r="E102" s="208"/>
      <c r="F102" s="208"/>
      <c r="G102" s="117" t="s">
        <v>83</v>
      </c>
      <c r="H102" s="117">
        <v>-1E-3</v>
      </c>
      <c r="I102" s="117" t="s">
        <v>55</v>
      </c>
      <c r="J102" s="117" t="s">
        <v>695</v>
      </c>
      <c r="K102" s="119" t="s">
        <v>692</v>
      </c>
      <c r="L102" s="117"/>
      <c r="M102" s="119" t="s">
        <v>696</v>
      </c>
      <c r="N102" s="117"/>
      <c r="O102" s="120" t="s">
        <v>697</v>
      </c>
      <c r="AF102" s="115"/>
      <c r="AG102" s="115"/>
      <c r="AH102" s="115" t="s">
        <v>91</v>
      </c>
      <c r="AM102" s="115"/>
    </row>
    <row r="103" spans="1:39" s="108" customFormat="1" ht="33.75" x14ac:dyDescent="0.25">
      <c r="A103" s="121"/>
      <c r="B103" s="122"/>
      <c r="C103" s="123" t="s">
        <v>59</v>
      </c>
      <c r="D103" s="206" t="s">
        <v>60</v>
      </c>
      <c r="E103" s="206"/>
      <c r="F103" s="206"/>
      <c r="G103" s="206"/>
      <c r="H103" s="206"/>
      <c r="I103" s="206"/>
      <c r="J103" s="206"/>
      <c r="K103" s="206"/>
      <c r="L103" s="206"/>
      <c r="M103" s="206"/>
      <c r="N103" s="206"/>
      <c r="O103" s="207"/>
      <c r="AF103" s="115"/>
      <c r="AG103" s="115"/>
      <c r="AH103" s="115"/>
      <c r="AI103" s="109" t="s">
        <v>60</v>
      </c>
      <c r="AM103" s="115"/>
    </row>
    <row r="104" spans="1:39" s="108" customFormat="1" ht="57" x14ac:dyDescent="0.25">
      <c r="A104" s="121"/>
      <c r="B104" s="122"/>
      <c r="C104" s="123" t="s">
        <v>61</v>
      </c>
      <c r="D104" s="206" t="s">
        <v>62</v>
      </c>
      <c r="E104" s="206"/>
      <c r="F104" s="206"/>
      <c r="G104" s="206"/>
      <c r="H104" s="206"/>
      <c r="I104" s="206"/>
      <c r="J104" s="206"/>
      <c r="K104" s="206"/>
      <c r="L104" s="206"/>
      <c r="M104" s="206"/>
      <c r="N104" s="206"/>
      <c r="O104" s="207"/>
      <c r="AF104" s="115"/>
      <c r="AG104" s="115"/>
      <c r="AH104" s="115"/>
      <c r="AI104" s="109" t="s">
        <v>62</v>
      </c>
      <c r="AM104" s="115"/>
    </row>
    <row r="105" spans="1:39" s="108" customFormat="1" ht="15" x14ac:dyDescent="0.25">
      <c r="A105" s="121"/>
      <c r="B105" s="124"/>
      <c r="C105" s="123" t="s">
        <v>64</v>
      </c>
      <c r="D105" s="203" t="s">
        <v>65</v>
      </c>
      <c r="E105" s="203"/>
      <c r="F105" s="203"/>
      <c r="G105" s="125"/>
      <c r="H105" s="126"/>
      <c r="I105" s="126"/>
      <c r="J105" s="126"/>
      <c r="K105" s="129">
        <v>115.4</v>
      </c>
      <c r="L105" s="128">
        <v>1.4375</v>
      </c>
      <c r="M105" s="129">
        <v>-0.17</v>
      </c>
      <c r="N105" s="130">
        <v>13.24</v>
      </c>
      <c r="O105" s="131">
        <v>-2.25</v>
      </c>
      <c r="AF105" s="115"/>
      <c r="AG105" s="115"/>
      <c r="AH105" s="115"/>
      <c r="AJ105" s="109" t="s">
        <v>65</v>
      </c>
      <c r="AM105" s="115"/>
    </row>
    <row r="106" spans="1:39" s="108" customFormat="1" ht="15" x14ac:dyDescent="0.25">
      <c r="A106" s="121"/>
      <c r="B106" s="124"/>
      <c r="C106" s="123" t="s">
        <v>66</v>
      </c>
      <c r="D106" s="203" t="s">
        <v>67</v>
      </c>
      <c r="E106" s="203"/>
      <c r="F106" s="203"/>
      <c r="G106" s="125"/>
      <c r="H106" s="126"/>
      <c r="I106" s="126"/>
      <c r="J106" s="126"/>
      <c r="K106" s="129">
        <v>13.5</v>
      </c>
      <c r="L106" s="128">
        <v>1.4375</v>
      </c>
      <c r="M106" s="129">
        <v>-0.02</v>
      </c>
      <c r="N106" s="130">
        <v>44.77</v>
      </c>
      <c r="O106" s="131">
        <v>-0.9</v>
      </c>
      <c r="AF106" s="115"/>
      <c r="AG106" s="115"/>
      <c r="AH106" s="115"/>
      <c r="AJ106" s="109" t="s">
        <v>67</v>
      </c>
      <c r="AM106" s="115"/>
    </row>
    <row r="107" spans="1:39" s="108" customFormat="1" ht="15" x14ac:dyDescent="0.25">
      <c r="A107" s="132"/>
      <c r="B107" s="124"/>
      <c r="C107" s="123"/>
      <c r="D107" s="203" t="s">
        <v>74</v>
      </c>
      <c r="E107" s="203"/>
      <c r="F107" s="203"/>
      <c r="G107" s="125"/>
      <c r="H107" s="126"/>
      <c r="I107" s="126"/>
      <c r="J107" s="126"/>
      <c r="K107" s="135"/>
      <c r="L107" s="126"/>
      <c r="M107" s="129">
        <v>-0.02</v>
      </c>
      <c r="N107" s="126"/>
      <c r="O107" s="131">
        <v>-0.9</v>
      </c>
      <c r="AF107" s="115"/>
      <c r="AG107" s="115"/>
      <c r="AH107" s="115"/>
      <c r="AK107" s="109" t="s">
        <v>74</v>
      </c>
      <c r="AM107" s="115"/>
    </row>
    <row r="108" spans="1:39" s="108" customFormat="1" ht="45" x14ac:dyDescent="0.25">
      <c r="A108" s="132"/>
      <c r="B108" s="124"/>
      <c r="C108" s="123" t="s">
        <v>75</v>
      </c>
      <c r="D108" s="203" t="s">
        <v>76</v>
      </c>
      <c r="E108" s="203"/>
      <c r="F108" s="203"/>
      <c r="G108" s="125" t="s">
        <v>77</v>
      </c>
      <c r="H108" s="133">
        <v>102</v>
      </c>
      <c r="I108" s="126"/>
      <c r="J108" s="133">
        <v>102</v>
      </c>
      <c r="K108" s="135"/>
      <c r="L108" s="126"/>
      <c r="M108" s="129">
        <v>-0.02</v>
      </c>
      <c r="N108" s="126"/>
      <c r="O108" s="131">
        <v>-0.92</v>
      </c>
      <c r="AF108" s="115"/>
      <c r="AG108" s="115"/>
      <c r="AH108" s="115"/>
      <c r="AK108" s="109" t="s">
        <v>76</v>
      </c>
      <c r="AM108" s="115"/>
    </row>
    <row r="109" spans="1:39" s="108" customFormat="1" ht="90" x14ac:dyDescent="0.25">
      <c r="A109" s="132"/>
      <c r="B109" s="124"/>
      <c r="C109" s="123" t="s">
        <v>78</v>
      </c>
      <c r="D109" s="203" t="s">
        <v>79</v>
      </c>
      <c r="E109" s="203"/>
      <c r="F109" s="203"/>
      <c r="G109" s="125" t="s">
        <v>77</v>
      </c>
      <c r="H109" s="133">
        <v>58</v>
      </c>
      <c r="I109" s="130">
        <v>0.85</v>
      </c>
      <c r="J109" s="143">
        <v>49.3</v>
      </c>
      <c r="K109" s="135"/>
      <c r="L109" s="126"/>
      <c r="M109" s="129">
        <v>-0.01</v>
      </c>
      <c r="N109" s="126"/>
      <c r="O109" s="131">
        <v>-0.44</v>
      </c>
      <c r="AF109" s="115"/>
      <c r="AG109" s="115"/>
      <c r="AH109" s="115"/>
      <c r="AK109" s="109" t="s">
        <v>79</v>
      </c>
      <c r="AM109" s="115"/>
    </row>
    <row r="110" spans="1:39" s="108" customFormat="1" ht="15" x14ac:dyDescent="0.25">
      <c r="A110" s="121"/>
      <c r="B110" s="144"/>
      <c r="C110" s="145"/>
      <c r="D110" s="205" t="s">
        <v>80</v>
      </c>
      <c r="E110" s="205"/>
      <c r="F110" s="205"/>
      <c r="G110" s="117"/>
      <c r="H110" s="146"/>
      <c r="I110" s="146"/>
      <c r="J110" s="146"/>
      <c r="K110" s="147"/>
      <c r="L110" s="146"/>
      <c r="M110" s="148">
        <v>-0.2</v>
      </c>
      <c r="N110" s="139"/>
      <c r="O110" s="150">
        <v>-3.61</v>
      </c>
      <c r="AF110" s="115"/>
      <c r="AG110" s="115"/>
      <c r="AH110" s="115"/>
      <c r="AM110" s="115" t="s">
        <v>80</v>
      </c>
    </row>
    <row r="111" spans="1:39" s="108" customFormat="1" ht="33.75" x14ac:dyDescent="0.25">
      <c r="A111" s="116" t="s">
        <v>96</v>
      </c>
      <c r="B111" s="117" t="s">
        <v>96</v>
      </c>
      <c r="C111" s="118" t="s">
        <v>97</v>
      </c>
      <c r="D111" s="208" t="s">
        <v>98</v>
      </c>
      <c r="E111" s="208"/>
      <c r="F111" s="208"/>
      <c r="G111" s="117" t="s">
        <v>86</v>
      </c>
      <c r="H111" s="117">
        <v>5.28</v>
      </c>
      <c r="I111" s="117" t="s">
        <v>55</v>
      </c>
      <c r="J111" s="117" t="s">
        <v>698</v>
      </c>
      <c r="K111" s="119" t="s">
        <v>699</v>
      </c>
      <c r="L111" s="117"/>
      <c r="M111" s="119" t="s">
        <v>700</v>
      </c>
      <c r="N111" s="117" t="s">
        <v>685</v>
      </c>
      <c r="O111" s="120" t="s">
        <v>701</v>
      </c>
      <c r="AF111" s="115"/>
      <c r="AG111" s="115"/>
      <c r="AH111" s="115" t="s">
        <v>98</v>
      </c>
      <c r="AM111" s="115"/>
    </row>
    <row r="112" spans="1:39" s="108" customFormat="1" ht="15" x14ac:dyDescent="0.25">
      <c r="A112" s="121"/>
      <c r="B112" s="144"/>
      <c r="C112" s="145"/>
      <c r="D112" s="205" t="s">
        <v>80</v>
      </c>
      <c r="E112" s="205"/>
      <c r="F112" s="205"/>
      <c r="G112" s="117"/>
      <c r="H112" s="146"/>
      <c r="I112" s="146"/>
      <c r="J112" s="146"/>
      <c r="K112" s="147"/>
      <c r="L112" s="146"/>
      <c r="M112" s="154">
        <v>3831.64</v>
      </c>
      <c r="N112" s="139"/>
      <c r="O112" s="149">
        <v>31266.18</v>
      </c>
      <c r="AF112" s="115"/>
      <c r="AG112" s="115"/>
      <c r="AH112" s="115"/>
      <c r="AM112" s="115" t="s">
        <v>80</v>
      </c>
    </row>
    <row r="113" spans="1:39" s="108" customFormat="1" ht="33.75" x14ac:dyDescent="0.25">
      <c r="A113" s="116" t="s">
        <v>99</v>
      </c>
      <c r="B113" s="117" t="s">
        <v>99</v>
      </c>
      <c r="C113" s="118" t="s">
        <v>97</v>
      </c>
      <c r="D113" s="208" t="s">
        <v>98</v>
      </c>
      <c r="E113" s="208"/>
      <c r="F113" s="208"/>
      <c r="G113" s="117" t="s">
        <v>86</v>
      </c>
      <c r="H113" s="117">
        <v>5.28</v>
      </c>
      <c r="I113" s="117" t="s">
        <v>55</v>
      </c>
      <c r="J113" s="117" t="s">
        <v>698</v>
      </c>
      <c r="K113" s="119" t="s">
        <v>699</v>
      </c>
      <c r="L113" s="117" t="s">
        <v>702</v>
      </c>
      <c r="M113" s="119" t="s">
        <v>703</v>
      </c>
      <c r="N113" s="117" t="s">
        <v>685</v>
      </c>
      <c r="O113" s="120" t="s">
        <v>704</v>
      </c>
      <c r="AF113" s="115"/>
      <c r="AG113" s="115"/>
      <c r="AH113" s="115" t="s">
        <v>98</v>
      </c>
      <c r="AM113" s="115"/>
    </row>
    <row r="114" spans="1:39" s="108" customFormat="1" ht="15" x14ac:dyDescent="0.25">
      <c r="A114" s="121"/>
      <c r="B114" s="122"/>
      <c r="C114" s="123"/>
      <c r="D114" s="206" t="s">
        <v>100</v>
      </c>
      <c r="E114" s="206"/>
      <c r="F114" s="206"/>
      <c r="G114" s="206"/>
      <c r="H114" s="206"/>
      <c r="I114" s="206"/>
      <c r="J114" s="206"/>
      <c r="K114" s="206"/>
      <c r="L114" s="206"/>
      <c r="M114" s="206"/>
      <c r="N114" s="206"/>
      <c r="O114" s="207"/>
      <c r="AF114" s="115"/>
      <c r="AG114" s="115"/>
      <c r="AH114" s="115"/>
      <c r="AI114" s="109" t="s">
        <v>100</v>
      </c>
      <c r="AM114" s="115"/>
    </row>
    <row r="115" spans="1:39" s="108" customFormat="1" ht="22.5" x14ac:dyDescent="0.25">
      <c r="A115" s="121"/>
      <c r="B115" s="122"/>
      <c r="C115" s="123" t="s">
        <v>101</v>
      </c>
      <c r="D115" s="206" t="s">
        <v>102</v>
      </c>
      <c r="E115" s="206"/>
      <c r="F115" s="206"/>
      <c r="G115" s="206"/>
      <c r="H115" s="206"/>
      <c r="I115" s="206"/>
      <c r="J115" s="206"/>
      <c r="K115" s="206"/>
      <c r="L115" s="206"/>
      <c r="M115" s="206"/>
      <c r="N115" s="206"/>
      <c r="O115" s="207"/>
      <c r="AF115" s="115"/>
      <c r="AG115" s="115"/>
      <c r="AH115" s="115"/>
      <c r="AI115" s="109" t="s">
        <v>102</v>
      </c>
      <c r="AM115" s="115"/>
    </row>
    <row r="116" spans="1:39" s="108" customFormat="1" ht="15" x14ac:dyDescent="0.25">
      <c r="A116" s="121"/>
      <c r="B116" s="144"/>
      <c r="C116" s="145"/>
      <c r="D116" s="205" t="s">
        <v>80</v>
      </c>
      <c r="E116" s="205"/>
      <c r="F116" s="205"/>
      <c r="G116" s="117"/>
      <c r="H116" s="146"/>
      <c r="I116" s="146"/>
      <c r="J116" s="146"/>
      <c r="K116" s="147"/>
      <c r="L116" s="146"/>
      <c r="M116" s="148">
        <v>51.14</v>
      </c>
      <c r="N116" s="139"/>
      <c r="O116" s="150">
        <v>417.3</v>
      </c>
      <c r="AF116" s="115"/>
      <c r="AG116" s="115"/>
      <c r="AH116" s="115"/>
      <c r="AM116" s="115" t="s">
        <v>80</v>
      </c>
    </row>
    <row r="117" spans="1:39" s="108" customFormat="1" ht="23.25" x14ac:dyDescent="0.25">
      <c r="A117" s="116" t="s">
        <v>103</v>
      </c>
      <c r="B117" s="117" t="s">
        <v>705</v>
      </c>
      <c r="C117" s="118" t="s">
        <v>104</v>
      </c>
      <c r="D117" s="208" t="s">
        <v>105</v>
      </c>
      <c r="E117" s="208"/>
      <c r="F117" s="208"/>
      <c r="G117" s="117" t="s">
        <v>106</v>
      </c>
      <c r="H117" s="117">
        <v>4.2720000000000001E-2</v>
      </c>
      <c r="I117" s="117" t="s">
        <v>55</v>
      </c>
      <c r="J117" s="117" t="s">
        <v>706</v>
      </c>
      <c r="K117" s="119" t="s">
        <v>707</v>
      </c>
      <c r="L117" s="117"/>
      <c r="M117" s="119" t="s">
        <v>708</v>
      </c>
      <c r="N117" s="117" t="s">
        <v>685</v>
      </c>
      <c r="O117" s="120" t="s">
        <v>709</v>
      </c>
      <c r="AF117" s="115"/>
      <c r="AG117" s="115"/>
      <c r="AH117" s="115" t="s">
        <v>105</v>
      </c>
      <c r="AM117" s="115"/>
    </row>
    <row r="118" spans="1:39" s="108" customFormat="1" ht="15" x14ac:dyDescent="0.25">
      <c r="A118" s="121"/>
      <c r="B118" s="144"/>
      <c r="C118" s="145"/>
      <c r="D118" s="205" t="s">
        <v>80</v>
      </c>
      <c r="E118" s="205"/>
      <c r="F118" s="205"/>
      <c r="G118" s="117"/>
      <c r="H118" s="146"/>
      <c r="I118" s="146"/>
      <c r="J118" s="146"/>
      <c r="K118" s="147"/>
      <c r="L118" s="146"/>
      <c r="M118" s="148">
        <v>316.93</v>
      </c>
      <c r="N118" s="139"/>
      <c r="O118" s="149">
        <v>2586.15</v>
      </c>
      <c r="AF118" s="115"/>
      <c r="AG118" s="115"/>
      <c r="AH118" s="115"/>
      <c r="AM118" s="115" t="s">
        <v>80</v>
      </c>
    </row>
    <row r="119" spans="1:39" s="108" customFormat="1" ht="34.5" x14ac:dyDescent="0.25">
      <c r="A119" s="116" t="s">
        <v>107</v>
      </c>
      <c r="B119" s="117" t="s">
        <v>710</v>
      </c>
      <c r="C119" s="118" t="s">
        <v>104</v>
      </c>
      <c r="D119" s="208" t="s">
        <v>108</v>
      </c>
      <c r="E119" s="208"/>
      <c r="F119" s="208"/>
      <c r="G119" s="117" t="s">
        <v>106</v>
      </c>
      <c r="H119" s="117">
        <v>0.26979999999999998</v>
      </c>
      <c r="I119" s="117" t="s">
        <v>55</v>
      </c>
      <c r="J119" s="117" t="s">
        <v>711</v>
      </c>
      <c r="K119" s="119" t="s">
        <v>712</v>
      </c>
      <c r="L119" s="117"/>
      <c r="M119" s="119" t="s">
        <v>713</v>
      </c>
      <c r="N119" s="117" t="s">
        <v>685</v>
      </c>
      <c r="O119" s="120" t="s">
        <v>714</v>
      </c>
      <c r="AF119" s="115"/>
      <c r="AG119" s="115"/>
      <c r="AH119" s="115" t="s">
        <v>108</v>
      </c>
      <c r="AM119" s="115"/>
    </row>
    <row r="120" spans="1:39" s="108" customFormat="1" ht="15" x14ac:dyDescent="0.25">
      <c r="A120" s="121"/>
      <c r="B120" s="144"/>
      <c r="C120" s="145"/>
      <c r="D120" s="205" t="s">
        <v>80</v>
      </c>
      <c r="E120" s="205"/>
      <c r="F120" s="205"/>
      <c r="G120" s="117"/>
      <c r="H120" s="146"/>
      <c r="I120" s="146"/>
      <c r="J120" s="146"/>
      <c r="K120" s="147"/>
      <c r="L120" s="146"/>
      <c r="M120" s="154">
        <v>1480.85</v>
      </c>
      <c r="N120" s="139"/>
      <c r="O120" s="149">
        <v>12083.74</v>
      </c>
      <c r="AF120" s="115"/>
      <c r="AG120" s="115"/>
      <c r="AH120" s="115"/>
      <c r="AM120" s="115" t="s">
        <v>80</v>
      </c>
    </row>
    <row r="121" spans="1:39" s="108" customFormat="1" ht="34.5" x14ac:dyDescent="0.25">
      <c r="A121" s="116" t="s">
        <v>109</v>
      </c>
      <c r="B121" s="117" t="s">
        <v>109</v>
      </c>
      <c r="C121" s="118" t="s">
        <v>110</v>
      </c>
      <c r="D121" s="208" t="s">
        <v>111</v>
      </c>
      <c r="E121" s="208"/>
      <c r="F121" s="208"/>
      <c r="G121" s="117" t="s">
        <v>106</v>
      </c>
      <c r="H121" s="117">
        <v>2.7359999999999999E-2</v>
      </c>
      <c r="I121" s="117" t="s">
        <v>55</v>
      </c>
      <c r="J121" s="117" t="s">
        <v>715</v>
      </c>
      <c r="K121" s="119"/>
      <c r="L121" s="117"/>
      <c r="M121" s="119"/>
      <c r="N121" s="117"/>
      <c r="O121" s="120"/>
      <c r="AF121" s="115"/>
      <c r="AG121" s="115"/>
      <c r="AH121" s="115" t="s">
        <v>111</v>
      </c>
      <c r="AM121" s="115"/>
    </row>
    <row r="122" spans="1:39" s="108" customFormat="1" ht="33.75" x14ac:dyDescent="0.25">
      <c r="A122" s="121"/>
      <c r="B122" s="122"/>
      <c r="C122" s="123" t="s">
        <v>59</v>
      </c>
      <c r="D122" s="206" t="s">
        <v>60</v>
      </c>
      <c r="E122" s="206"/>
      <c r="F122" s="206"/>
      <c r="G122" s="206"/>
      <c r="H122" s="206"/>
      <c r="I122" s="206"/>
      <c r="J122" s="206"/>
      <c r="K122" s="206"/>
      <c r="L122" s="206"/>
      <c r="M122" s="206"/>
      <c r="N122" s="206"/>
      <c r="O122" s="207"/>
      <c r="AF122" s="115"/>
      <c r="AG122" s="115"/>
      <c r="AH122" s="115"/>
      <c r="AI122" s="109" t="s">
        <v>60</v>
      </c>
      <c r="AM122" s="115"/>
    </row>
    <row r="123" spans="1:39" s="108" customFormat="1" ht="57" x14ac:dyDescent="0.25">
      <c r="A123" s="121"/>
      <c r="B123" s="122"/>
      <c r="C123" s="123" t="s">
        <v>61</v>
      </c>
      <c r="D123" s="206" t="s">
        <v>62</v>
      </c>
      <c r="E123" s="206"/>
      <c r="F123" s="206"/>
      <c r="G123" s="206"/>
      <c r="H123" s="206"/>
      <c r="I123" s="206"/>
      <c r="J123" s="206"/>
      <c r="K123" s="206"/>
      <c r="L123" s="206"/>
      <c r="M123" s="206"/>
      <c r="N123" s="206"/>
      <c r="O123" s="207"/>
      <c r="AF123" s="115"/>
      <c r="AG123" s="115"/>
      <c r="AH123" s="115"/>
      <c r="AI123" s="109" t="s">
        <v>62</v>
      </c>
      <c r="AM123" s="115"/>
    </row>
    <row r="124" spans="1:39" s="108" customFormat="1" ht="15" x14ac:dyDescent="0.25">
      <c r="A124" s="121"/>
      <c r="B124" s="124"/>
      <c r="C124" s="123" t="s">
        <v>55</v>
      </c>
      <c r="D124" s="203" t="s">
        <v>63</v>
      </c>
      <c r="E124" s="203"/>
      <c r="F124" s="203"/>
      <c r="G124" s="125"/>
      <c r="H124" s="126"/>
      <c r="I124" s="126"/>
      <c r="J124" s="126"/>
      <c r="K124" s="129">
        <v>300.22000000000003</v>
      </c>
      <c r="L124" s="128">
        <v>1.3225</v>
      </c>
      <c r="M124" s="129">
        <v>10.86</v>
      </c>
      <c r="N124" s="130">
        <v>44.77</v>
      </c>
      <c r="O124" s="131">
        <v>486.2</v>
      </c>
      <c r="AF124" s="115"/>
      <c r="AG124" s="115"/>
      <c r="AH124" s="115"/>
      <c r="AJ124" s="109" t="s">
        <v>63</v>
      </c>
      <c r="AM124" s="115"/>
    </row>
    <row r="125" spans="1:39" s="108" customFormat="1" ht="15" x14ac:dyDescent="0.25">
      <c r="A125" s="121"/>
      <c r="B125" s="124"/>
      <c r="C125" s="123" t="s">
        <v>64</v>
      </c>
      <c r="D125" s="203" t="s">
        <v>65</v>
      </c>
      <c r="E125" s="203"/>
      <c r="F125" s="203"/>
      <c r="G125" s="125"/>
      <c r="H125" s="126"/>
      <c r="I125" s="126"/>
      <c r="J125" s="126"/>
      <c r="K125" s="129">
        <v>70.540000000000006</v>
      </c>
      <c r="L125" s="128">
        <v>1.4375</v>
      </c>
      <c r="M125" s="129">
        <v>2.77</v>
      </c>
      <c r="N125" s="130">
        <v>13.24</v>
      </c>
      <c r="O125" s="131">
        <v>36.67</v>
      </c>
      <c r="AF125" s="115"/>
      <c r="AG125" s="115"/>
      <c r="AH125" s="115"/>
      <c r="AJ125" s="109" t="s">
        <v>65</v>
      </c>
      <c r="AM125" s="115"/>
    </row>
    <row r="126" spans="1:39" s="108" customFormat="1" ht="15" x14ac:dyDescent="0.25">
      <c r="A126" s="121"/>
      <c r="B126" s="124"/>
      <c r="C126" s="123" t="s">
        <v>66</v>
      </c>
      <c r="D126" s="203" t="s">
        <v>67</v>
      </c>
      <c r="E126" s="203"/>
      <c r="F126" s="203"/>
      <c r="G126" s="125"/>
      <c r="H126" s="126"/>
      <c r="I126" s="126"/>
      <c r="J126" s="126"/>
      <c r="K126" s="129">
        <v>7.78</v>
      </c>
      <c r="L126" s="128">
        <v>1.4375</v>
      </c>
      <c r="M126" s="129">
        <v>0.31</v>
      </c>
      <c r="N126" s="130">
        <v>44.77</v>
      </c>
      <c r="O126" s="131">
        <v>13.88</v>
      </c>
      <c r="AF126" s="115"/>
      <c r="AG126" s="115"/>
      <c r="AH126" s="115"/>
      <c r="AJ126" s="109" t="s">
        <v>67</v>
      </c>
      <c r="AM126" s="115"/>
    </row>
    <row r="127" spans="1:39" s="108" customFormat="1" ht="15" x14ac:dyDescent="0.25">
      <c r="A127" s="121"/>
      <c r="B127" s="124"/>
      <c r="C127" s="123" t="s">
        <v>68</v>
      </c>
      <c r="D127" s="203" t="s">
        <v>69</v>
      </c>
      <c r="E127" s="203"/>
      <c r="F127" s="203"/>
      <c r="G127" s="125"/>
      <c r="H127" s="126"/>
      <c r="I127" s="126"/>
      <c r="J127" s="126"/>
      <c r="K127" s="127">
        <v>10124.09</v>
      </c>
      <c r="L127" s="126"/>
      <c r="M127" s="129">
        <v>0.09</v>
      </c>
      <c r="N127" s="130">
        <v>8.16</v>
      </c>
      <c r="O127" s="131">
        <v>0.73</v>
      </c>
      <c r="AF127" s="115"/>
      <c r="AG127" s="115"/>
      <c r="AH127" s="115"/>
      <c r="AJ127" s="109" t="s">
        <v>69</v>
      </c>
      <c r="AM127" s="115"/>
    </row>
    <row r="128" spans="1:39" s="108" customFormat="1" ht="15" x14ac:dyDescent="0.25">
      <c r="A128" s="132"/>
      <c r="B128" s="124"/>
      <c r="C128" s="123"/>
      <c r="D128" s="203" t="s">
        <v>70</v>
      </c>
      <c r="E128" s="203"/>
      <c r="F128" s="203"/>
      <c r="G128" s="125" t="s">
        <v>71</v>
      </c>
      <c r="H128" s="143">
        <v>33.1</v>
      </c>
      <c r="I128" s="128">
        <v>1.3225</v>
      </c>
      <c r="J128" s="152">
        <v>1.1976772</v>
      </c>
      <c r="K128" s="135"/>
      <c r="L128" s="126"/>
      <c r="M128" s="135"/>
      <c r="N128" s="126"/>
      <c r="O128" s="136"/>
      <c r="AF128" s="115"/>
      <c r="AG128" s="115"/>
      <c r="AH128" s="115"/>
      <c r="AK128" s="109" t="s">
        <v>70</v>
      </c>
      <c r="AM128" s="115"/>
    </row>
    <row r="129" spans="1:39" s="108" customFormat="1" ht="15" x14ac:dyDescent="0.25">
      <c r="A129" s="132"/>
      <c r="B129" s="124"/>
      <c r="C129" s="123"/>
      <c r="D129" s="203" t="s">
        <v>72</v>
      </c>
      <c r="E129" s="203"/>
      <c r="F129" s="203"/>
      <c r="G129" s="125" t="s">
        <v>71</v>
      </c>
      <c r="H129" s="130">
        <v>0.61</v>
      </c>
      <c r="I129" s="128">
        <v>1.4375</v>
      </c>
      <c r="J129" s="152">
        <v>2.39913E-2</v>
      </c>
      <c r="K129" s="135"/>
      <c r="L129" s="126"/>
      <c r="M129" s="135"/>
      <c r="N129" s="126"/>
      <c r="O129" s="136"/>
      <c r="AF129" s="115"/>
      <c r="AG129" s="115"/>
      <c r="AH129" s="115"/>
      <c r="AK129" s="109" t="s">
        <v>72</v>
      </c>
      <c r="AM129" s="115"/>
    </row>
    <row r="130" spans="1:39" s="108" customFormat="1" ht="15" x14ac:dyDescent="0.25">
      <c r="A130" s="137"/>
      <c r="B130" s="125"/>
      <c r="C130" s="123"/>
      <c r="D130" s="210" t="s">
        <v>73</v>
      </c>
      <c r="E130" s="210"/>
      <c r="F130" s="210"/>
      <c r="G130" s="138"/>
      <c r="H130" s="139"/>
      <c r="I130" s="139"/>
      <c r="J130" s="139"/>
      <c r="K130" s="141">
        <v>374.22</v>
      </c>
      <c r="L130" s="139"/>
      <c r="M130" s="141">
        <v>13.72</v>
      </c>
      <c r="N130" s="139"/>
      <c r="O130" s="142">
        <v>523.6</v>
      </c>
      <c r="AF130" s="115"/>
      <c r="AG130" s="115"/>
      <c r="AH130" s="115"/>
      <c r="AL130" s="109" t="s">
        <v>73</v>
      </c>
      <c r="AM130" s="115"/>
    </row>
    <row r="131" spans="1:39" s="108" customFormat="1" ht="15" x14ac:dyDescent="0.25">
      <c r="A131" s="132"/>
      <c r="B131" s="124"/>
      <c r="C131" s="123"/>
      <c r="D131" s="203" t="s">
        <v>74</v>
      </c>
      <c r="E131" s="203"/>
      <c r="F131" s="203"/>
      <c r="G131" s="125"/>
      <c r="H131" s="126"/>
      <c r="I131" s="126"/>
      <c r="J131" s="126"/>
      <c r="K131" s="135"/>
      <c r="L131" s="126"/>
      <c r="M131" s="129">
        <v>11.17</v>
      </c>
      <c r="N131" s="126"/>
      <c r="O131" s="131">
        <v>500.08</v>
      </c>
      <c r="AF131" s="115"/>
      <c r="AG131" s="115"/>
      <c r="AH131" s="115"/>
      <c r="AK131" s="109" t="s">
        <v>74</v>
      </c>
      <c r="AM131" s="115"/>
    </row>
    <row r="132" spans="1:39" s="108" customFormat="1" ht="45" x14ac:dyDescent="0.25">
      <c r="A132" s="132"/>
      <c r="B132" s="124"/>
      <c r="C132" s="123" t="s">
        <v>75</v>
      </c>
      <c r="D132" s="203" t="s">
        <v>76</v>
      </c>
      <c r="E132" s="203"/>
      <c r="F132" s="203"/>
      <c r="G132" s="125" t="s">
        <v>77</v>
      </c>
      <c r="H132" s="133">
        <v>102</v>
      </c>
      <c r="I132" s="126"/>
      <c r="J132" s="133">
        <v>102</v>
      </c>
      <c r="K132" s="135"/>
      <c r="L132" s="126"/>
      <c r="M132" s="129">
        <v>11.39</v>
      </c>
      <c r="N132" s="126"/>
      <c r="O132" s="131">
        <v>510.08</v>
      </c>
      <c r="AF132" s="115"/>
      <c r="AG132" s="115"/>
      <c r="AH132" s="115"/>
      <c r="AK132" s="109" t="s">
        <v>76</v>
      </c>
      <c r="AM132" s="115"/>
    </row>
    <row r="133" spans="1:39" s="108" customFormat="1" ht="90" x14ac:dyDescent="0.25">
      <c r="A133" s="132"/>
      <c r="B133" s="124"/>
      <c r="C133" s="123" t="s">
        <v>78</v>
      </c>
      <c r="D133" s="203" t="s">
        <v>79</v>
      </c>
      <c r="E133" s="203"/>
      <c r="F133" s="203"/>
      <c r="G133" s="125" t="s">
        <v>77</v>
      </c>
      <c r="H133" s="133">
        <v>58</v>
      </c>
      <c r="I133" s="130">
        <v>0.85</v>
      </c>
      <c r="J133" s="143">
        <v>49.3</v>
      </c>
      <c r="K133" s="135"/>
      <c r="L133" s="126"/>
      <c r="M133" s="129">
        <v>5.51</v>
      </c>
      <c r="N133" s="126"/>
      <c r="O133" s="131">
        <v>246.54</v>
      </c>
      <c r="AF133" s="115"/>
      <c r="AG133" s="115"/>
      <c r="AH133" s="115"/>
      <c r="AK133" s="109" t="s">
        <v>79</v>
      </c>
      <c r="AM133" s="115"/>
    </row>
    <row r="134" spans="1:39" s="108" customFormat="1" ht="15" x14ac:dyDescent="0.25">
      <c r="A134" s="121"/>
      <c r="B134" s="144"/>
      <c r="C134" s="145"/>
      <c r="D134" s="205" t="s">
        <v>80</v>
      </c>
      <c r="E134" s="205"/>
      <c r="F134" s="205"/>
      <c r="G134" s="117"/>
      <c r="H134" s="146"/>
      <c r="I134" s="146"/>
      <c r="J134" s="146"/>
      <c r="K134" s="147"/>
      <c r="L134" s="146"/>
      <c r="M134" s="148">
        <v>30.62</v>
      </c>
      <c r="N134" s="139"/>
      <c r="O134" s="149">
        <v>1280.22</v>
      </c>
      <c r="AF134" s="115"/>
      <c r="AG134" s="115"/>
      <c r="AH134" s="115"/>
      <c r="AM134" s="115" t="s">
        <v>80</v>
      </c>
    </row>
    <row r="135" spans="1:39" s="108" customFormat="1" ht="34.5" x14ac:dyDescent="0.25">
      <c r="A135" s="116" t="s">
        <v>112</v>
      </c>
      <c r="B135" s="117" t="s">
        <v>716</v>
      </c>
      <c r="C135" s="118" t="s">
        <v>104</v>
      </c>
      <c r="D135" s="208" t="s">
        <v>113</v>
      </c>
      <c r="E135" s="208"/>
      <c r="F135" s="208"/>
      <c r="G135" s="117" t="s">
        <v>106</v>
      </c>
      <c r="H135" s="117">
        <v>2.7359999999999999E-2</v>
      </c>
      <c r="I135" s="117" t="s">
        <v>55</v>
      </c>
      <c r="J135" s="117" t="s">
        <v>715</v>
      </c>
      <c r="K135" s="119" t="s">
        <v>717</v>
      </c>
      <c r="L135" s="117"/>
      <c r="M135" s="119" t="s">
        <v>718</v>
      </c>
      <c r="N135" s="117" t="s">
        <v>685</v>
      </c>
      <c r="O135" s="120" t="s">
        <v>719</v>
      </c>
      <c r="AF135" s="115"/>
      <c r="AG135" s="115"/>
      <c r="AH135" s="115" t="s">
        <v>113</v>
      </c>
      <c r="AM135" s="115"/>
    </row>
    <row r="136" spans="1:39" s="108" customFormat="1" ht="15" x14ac:dyDescent="0.25">
      <c r="A136" s="121"/>
      <c r="B136" s="144"/>
      <c r="C136" s="145"/>
      <c r="D136" s="205" t="s">
        <v>80</v>
      </c>
      <c r="E136" s="205"/>
      <c r="F136" s="205"/>
      <c r="G136" s="117"/>
      <c r="H136" s="146"/>
      <c r="I136" s="146"/>
      <c r="J136" s="146"/>
      <c r="K136" s="147"/>
      <c r="L136" s="146"/>
      <c r="M136" s="148">
        <v>276.33999999999997</v>
      </c>
      <c r="N136" s="139"/>
      <c r="O136" s="149">
        <v>2254.9299999999998</v>
      </c>
      <c r="AF136" s="115"/>
      <c r="AG136" s="115"/>
      <c r="AH136" s="115"/>
      <c r="AM136" s="115" t="s">
        <v>80</v>
      </c>
    </row>
    <row r="137" spans="1:39" s="108" customFormat="1" ht="23.25" x14ac:dyDescent="0.25">
      <c r="A137" s="116" t="s">
        <v>114</v>
      </c>
      <c r="B137" s="117" t="s">
        <v>720</v>
      </c>
      <c r="C137" s="118" t="s">
        <v>104</v>
      </c>
      <c r="D137" s="208" t="s">
        <v>115</v>
      </c>
      <c r="E137" s="208"/>
      <c r="F137" s="208"/>
      <c r="G137" s="117" t="s">
        <v>106</v>
      </c>
      <c r="H137" s="117">
        <v>5.4700000000000001E-5</v>
      </c>
      <c r="I137" s="117" t="s">
        <v>55</v>
      </c>
      <c r="J137" s="117" t="s">
        <v>721</v>
      </c>
      <c r="K137" s="119" t="s">
        <v>722</v>
      </c>
      <c r="L137" s="117"/>
      <c r="M137" s="119" t="s">
        <v>723</v>
      </c>
      <c r="N137" s="117" t="s">
        <v>685</v>
      </c>
      <c r="O137" s="120" t="s">
        <v>724</v>
      </c>
      <c r="AF137" s="115"/>
      <c r="AG137" s="115"/>
      <c r="AH137" s="115" t="s">
        <v>115</v>
      </c>
      <c r="AM137" s="115"/>
    </row>
    <row r="138" spans="1:39" s="108" customFormat="1" ht="15" x14ac:dyDescent="0.25">
      <c r="A138" s="121"/>
      <c r="B138" s="144"/>
      <c r="C138" s="145"/>
      <c r="D138" s="205" t="s">
        <v>80</v>
      </c>
      <c r="E138" s="205"/>
      <c r="F138" s="205"/>
      <c r="G138" s="117"/>
      <c r="H138" s="146"/>
      <c r="I138" s="146"/>
      <c r="J138" s="146"/>
      <c r="K138" s="147"/>
      <c r="L138" s="146"/>
      <c r="M138" s="148">
        <v>0.56000000000000005</v>
      </c>
      <c r="N138" s="139"/>
      <c r="O138" s="150">
        <v>4.57</v>
      </c>
      <c r="AF138" s="115"/>
      <c r="AG138" s="115"/>
      <c r="AH138" s="115"/>
      <c r="AM138" s="115" t="s">
        <v>80</v>
      </c>
    </row>
    <row r="139" spans="1:39" s="108" customFormat="1" ht="23.25" x14ac:dyDescent="0.25">
      <c r="A139" s="116" t="s">
        <v>116</v>
      </c>
      <c r="B139" s="117" t="s">
        <v>116</v>
      </c>
      <c r="C139" s="118" t="s">
        <v>81</v>
      </c>
      <c r="D139" s="208" t="s">
        <v>91</v>
      </c>
      <c r="E139" s="208"/>
      <c r="F139" s="208"/>
      <c r="G139" s="117" t="s">
        <v>83</v>
      </c>
      <c r="H139" s="117">
        <v>-1.4999999999999999E-2</v>
      </c>
      <c r="I139" s="117" t="s">
        <v>55</v>
      </c>
      <c r="J139" s="117" t="s">
        <v>725</v>
      </c>
      <c r="K139" s="119" t="s">
        <v>692</v>
      </c>
      <c r="L139" s="117"/>
      <c r="M139" s="119" t="s">
        <v>726</v>
      </c>
      <c r="N139" s="117"/>
      <c r="O139" s="120" t="s">
        <v>727</v>
      </c>
      <c r="AF139" s="115"/>
      <c r="AG139" s="115"/>
      <c r="AH139" s="115" t="s">
        <v>91</v>
      </c>
      <c r="AM139" s="115"/>
    </row>
    <row r="140" spans="1:39" s="108" customFormat="1" ht="33.75" x14ac:dyDescent="0.25">
      <c r="A140" s="121"/>
      <c r="B140" s="122"/>
      <c r="C140" s="123" t="s">
        <v>59</v>
      </c>
      <c r="D140" s="206" t="s">
        <v>60</v>
      </c>
      <c r="E140" s="206"/>
      <c r="F140" s="206"/>
      <c r="G140" s="206"/>
      <c r="H140" s="206"/>
      <c r="I140" s="206"/>
      <c r="J140" s="206"/>
      <c r="K140" s="206"/>
      <c r="L140" s="206"/>
      <c r="M140" s="206"/>
      <c r="N140" s="206"/>
      <c r="O140" s="207"/>
      <c r="AF140" s="115"/>
      <c r="AG140" s="115"/>
      <c r="AH140" s="115"/>
      <c r="AI140" s="109" t="s">
        <v>60</v>
      </c>
      <c r="AM140" s="115"/>
    </row>
    <row r="141" spans="1:39" s="108" customFormat="1" ht="57" x14ac:dyDescent="0.25">
      <c r="A141" s="121"/>
      <c r="B141" s="122"/>
      <c r="C141" s="123" t="s">
        <v>61</v>
      </c>
      <c r="D141" s="206" t="s">
        <v>62</v>
      </c>
      <c r="E141" s="206"/>
      <c r="F141" s="206"/>
      <c r="G141" s="206"/>
      <c r="H141" s="206"/>
      <c r="I141" s="206"/>
      <c r="J141" s="206"/>
      <c r="K141" s="206"/>
      <c r="L141" s="206"/>
      <c r="M141" s="206"/>
      <c r="N141" s="206"/>
      <c r="O141" s="207"/>
      <c r="AF141" s="115"/>
      <c r="AG141" s="115"/>
      <c r="AH141" s="115"/>
      <c r="AI141" s="109" t="s">
        <v>62</v>
      </c>
      <c r="AM141" s="115"/>
    </row>
    <row r="142" spans="1:39" s="108" customFormat="1" ht="15" x14ac:dyDescent="0.25">
      <c r="A142" s="121"/>
      <c r="B142" s="124"/>
      <c r="C142" s="123" t="s">
        <v>64</v>
      </c>
      <c r="D142" s="203" t="s">
        <v>65</v>
      </c>
      <c r="E142" s="203"/>
      <c r="F142" s="203"/>
      <c r="G142" s="125"/>
      <c r="H142" s="126"/>
      <c r="I142" s="126"/>
      <c r="J142" s="126"/>
      <c r="K142" s="129">
        <v>115.4</v>
      </c>
      <c r="L142" s="128">
        <v>1.4375</v>
      </c>
      <c r="M142" s="129">
        <v>-2.4900000000000002</v>
      </c>
      <c r="N142" s="130">
        <v>13.24</v>
      </c>
      <c r="O142" s="131">
        <v>-32.97</v>
      </c>
      <c r="AF142" s="115"/>
      <c r="AG142" s="115"/>
      <c r="AH142" s="115"/>
      <c r="AJ142" s="109" t="s">
        <v>65</v>
      </c>
      <c r="AM142" s="115"/>
    </row>
    <row r="143" spans="1:39" s="108" customFormat="1" ht="15" x14ac:dyDescent="0.25">
      <c r="A143" s="121"/>
      <c r="B143" s="124"/>
      <c r="C143" s="123" t="s">
        <v>66</v>
      </c>
      <c r="D143" s="203" t="s">
        <v>67</v>
      </c>
      <c r="E143" s="203"/>
      <c r="F143" s="203"/>
      <c r="G143" s="125"/>
      <c r="H143" s="126"/>
      <c r="I143" s="126"/>
      <c r="J143" s="126"/>
      <c r="K143" s="129">
        <v>13.5</v>
      </c>
      <c r="L143" s="128">
        <v>1.4375</v>
      </c>
      <c r="M143" s="129">
        <v>-0.28999999999999998</v>
      </c>
      <c r="N143" s="130">
        <v>44.77</v>
      </c>
      <c r="O143" s="131">
        <v>-12.98</v>
      </c>
      <c r="AF143" s="115"/>
      <c r="AG143" s="115"/>
      <c r="AH143" s="115"/>
      <c r="AJ143" s="109" t="s">
        <v>67</v>
      </c>
      <c r="AM143" s="115"/>
    </row>
    <row r="144" spans="1:39" s="108" customFormat="1" ht="15" x14ac:dyDescent="0.25">
      <c r="A144" s="132"/>
      <c r="B144" s="124"/>
      <c r="C144" s="123"/>
      <c r="D144" s="203" t="s">
        <v>74</v>
      </c>
      <c r="E144" s="203"/>
      <c r="F144" s="203"/>
      <c r="G144" s="125"/>
      <c r="H144" s="126"/>
      <c r="I144" s="126"/>
      <c r="J144" s="126"/>
      <c r="K144" s="135"/>
      <c r="L144" s="126"/>
      <c r="M144" s="129">
        <v>-0.28999999999999998</v>
      </c>
      <c r="N144" s="126"/>
      <c r="O144" s="131">
        <v>-12.98</v>
      </c>
      <c r="AF144" s="115"/>
      <c r="AG144" s="115"/>
      <c r="AH144" s="115"/>
      <c r="AK144" s="109" t="s">
        <v>74</v>
      </c>
      <c r="AM144" s="115"/>
    </row>
    <row r="145" spans="1:39" s="108" customFormat="1" ht="45" x14ac:dyDescent="0.25">
      <c r="A145" s="132"/>
      <c r="B145" s="124"/>
      <c r="C145" s="123" t="s">
        <v>75</v>
      </c>
      <c r="D145" s="203" t="s">
        <v>76</v>
      </c>
      <c r="E145" s="203"/>
      <c r="F145" s="203"/>
      <c r="G145" s="125" t="s">
        <v>77</v>
      </c>
      <c r="H145" s="133">
        <v>102</v>
      </c>
      <c r="I145" s="126"/>
      <c r="J145" s="133">
        <v>102</v>
      </c>
      <c r="K145" s="135"/>
      <c r="L145" s="126"/>
      <c r="M145" s="129">
        <v>-0.3</v>
      </c>
      <c r="N145" s="126"/>
      <c r="O145" s="131">
        <v>-13.24</v>
      </c>
      <c r="AF145" s="115"/>
      <c r="AG145" s="115"/>
      <c r="AH145" s="115"/>
      <c r="AK145" s="109" t="s">
        <v>76</v>
      </c>
      <c r="AM145" s="115"/>
    </row>
    <row r="146" spans="1:39" s="108" customFormat="1" ht="90" x14ac:dyDescent="0.25">
      <c r="A146" s="132"/>
      <c r="B146" s="124"/>
      <c r="C146" s="123" t="s">
        <v>78</v>
      </c>
      <c r="D146" s="203" t="s">
        <v>79</v>
      </c>
      <c r="E146" s="203"/>
      <c r="F146" s="203"/>
      <c r="G146" s="125" t="s">
        <v>77</v>
      </c>
      <c r="H146" s="133">
        <v>58</v>
      </c>
      <c r="I146" s="130">
        <v>0.85</v>
      </c>
      <c r="J146" s="143">
        <v>49.3</v>
      </c>
      <c r="K146" s="135"/>
      <c r="L146" s="126"/>
      <c r="M146" s="129">
        <v>-0.14000000000000001</v>
      </c>
      <c r="N146" s="126"/>
      <c r="O146" s="131">
        <v>-6.4</v>
      </c>
      <c r="AF146" s="115"/>
      <c r="AG146" s="115"/>
      <c r="AH146" s="115"/>
      <c r="AK146" s="109" t="s">
        <v>79</v>
      </c>
      <c r="AM146" s="115"/>
    </row>
    <row r="147" spans="1:39" s="108" customFormat="1" ht="15" x14ac:dyDescent="0.25">
      <c r="A147" s="121"/>
      <c r="B147" s="144"/>
      <c r="C147" s="145"/>
      <c r="D147" s="205" t="s">
        <v>80</v>
      </c>
      <c r="E147" s="205"/>
      <c r="F147" s="205"/>
      <c r="G147" s="117"/>
      <c r="H147" s="146"/>
      <c r="I147" s="146"/>
      <c r="J147" s="146"/>
      <c r="K147" s="147"/>
      <c r="L147" s="146"/>
      <c r="M147" s="148">
        <v>-2.93</v>
      </c>
      <c r="N147" s="139"/>
      <c r="O147" s="150">
        <v>-52.61</v>
      </c>
      <c r="AF147" s="115"/>
      <c r="AG147" s="115"/>
      <c r="AH147" s="115"/>
      <c r="AM147" s="115" t="s">
        <v>80</v>
      </c>
    </row>
    <row r="148" spans="1:39" s="108" customFormat="1" ht="34.5" x14ac:dyDescent="0.25">
      <c r="A148" s="116" t="s">
        <v>117</v>
      </c>
      <c r="B148" s="117" t="s">
        <v>117</v>
      </c>
      <c r="C148" s="118" t="s">
        <v>118</v>
      </c>
      <c r="D148" s="208" t="s">
        <v>113</v>
      </c>
      <c r="E148" s="208"/>
      <c r="F148" s="208"/>
      <c r="G148" s="117" t="s">
        <v>106</v>
      </c>
      <c r="H148" s="117">
        <v>-2.7359999999999999E-2</v>
      </c>
      <c r="I148" s="117" t="s">
        <v>55</v>
      </c>
      <c r="J148" s="117" t="s">
        <v>728</v>
      </c>
      <c r="K148" s="119" t="s">
        <v>717</v>
      </c>
      <c r="L148" s="117"/>
      <c r="M148" s="119" t="s">
        <v>729</v>
      </c>
      <c r="N148" s="117" t="s">
        <v>685</v>
      </c>
      <c r="O148" s="120" t="s">
        <v>730</v>
      </c>
      <c r="AF148" s="115"/>
      <c r="AG148" s="115"/>
      <c r="AH148" s="115" t="s">
        <v>113</v>
      </c>
      <c r="AM148" s="115"/>
    </row>
    <row r="149" spans="1:39" s="108" customFormat="1" ht="15" x14ac:dyDescent="0.25">
      <c r="A149" s="121"/>
      <c r="B149" s="144"/>
      <c r="C149" s="145"/>
      <c r="D149" s="205" t="s">
        <v>80</v>
      </c>
      <c r="E149" s="205"/>
      <c r="F149" s="205"/>
      <c r="G149" s="117"/>
      <c r="H149" s="146"/>
      <c r="I149" s="146"/>
      <c r="J149" s="146"/>
      <c r="K149" s="147"/>
      <c r="L149" s="146"/>
      <c r="M149" s="148">
        <v>-276.33999999999997</v>
      </c>
      <c r="N149" s="139"/>
      <c r="O149" s="149">
        <v>-2254.9299999999998</v>
      </c>
      <c r="AF149" s="115"/>
      <c r="AG149" s="115"/>
      <c r="AH149" s="115"/>
      <c r="AM149" s="115" t="s">
        <v>80</v>
      </c>
    </row>
    <row r="150" spans="1:39" s="108" customFormat="1" ht="23.25" x14ac:dyDescent="0.25">
      <c r="A150" s="116" t="s">
        <v>119</v>
      </c>
      <c r="B150" s="117" t="s">
        <v>731</v>
      </c>
      <c r="C150" s="118" t="s">
        <v>104</v>
      </c>
      <c r="D150" s="208" t="s">
        <v>120</v>
      </c>
      <c r="E150" s="208"/>
      <c r="F150" s="208"/>
      <c r="G150" s="117" t="s">
        <v>106</v>
      </c>
      <c r="H150" s="117">
        <v>2.7E-2</v>
      </c>
      <c r="I150" s="117" t="s">
        <v>55</v>
      </c>
      <c r="J150" s="117" t="s">
        <v>732</v>
      </c>
      <c r="K150" s="119" t="s">
        <v>733</v>
      </c>
      <c r="L150" s="117"/>
      <c r="M150" s="119" t="s">
        <v>734</v>
      </c>
      <c r="N150" s="117" t="s">
        <v>685</v>
      </c>
      <c r="O150" s="120" t="s">
        <v>735</v>
      </c>
      <c r="AF150" s="115"/>
      <c r="AG150" s="115"/>
      <c r="AH150" s="115" t="s">
        <v>120</v>
      </c>
      <c r="AM150" s="115"/>
    </row>
    <row r="151" spans="1:39" s="108" customFormat="1" ht="15" x14ac:dyDescent="0.25">
      <c r="A151" s="121"/>
      <c r="B151" s="144"/>
      <c r="C151" s="145"/>
      <c r="D151" s="205" t="s">
        <v>80</v>
      </c>
      <c r="E151" s="205"/>
      <c r="F151" s="205"/>
      <c r="G151" s="117"/>
      <c r="H151" s="146"/>
      <c r="I151" s="146"/>
      <c r="J151" s="146"/>
      <c r="K151" s="147"/>
      <c r="L151" s="146"/>
      <c r="M151" s="148">
        <v>689.65</v>
      </c>
      <c r="N151" s="139"/>
      <c r="O151" s="149">
        <v>5627.54</v>
      </c>
      <c r="AF151" s="115"/>
      <c r="AG151" s="115"/>
      <c r="AH151" s="115"/>
      <c r="AM151" s="115" t="s">
        <v>80</v>
      </c>
    </row>
    <row r="152" spans="1:39" s="108" customFormat="1" ht="23.25" x14ac:dyDescent="0.25">
      <c r="A152" s="116" t="s">
        <v>121</v>
      </c>
      <c r="B152" s="117" t="s">
        <v>121</v>
      </c>
      <c r="C152" s="118" t="s">
        <v>122</v>
      </c>
      <c r="D152" s="208" t="s">
        <v>123</v>
      </c>
      <c r="E152" s="208"/>
      <c r="F152" s="208"/>
      <c r="G152" s="117" t="s">
        <v>106</v>
      </c>
      <c r="H152" s="117">
        <v>2.0559999999999998E-2</v>
      </c>
      <c r="I152" s="117" t="s">
        <v>55</v>
      </c>
      <c r="J152" s="117" t="s">
        <v>736</v>
      </c>
      <c r="K152" s="119"/>
      <c r="L152" s="117"/>
      <c r="M152" s="119"/>
      <c r="N152" s="117"/>
      <c r="O152" s="120"/>
      <c r="AF152" s="115"/>
      <c r="AG152" s="115"/>
      <c r="AH152" s="115" t="s">
        <v>123</v>
      </c>
      <c r="AM152" s="115"/>
    </row>
    <row r="153" spans="1:39" s="108" customFormat="1" ht="33.75" x14ac:dyDescent="0.25">
      <c r="A153" s="121"/>
      <c r="B153" s="122"/>
      <c r="C153" s="123" t="s">
        <v>59</v>
      </c>
      <c r="D153" s="206" t="s">
        <v>60</v>
      </c>
      <c r="E153" s="206"/>
      <c r="F153" s="206"/>
      <c r="G153" s="206"/>
      <c r="H153" s="206"/>
      <c r="I153" s="206"/>
      <c r="J153" s="206"/>
      <c r="K153" s="206"/>
      <c r="L153" s="206"/>
      <c r="M153" s="206"/>
      <c r="N153" s="206"/>
      <c r="O153" s="207"/>
      <c r="AF153" s="115"/>
      <c r="AG153" s="115"/>
      <c r="AH153" s="115"/>
      <c r="AI153" s="109" t="s">
        <v>60</v>
      </c>
      <c r="AM153" s="115"/>
    </row>
    <row r="154" spans="1:39" s="108" customFormat="1" ht="57" x14ac:dyDescent="0.25">
      <c r="A154" s="121"/>
      <c r="B154" s="122"/>
      <c r="C154" s="123" t="s">
        <v>61</v>
      </c>
      <c r="D154" s="206" t="s">
        <v>62</v>
      </c>
      <c r="E154" s="206"/>
      <c r="F154" s="206"/>
      <c r="G154" s="206"/>
      <c r="H154" s="206"/>
      <c r="I154" s="206"/>
      <c r="J154" s="206"/>
      <c r="K154" s="206"/>
      <c r="L154" s="206"/>
      <c r="M154" s="206"/>
      <c r="N154" s="206"/>
      <c r="O154" s="207"/>
      <c r="AF154" s="115"/>
      <c r="AG154" s="115"/>
      <c r="AH154" s="115"/>
      <c r="AI154" s="109" t="s">
        <v>62</v>
      </c>
      <c r="AM154" s="115"/>
    </row>
    <row r="155" spans="1:39" s="108" customFormat="1" ht="15" x14ac:dyDescent="0.25">
      <c r="A155" s="121"/>
      <c r="B155" s="124"/>
      <c r="C155" s="123" t="s">
        <v>55</v>
      </c>
      <c r="D155" s="203" t="s">
        <v>63</v>
      </c>
      <c r="E155" s="203"/>
      <c r="F155" s="203"/>
      <c r="G155" s="125"/>
      <c r="H155" s="126"/>
      <c r="I155" s="126"/>
      <c r="J155" s="126"/>
      <c r="K155" s="127">
        <v>1795.86</v>
      </c>
      <c r="L155" s="128">
        <v>1.3225</v>
      </c>
      <c r="M155" s="129">
        <v>48.83</v>
      </c>
      <c r="N155" s="130">
        <v>44.77</v>
      </c>
      <c r="O155" s="151">
        <v>2186.12</v>
      </c>
      <c r="AF155" s="115"/>
      <c r="AG155" s="115"/>
      <c r="AH155" s="115"/>
      <c r="AJ155" s="109" t="s">
        <v>63</v>
      </c>
      <c r="AM155" s="115"/>
    </row>
    <row r="156" spans="1:39" s="108" customFormat="1" ht="15" x14ac:dyDescent="0.25">
      <c r="A156" s="121"/>
      <c r="B156" s="124"/>
      <c r="C156" s="123" t="s">
        <v>64</v>
      </c>
      <c r="D156" s="203" t="s">
        <v>65</v>
      </c>
      <c r="E156" s="203"/>
      <c r="F156" s="203"/>
      <c r="G156" s="125"/>
      <c r="H156" s="126"/>
      <c r="I156" s="126"/>
      <c r="J156" s="126"/>
      <c r="K156" s="129">
        <v>28.64</v>
      </c>
      <c r="L156" s="128">
        <v>1.4375</v>
      </c>
      <c r="M156" s="129">
        <v>0.85</v>
      </c>
      <c r="N156" s="130">
        <v>13.24</v>
      </c>
      <c r="O156" s="131">
        <v>11.25</v>
      </c>
      <c r="AF156" s="115"/>
      <c r="AG156" s="115"/>
      <c r="AH156" s="115"/>
      <c r="AJ156" s="109" t="s">
        <v>65</v>
      </c>
      <c r="AM156" s="115"/>
    </row>
    <row r="157" spans="1:39" s="108" customFormat="1" ht="15" x14ac:dyDescent="0.25">
      <c r="A157" s="121"/>
      <c r="B157" s="124"/>
      <c r="C157" s="123" t="s">
        <v>66</v>
      </c>
      <c r="D157" s="203" t="s">
        <v>67</v>
      </c>
      <c r="E157" s="203"/>
      <c r="F157" s="203"/>
      <c r="G157" s="125"/>
      <c r="H157" s="126"/>
      <c r="I157" s="126"/>
      <c r="J157" s="126"/>
      <c r="K157" s="129">
        <v>4.09</v>
      </c>
      <c r="L157" s="128">
        <v>1.4375</v>
      </c>
      <c r="M157" s="129">
        <v>0.12</v>
      </c>
      <c r="N157" s="130">
        <v>44.77</v>
      </c>
      <c r="O157" s="131">
        <v>5.37</v>
      </c>
      <c r="AF157" s="115"/>
      <c r="AG157" s="115"/>
      <c r="AH157" s="115"/>
      <c r="AJ157" s="109" t="s">
        <v>67</v>
      </c>
      <c r="AM157" s="115"/>
    </row>
    <row r="158" spans="1:39" s="108" customFormat="1" ht="15" x14ac:dyDescent="0.25">
      <c r="A158" s="132"/>
      <c r="B158" s="124"/>
      <c r="C158" s="123"/>
      <c r="D158" s="203" t="s">
        <v>70</v>
      </c>
      <c r="E158" s="203"/>
      <c r="F158" s="203"/>
      <c r="G158" s="125" t="s">
        <v>71</v>
      </c>
      <c r="H158" s="133">
        <v>198</v>
      </c>
      <c r="I158" s="128">
        <v>1.3225</v>
      </c>
      <c r="J158" s="152">
        <v>5.3837387999999997</v>
      </c>
      <c r="K158" s="135"/>
      <c r="L158" s="126"/>
      <c r="M158" s="135"/>
      <c r="N158" s="126"/>
      <c r="O158" s="136"/>
      <c r="AF158" s="115"/>
      <c r="AG158" s="115"/>
      <c r="AH158" s="115"/>
      <c r="AK158" s="109" t="s">
        <v>70</v>
      </c>
      <c r="AM158" s="115"/>
    </row>
    <row r="159" spans="1:39" s="108" customFormat="1" ht="15" x14ac:dyDescent="0.25">
      <c r="A159" s="132"/>
      <c r="B159" s="124"/>
      <c r="C159" s="123"/>
      <c r="D159" s="203" t="s">
        <v>72</v>
      </c>
      <c r="E159" s="203"/>
      <c r="F159" s="203"/>
      <c r="G159" s="125" t="s">
        <v>71</v>
      </c>
      <c r="H159" s="130">
        <v>0.33</v>
      </c>
      <c r="I159" s="128">
        <v>1.4375</v>
      </c>
      <c r="J159" s="152">
        <v>9.7532000000000001E-3</v>
      </c>
      <c r="K159" s="135"/>
      <c r="L159" s="126"/>
      <c r="M159" s="135"/>
      <c r="N159" s="126"/>
      <c r="O159" s="136"/>
      <c r="AF159" s="115"/>
      <c r="AG159" s="115"/>
      <c r="AH159" s="115"/>
      <c r="AK159" s="109" t="s">
        <v>72</v>
      </c>
      <c r="AM159" s="115"/>
    </row>
    <row r="160" spans="1:39" s="108" customFormat="1" ht="15" x14ac:dyDescent="0.25">
      <c r="A160" s="137"/>
      <c r="B160" s="125"/>
      <c r="C160" s="123"/>
      <c r="D160" s="210" t="s">
        <v>73</v>
      </c>
      <c r="E160" s="210"/>
      <c r="F160" s="210"/>
      <c r="G160" s="138"/>
      <c r="H160" s="139"/>
      <c r="I160" s="139"/>
      <c r="J160" s="139"/>
      <c r="K160" s="140">
        <v>1824.5</v>
      </c>
      <c r="L160" s="139"/>
      <c r="M160" s="141">
        <v>49.68</v>
      </c>
      <c r="N160" s="139"/>
      <c r="O160" s="153">
        <v>2197.37</v>
      </c>
      <c r="AF160" s="115"/>
      <c r="AG160" s="115"/>
      <c r="AH160" s="115"/>
      <c r="AL160" s="109" t="s">
        <v>73</v>
      </c>
      <c r="AM160" s="115"/>
    </row>
    <row r="161" spans="1:39" s="108" customFormat="1" ht="15" x14ac:dyDescent="0.25">
      <c r="A161" s="132"/>
      <c r="B161" s="124"/>
      <c r="C161" s="123"/>
      <c r="D161" s="203" t="s">
        <v>74</v>
      </c>
      <c r="E161" s="203"/>
      <c r="F161" s="203"/>
      <c r="G161" s="125"/>
      <c r="H161" s="126"/>
      <c r="I161" s="126"/>
      <c r="J161" s="126"/>
      <c r="K161" s="135"/>
      <c r="L161" s="126"/>
      <c r="M161" s="129">
        <v>48.95</v>
      </c>
      <c r="N161" s="126"/>
      <c r="O161" s="151">
        <v>2191.4899999999998</v>
      </c>
      <c r="AF161" s="115"/>
      <c r="AG161" s="115"/>
      <c r="AH161" s="115"/>
      <c r="AK161" s="109" t="s">
        <v>74</v>
      </c>
      <c r="AM161" s="115"/>
    </row>
    <row r="162" spans="1:39" s="108" customFormat="1" ht="45" x14ac:dyDescent="0.25">
      <c r="A162" s="132"/>
      <c r="B162" s="124"/>
      <c r="C162" s="123" t="s">
        <v>75</v>
      </c>
      <c r="D162" s="203" t="s">
        <v>76</v>
      </c>
      <c r="E162" s="203"/>
      <c r="F162" s="203"/>
      <c r="G162" s="125" t="s">
        <v>77</v>
      </c>
      <c r="H162" s="133">
        <v>102</v>
      </c>
      <c r="I162" s="126"/>
      <c r="J162" s="133">
        <v>102</v>
      </c>
      <c r="K162" s="135"/>
      <c r="L162" s="126"/>
      <c r="M162" s="129">
        <v>49.93</v>
      </c>
      <c r="N162" s="126"/>
      <c r="O162" s="151">
        <v>2235.3200000000002</v>
      </c>
      <c r="AF162" s="115"/>
      <c r="AG162" s="115"/>
      <c r="AH162" s="115"/>
      <c r="AK162" s="109" t="s">
        <v>76</v>
      </c>
      <c r="AM162" s="115"/>
    </row>
    <row r="163" spans="1:39" s="108" customFormat="1" ht="90" x14ac:dyDescent="0.25">
      <c r="A163" s="132"/>
      <c r="B163" s="124"/>
      <c r="C163" s="123" t="s">
        <v>78</v>
      </c>
      <c r="D163" s="203" t="s">
        <v>79</v>
      </c>
      <c r="E163" s="203"/>
      <c r="F163" s="203"/>
      <c r="G163" s="125" t="s">
        <v>77</v>
      </c>
      <c r="H163" s="133">
        <v>58</v>
      </c>
      <c r="I163" s="130">
        <v>0.85</v>
      </c>
      <c r="J163" s="143">
        <v>49.3</v>
      </c>
      <c r="K163" s="135"/>
      <c r="L163" s="126"/>
      <c r="M163" s="129">
        <v>24.13</v>
      </c>
      <c r="N163" s="126"/>
      <c r="O163" s="151">
        <v>1080.4000000000001</v>
      </c>
      <c r="AF163" s="115"/>
      <c r="AG163" s="115"/>
      <c r="AH163" s="115"/>
      <c r="AK163" s="109" t="s">
        <v>79</v>
      </c>
      <c r="AM163" s="115"/>
    </row>
    <row r="164" spans="1:39" s="108" customFormat="1" ht="15" x14ac:dyDescent="0.25">
      <c r="A164" s="121"/>
      <c r="B164" s="144"/>
      <c r="C164" s="145"/>
      <c r="D164" s="205" t="s">
        <v>80</v>
      </c>
      <c r="E164" s="205"/>
      <c r="F164" s="205"/>
      <c r="G164" s="117"/>
      <c r="H164" s="146"/>
      <c r="I164" s="146"/>
      <c r="J164" s="146"/>
      <c r="K164" s="147"/>
      <c r="L164" s="146"/>
      <c r="M164" s="148">
        <v>123.74</v>
      </c>
      <c r="N164" s="139"/>
      <c r="O164" s="149">
        <v>5513.09</v>
      </c>
      <c r="AF164" s="115"/>
      <c r="AG164" s="115"/>
      <c r="AH164" s="115"/>
      <c r="AM164" s="115" t="s">
        <v>80</v>
      </c>
    </row>
    <row r="165" spans="1:39" s="108" customFormat="1" ht="23.25" x14ac:dyDescent="0.25">
      <c r="A165" s="116" t="s">
        <v>124</v>
      </c>
      <c r="B165" s="117" t="s">
        <v>124</v>
      </c>
      <c r="C165" s="118" t="s">
        <v>81</v>
      </c>
      <c r="D165" s="208" t="s">
        <v>91</v>
      </c>
      <c r="E165" s="208"/>
      <c r="F165" s="208"/>
      <c r="G165" s="117" t="s">
        <v>83</v>
      </c>
      <c r="H165" s="117">
        <v>-4.0000000000000001E-3</v>
      </c>
      <c r="I165" s="117" t="s">
        <v>55</v>
      </c>
      <c r="J165" s="117" t="s">
        <v>737</v>
      </c>
      <c r="K165" s="119" t="s">
        <v>692</v>
      </c>
      <c r="L165" s="117"/>
      <c r="M165" s="119" t="s">
        <v>738</v>
      </c>
      <c r="N165" s="117"/>
      <c r="O165" s="120" t="s">
        <v>739</v>
      </c>
      <c r="AF165" s="115"/>
      <c r="AG165" s="115"/>
      <c r="AH165" s="115" t="s">
        <v>91</v>
      </c>
      <c r="AM165" s="115"/>
    </row>
    <row r="166" spans="1:39" s="108" customFormat="1" ht="33.75" x14ac:dyDescent="0.25">
      <c r="A166" s="121"/>
      <c r="B166" s="122"/>
      <c r="C166" s="123" t="s">
        <v>59</v>
      </c>
      <c r="D166" s="206" t="s">
        <v>60</v>
      </c>
      <c r="E166" s="206"/>
      <c r="F166" s="206"/>
      <c r="G166" s="206"/>
      <c r="H166" s="206"/>
      <c r="I166" s="206"/>
      <c r="J166" s="206"/>
      <c r="K166" s="206"/>
      <c r="L166" s="206"/>
      <c r="M166" s="206"/>
      <c r="N166" s="206"/>
      <c r="O166" s="207"/>
      <c r="AF166" s="115"/>
      <c r="AG166" s="115"/>
      <c r="AH166" s="115"/>
      <c r="AI166" s="109" t="s">
        <v>60</v>
      </c>
      <c r="AM166" s="115"/>
    </row>
    <row r="167" spans="1:39" s="108" customFormat="1" ht="57" x14ac:dyDescent="0.25">
      <c r="A167" s="121"/>
      <c r="B167" s="122"/>
      <c r="C167" s="123" t="s">
        <v>61</v>
      </c>
      <c r="D167" s="206" t="s">
        <v>62</v>
      </c>
      <c r="E167" s="206"/>
      <c r="F167" s="206"/>
      <c r="G167" s="206"/>
      <c r="H167" s="206"/>
      <c r="I167" s="206"/>
      <c r="J167" s="206"/>
      <c r="K167" s="206"/>
      <c r="L167" s="206"/>
      <c r="M167" s="206"/>
      <c r="N167" s="206"/>
      <c r="O167" s="207"/>
      <c r="AF167" s="115"/>
      <c r="AG167" s="115"/>
      <c r="AH167" s="115"/>
      <c r="AI167" s="109" t="s">
        <v>62</v>
      </c>
      <c r="AM167" s="115"/>
    </row>
    <row r="168" spans="1:39" s="108" customFormat="1" ht="15" x14ac:dyDescent="0.25">
      <c r="A168" s="121"/>
      <c r="B168" s="124"/>
      <c r="C168" s="123" t="s">
        <v>64</v>
      </c>
      <c r="D168" s="203" t="s">
        <v>65</v>
      </c>
      <c r="E168" s="203"/>
      <c r="F168" s="203"/>
      <c r="G168" s="125"/>
      <c r="H168" s="126"/>
      <c r="I168" s="126"/>
      <c r="J168" s="126"/>
      <c r="K168" s="129">
        <v>115.4</v>
      </c>
      <c r="L168" s="128">
        <v>1.4375</v>
      </c>
      <c r="M168" s="129">
        <v>-0.66</v>
      </c>
      <c r="N168" s="130">
        <v>13.24</v>
      </c>
      <c r="O168" s="131">
        <v>-8.74</v>
      </c>
      <c r="AF168" s="115"/>
      <c r="AG168" s="115"/>
      <c r="AH168" s="115"/>
      <c r="AJ168" s="109" t="s">
        <v>65</v>
      </c>
      <c r="AM168" s="115"/>
    </row>
    <row r="169" spans="1:39" s="108" customFormat="1" ht="15" x14ac:dyDescent="0.25">
      <c r="A169" s="121"/>
      <c r="B169" s="124"/>
      <c r="C169" s="123" t="s">
        <v>66</v>
      </c>
      <c r="D169" s="203" t="s">
        <v>67</v>
      </c>
      <c r="E169" s="203"/>
      <c r="F169" s="203"/>
      <c r="G169" s="125"/>
      <c r="H169" s="126"/>
      <c r="I169" s="126"/>
      <c r="J169" s="126"/>
      <c r="K169" s="129">
        <v>13.5</v>
      </c>
      <c r="L169" s="128">
        <v>1.4375</v>
      </c>
      <c r="M169" s="129">
        <v>-0.08</v>
      </c>
      <c r="N169" s="130">
        <v>44.77</v>
      </c>
      <c r="O169" s="131">
        <v>-3.58</v>
      </c>
      <c r="AF169" s="115"/>
      <c r="AG169" s="115"/>
      <c r="AH169" s="115"/>
      <c r="AJ169" s="109" t="s">
        <v>67</v>
      </c>
      <c r="AM169" s="115"/>
    </row>
    <row r="170" spans="1:39" s="108" customFormat="1" ht="15" x14ac:dyDescent="0.25">
      <c r="A170" s="132"/>
      <c r="B170" s="124"/>
      <c r="C170" s="123"/>
      <c r="D170" s="203" t="s">
        <v>74</v>
      </c>
      <c r="E170" s="203"/>
      <c r="F170" s="203"/>
      <c r="G170" s="125"/>
      <c r="H170" s="126"/>
      <c r="I170" s="126"/>
      <c r="J170" s="126"/>
      <c r="K170" s="135"/>
      <c r="L170" s="126"/>
      <c r="M170" s="129">
        <v>-0.08</v>
      </c>
      <c r="N170" s="126"/>
      <c r="O170" s="131">
        <v>-3.58</v>
      </c>
      <c r="AF170" s="115"/>
      <c r="AG170" s="115"/>
      <c r="AH170" s="115"/>
      <c r="AK170" s="109" t="s">
        <v>74</v>
      </c>
      <c r="AM170" s="115"/>
    </row>
    <row r="171" spans="1:39" s="108" customFormat="1" ht="45" x14ac:dyDescent="0.25">
      <c r="A171" s="132"/>
      <c r="B171" s="124"/>
      <c r="C171" s="123" t="s">
        <v>75</v>
      </c>
      <c r="D171" s="203" t="s">
        <v>76</v>
      </c>
      <c r="E171" s="203"/>
      <c r="F171" s="203"/>
      <c r="G171" s="125" t="s">
        <v>77</v>
      </c>
      <c r="H171" s="133">
        <v>102</v>
      </c>
      <c r="I171" s="126"/>
      <c r="J171" s="133">
        <v>102</v>
      </c>
      <c r="K171" s="135"/>
      <c r="L171" s="126"/>
      <c r="M171" s="129">
        <v>-0.08</v>
      </c>
      <c r="N171" s="126"/>
      <c r="O171" s="131">
        <v>-3.65</v>
      </c>
      <c r="AF171" s="115"/>
      <c r="AG171" s="115"/>
      <c r="AH171" s="115"/>
      <c r="AK171" s="109" t="s">
        <v>76</v>
      </c>
      <c r="AM171" s="115"/>
    </row>
    <row r="172" spans="1:39" s="108" customFormat="1" ht="90" x14ac:dyDescent="0.25">
      <c r="A172" s="132"/>
      <c r="B172" s="124"/>
      <c r="C172" s="123" t="s">
        <v>78</v>
      </c>
      <c r="D172" s="203" t="s">
        <v>79</v>
      </c>
      <c r="E172" s="203"/>
      <c r="F172" s="203"/>
      <c r="G172" s="125" t="s">
        <v>77</v>
      </c>
      <c r="H172" s="133">
        <v>58</v>
      </c>
      <c r="I172" s="130">
        <v>0.85</v>
      </c>
      <c r="J172" s="143">
        <v>49.3</v>
      </c>
      <c r="K172" s="135"/>
      <c r="L172" s="126"/>
      <c r="M172" s="129">
        <v>-0.04</v>
      </c>
      <c r="N172" s="126"/>
      <c r="O172" s="131">
        <v>-1.76</v>
      </c>
      <c r="AF172" s="115"/>
      <c r="AG172" s="115"/>
      <c r="AH172" s="115"/>
      <c r="AK172" s="109" t="s">
        <v>79</v>
      </c>
      <c r="AM172" s="115"/>
    </row>
    <row r="173" spans="1:39" s="108" customFormat="1" ht="15" x14ac:dyDescent="0.25">
      <c r="A173" s="121"/>
      <c r="B173" s="144"/>
      <c r="C173" s="145"/>
      <c r="D173" s="205" t="s">
        <v>80</v>
      </c>
      <c r="E173" s="205"/>
      <c r="F173" s="205"/>
      <c r="G173" s="117"/>
      <c r="H173" s="146"/>
      <c r="I173" s="146"/>
      <c r="J173" s="146"/>
      <c r="K173" s="147"/>
      <c r="L173" s="146"/>
      <c r="M173" s="148">
        <v>-0.78</v>
      </c>
      <c r="N173" s="139"/>
      <c r="O173" s="150">
        <v>-14.15</v>
      </c>
      <c r="AF173" s="115"/>
      <c r="AG173" s="115"/>
      <c r="AH173" s="115"/>
      <c r="AM173" s="115" t="s">
        <v>80</v>
      </c>
    </row>
    <row r="174" spans="1:39" s="108" customFormat="1" ht="23.25" x14ac:dyDescent="0.25">
      <c r="A174" s="116" t="s">
        <v>125</v>
      </c>
      <c r="B174" s="117" t="s">
        <v>740</v>
      </c>
      <c r="C174" s="118" t="s">
        <v>104</v>
      </c>
      <c r="D174" s="208" t="s">
        <v>126</v>
      </c>
      <c r="E174" s="208"/>
      <c r="F174" s="208"/>
      <c r="G174" s="117" t="s">
        <v>106</v>
      </c>
      <c r="H174" s="117">
        <v>2.1000000000000001E-2</v>
      </c>
      <c r="I174" s="117" t="s">
        <v>55</v>
      </c>
      <c r="J174" s="117" t="s">
        <v>741</v>
      </c>
      <c r="K174" s="119" t="s">
        <v>742</v>
      </c>
      <c r="L174" s="117"/>
      <c r="M174" s="119" t="s">
        <v>743</v>
      </c>
      <c r="N174" s="117" t="s">
        <v>685</v>
      </c>
      <c r="O174" s="120" t="s">
        <v>744</v>
      </c>
      <c r="AF174" s="115"/>
      <c r="AG174" s="115"/>
      <c r="AH174" s="115" t="s">
        <v>126</v>
      </c>
      <c r="AM174" s="115"/>
    </row>
    <row r="175" spans="1:39" s="108" customFormat="1" ht="15" x14ac:dyDescent="0.25">
      <c r="A175" s="121"/>
      <c r="B175" s="144"/>
      <c r="C175" s="145"/>
      <c r="D175" s="205" t="s">
        <v>80</v>
      </c>
      <c r="E175" s="205"/>
      <c r="F175" s="205"/>
      <c r="G175" s="117"/>
      <c r="H175" s="146"/>
      <c r="I175" s="146"/>
      <c r="J175" s="146"/>
      <c r="K175" s="147"/>
      <c r="L175" s="146"/>
      <c r="M175" s="148">
        <v>101.65</v>
      </c>
      <c r="N175" s="139"/>
      <c r="O175" s="150">
        <v>829.46</v>
      </c>
      <c r="AF175" s="115"/>
      <c r="AG175" s="115"/>
      <c r="AH175" s="115"/>
      <c r="AM175" s="115" t="s">
        <v>80</v>
      </c>
    </row>
    <row r="176" spans="1:39" s="108" customFormat="1" ht="15" x14ac:dyDescent="0.25">
      <c r="A176" s="211" t="s">
        <v>127</v>
      </c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12"/>
      <c r="N176" s="212"/>
      <c r="O176" s="213"/>
      <c r="AF176" s="115"/>
      <c r="AG176" s="115" t="s">
        <v>127</v>
      </c>
      <c r="AH176" s="115"/>
      <c r="AM176" s="115"/>
    </row>
    <row r="177" spans="1:39" s="108" customFormat="1" ht="22.5" x14ac:dyDescent="0.25">
      <c r="A177" s="116" t="s">
        <v>128</v>
      </c>
      <c r="B177" s="117" t="s">
        <v>128</v>
      </c>
      <c r="C177" s="118" t="s">
        <v>56</v>
      </c>
      <c r="D177" s="208" t="s">
        <v>57</v>
      </c>
      <c r="E177" s="208"/>
      <c r="F177" s="208"/>
      <c r="G177" s="117" t="s">
        <v>58</v>
      </c>
      <c r="H177" s="117">
        <v>8.9999999999999993E-3</v>
      </c>
      <c r="I177" s="117" t="s">
        <v>55</v>
      </c>
      <c r="J177" s="117" t="s">
        <v>745</v>
      </c>
      <c r="K177" s="119"/>
      <c r="L177" s="117"/>
      <c r="M177" s="119"/>
      <c r="N177" s="117"/>
      <c r="O177" s="120"/>
      <c r="AF177" s="115"/>
      <c r="AG177" s="115"/>
      <c r="AH177" s="115" t="s">
        <v>57</v>
      </c>
      <c r="AM177" s="115"/>
    </row>
    <row r="178" spans="1:39" s="108" customFormat="1" ht="33.75" x14ac:dyDescent="0.25">
      <c r="A178" s="121"/>
      <c r="B178" s="122"/>
      <c r="C178" s="123" t="s">
        <v>59</v>
      </c>
      <c r="D178" s="206" t="s">
        <v>60</v>
      </c>
      <c r="E178" s="206"/>
      <c r="F178" s="206"/>
      <c r="G178" s="206"/>
      <c r="H178" s="206"/>
      <c r="I178" s="206"/>
      <c r="J178" s="206"/>
      <c r="K178" s="206"/>
      <c r="L178" s="206"/>
      <c r="M178" s="206"/>
      <c r="N178" s="206"/>
      <c r="O178" s="207"/>
      <c r="AF178" s="115"/>
      <c r="AG178" s="115"/>
      <c r="AH178" s="115"/>
      <c r="AI178" s="109" t="s">
        <v>60</v>
      </c>
      <c r="AM178" s="115"/>
    </row>
    <row r="179" spans="1:39" s="108" customFormat="1" ht="57" x14ac:dyDescent="0.25">
      <c r="A179" s="121"/>
      <c r="B179" s="122"/>
      <c r="C179" s="123" t="s">
        <v>61</v>
      </c>
      <c r="D179" s="206" t="s">
        <v>62</v>
      </c>
      <c r="E179" s="206"/>
      <c r="F179" s="206"/>
      <c r="G179" s="206"/>
      <c r="H179" s="206"/>
      <c r="I179" s="206"/>
      <c r="J179" s="206"/>
      <c r="K179" s="206"/>
      <c r="L179" s="206"/>
      <c r="M179" s="206"/>
      <c r="N179" s="206"/>
      <c r="O179" s="207"/>
      <c r="AF179" s="115"/>
      <c r="AG179" s="115"/>
      <c r="AH179" s="115"/>
      <c r="AI179" s="109" t="s">
        <v>62</v>
      </c>
      <c r="AM179" s="115"/>
    </row>
    <row r="180" spans="1:39" s="108" customFormat="1" ht="15" x14ac:dyDescent="0.25">
      <c r="A180" s="121"/>
      <c r="B180" s="124"/>
      <c r="C180" s="123" t="s">
        <v>55</v>
      </c>
      <c r="D180" s="203" t="s">
        <v>63</v>
      </c>
      <c r="E180" s="203"/>
      <c r="F180" s="203"/>
      <c r="G180" s="125"/>
      <c r="H180" s="126"/>
      <c r="I180" s="126"/>
      <c r="J180" s="126"/>
      <c r="K180" s="127">
        <v>1053</v>
      </c>
      <c r="L180" s="128">
        <v>1.3225</v>
      </c>
      <c r="M180" s="129">
        <v>12.53</v>
      </c>
      <c r="N180" s="130">
        <v>44.77</v>
      </c>
      <c r="O180" s="131">
        <v>560.97</v>
      </c>
      <c r="AF180" s="115"/>
      <c r="AG180" s="115"/>
      <c r="AH180" s="115"/>
      <c r="AJ180" s="109" t="s">
        <v>63</v>
      </c>
      <c r="AM180" s="115"/>
    </row>
    <row r="181" spans="1:39" s="108" customFormat="1" ht="15" x14ac:dyDescent="0.25">
      <c r="A181" s="121"/>
      <c r="B181" s="124"/>
      <c r="C181" s="123" t="s">
        <v>64</v>
      </c>
      <c r="D181" s="203" t="s">
        <v>65</v>
      </c>
      <c r="E181" s="203"/>
      <c r="F181" s="203"/>
      <c r="G181" s="125"/>
      <c r="H181" s="126"/>
      <c r="I181" s="126"/>
      <c r="J181" s="126"/>
      <c r="K181" s="127">
        <v>1566.06</v>
      </c>
      <c r="L181" s="128">
        <v>1.4375</v>
      </c>
      <c r="M181" s="129">
        <v>20.260000000000002</v>
      </c>
      <c r="N181" s="130">
        <v>13.24</v>
      </c>
      <c r="O181" s="131">
        <v>268.24</v>
      </c>
      <c r="AF181" s="115"/>
      <c r="AG181" s="115"/>
      <c r="AH181" s="115"/>
      <c r="AJ181" s="109" t="s">
        <v>65</v>
      </c>
      <c r="AM181" s="115"/>
    </row>
    <row r="182" spans="1:39" s="108" customFormat="1" ht="15" x14ac:dyDescent="0.25">
      <c r="A182" s="121"/>
      <c r="B182" s="124"/>
      <c r="C182" s="123" t="s">
        <v>66</v>
      </c>
      <c r="D182" s="203" t="s">
        <v>67</v>
      </c>
      <c r="E182" s="203"/>
      <c r="F182" s="203"/>
      <c r="G182" s="125"/>
      <c r="H182" s="126"/>
      <c r="I182" s="126"/>
      <c r="J182" s="126"/>
      <c r="K182" s="129">
        <v>244.39</v>
      </c>
      <c r="L182" s="128">
        <v>1.4375</v>
      </c>
      <c r="M182" s="129">
        <v>3.16</v>
      </c>
      <c r="N182" s="130">
        <v>44.77</v>
      </c>
      <c r="O182" s="131">
        <v>141.47</v>
      </c>
      <c r="AF182" s="115"/>
      <c r="AG182" s="115"/>
      <c r="AH182" s="115"/>
      <c r="AJ182" s="109" t="s">
        <v>67</v>
      </c>
      <c r="AM182" s="115"/>
    </row>
    <row r="183" spans="1:39" s="108" customFormat="1" ht="15" x14ac:dyDescent="0.25">
      <c r="A183" s="121"/>
      <c r="B183" s="124"/>
      <c r="C183" s="123" t="s">
        <v>68</v>
      </c>
      <c r="D183" s="203" t="s">
        <v>69</v>
      </c>
      <c r="E183" s="203"/>
      <c r="F183" s="203"/>
      <c r="G183" s="125"/>
      <c r="H183" s="126"/>
      <c r="I183" s="126"/>
      <c r="J183" s="126"/>
      <c r="K183" s="129">
        <v>909.27</v>
      </c>
      <c r="L183" s="126"/>
      <c r="M183" s="129">
        <v>0.04</v>
      </c>
      <c r="N183" s="130">
        <v>8.16</v>
      </c>
      <c r="O183" s="131">
        <v>0.33</v>
      </c>
      <c r="AF183" s="115"/>
      <c r="AG183" s="115"/>
      <c r="AH183" s="115"/>
      <c r="AJ183" s="109" t="s">
        <v>69</v>
      </c>
      <c r="AM183" s="115"/>
    </row>
    <row r="184" spans="1:39" s="108" customFormat="1" ht="15" x14ac:dyDescent="0.25">
      <c r="A184" s="132"/>
      <c r="B184" s="124"/>
      <c r="C184" s="123"/>
      <c r="D184" s="203" t="s">
        <v>70</v>
      </c>
      <c r="E184" s="203"/>
      <c r="F184" s="203"/>
      <c r="G184" s="125" t="s">
        <v>71</v>
      </c>
      <c r="H184" s="133">
        <v>135</v>
      </c>
      <c r="I184" s="128">
        <v>1.3225</v>
      </c>
      <c r="J184" s="152">
        <v>1.6068374999999999</v>
      </c>
      <c r="K184" s="135"/>
      <c r="L184" s="126"/>
      <c r="M184" s="135"/>
      <c r="N184" s="126"/>
      <c r="O184" s="136"/>
      <c r="AF184" s="115"/>
      <c r="AG184" s="115"/>
      <c r="AH184" s="115"/>
      <c r="AK184" s="109" t="s">
        <v>70</v>
      </c>
      <c r="AM184" s="115"/>
    </row>
    <row r="185" spans="1:39" s="108" customFormat="1" ht="15" x14ac:dyDescent="0.25">
      <c r="A185" s="132"/>
      <c r="B185" s="124"/>
      <c r="C185" s="123"/>
      <c r="D185" s="203" t="s">
        <v>72</v>
      </c>
      <c r="E185" s="203"/>
      <c r="F185" s="203"/>
      <c r="G185" s="125" t="s">
        <v>71</v>
      </c>
      <c r="H185" s="130">
        <v>18.12</v>
      </c>
      <c r="I185" s="128">
        <v>1.4375</v>
      </c>
      <c r="J185" s="152">
        <v>0.23442750000000001</v>
      </c>
      <c r="K185" s="135"/>
      <c r="L185" s="126"/>
      <c r="M185" s="135"/>
      <c r="N185" s="126"/>
      <c r="O185" s="136"/>
      <c r="AF185" s="115"/>
      <c r="AG185" s="115"/>
      <c r="AH185" s="115"/>
      <c r="AK185" s="109" t="s">
        <v>72</v>
      </c>
      <c r="AM185" s="115"/>
    </row>
    <row r="186" spans="1:39" s="108" customFormat="1" ht="15" x14ac:dyDescent="0.25">
      <c r="A186" s="137"/>
      <c r="B186" s="125"/>
      <c r="C186" s="123"/>
      <c r="D186" s="210" t="s">
        <v>73</v>
      </c>
      <c r="E186" s="210"/>
      <c r="F186" s="210"/>
      <c r="G186" s="138"/>
      <c r="H186" s="139"/>
      <c r="I186" s="139"/>
      <c r="J186" s="139"/>
      <c r="K186" s="140">
        <v>2623.33</v>
      </c>
      <c r="L186" s="139"/>
      <c r="M186" s="141">
        <v>32.83</v>
      </c>
      <c r="N186" s="139"/>
      <c r="O186" s="142">
        <v>829.54</v>
      </c>
      <c r="AF186" s="115"/>
      <c r="AG186" s="115"/>
      <c r="AH186" s="115"/>
      <c r="AL186" s="109" t="s">
        <v>73</v>
      </c>
      <c r="AM186" s="115"/>
    </row>
    <row r="187" spans="1:39" s="108" customFormat="1" ht="15" x14ac:dyDescent="0.25">
      <c r="A187" s="132"/>
      <c r="B187" s="124"/>
      <c r="C187" s="123"/>
      <c r="D187" s="203" t="s">
        <v>74</v>
      </c>
      <c r="E187" s="203"/>
      <c r="F187" s="203"/>
      <c r="G187" s="125"/>
      <c r="H187" s="126"/>
      <c r="I187" s="126"/>
      <c r="J187" s="126"/>
      <c r="K187" s="135"/>
      <c r="L187" s="126"/>
      <c r="M187" s="129">
        <v>15.69</v>
      </c>
      <c r="N187" s="126"/>
      <c r="O187" s="131">
        <v>702.44</v>
      </c>
      <c r="AF187" s="115"/>
      <c r="AG187" s="115"/>
      <c r="AH187" s="115"/>
      <c r="AK187" s="109" t="s">
        <v>74</v>
      </c>
      <c r="AM187" s="115"/>
    </row>
    <row r="188" spans="1:39" s="108" customFormat="1" ht="45" x14ac:dyDescent="0.25">
      <c r="A188" s="132"/>
      <c r="B188" s="124"/>
      <c r="C188" s="123" t="s">
        <v>75</v>
      </c>
      <c r="D188" s="203" t="s">
        <v>76</v>
      </c>
      <c r="E188" s="203"/>
      <c r="F188" s="203"/>
      <c r="G188" s="125" t="s">
        <v>77</v>
      </c>
      <c r="H188" s="133">
        <v>102</v>
      </c>
      <c r="I188" s="126"/>
      <c r="J188" s="133">
        <v>102</v>
      </c>
      <c r="K188" s="135"/>
      <c r="L188" s="126"/>
      <c r="M188" s="129">
        <v>16</v>
      </c>
      <c r="N188" s="126"/>
      <c r="O188" s="131">
        <v>716.49</v>
      </c>
      <c r="AF188" s="115"/>
      <c r="AG188" s="115"/>
      <c r="AH188" s="115"/>
      <c r="AK188" s="109" t="s">
        <v>76</v>
      </c>
      <c r="AM188" s="115"/>
    </row>
    <row r="189" spans="1:39" s="108" customFormat="1" ht="90" x14ac:dyDescent="0.25">
      <c r="A189" s="132"/>
      <c r="B189" s="124"/>
      <c r="C189" s="123" t="s">
        <v>78</v>
      </c>
      <c r="D189" s="203" t="s">
        <v>79</v>
      </c>
      <c r="E189" s="203"/>
      <c r="F189" s="203"/>
      <c r="G189" s="125" t="s">
        <v>77</v>
      </c>
      <c r="H189" s="133">
        <v>58</v>
      </c>
      <c r="I189" s="130">
        <v>0.85</v>
      </c>
      <c r="J189" s="143">
        <v>49.3</v>
      </c>
      <c r="K189" s="135"/>
      <c r="L189" s="126"/>
      <c r="M189" s="129">
        <v>7.74</v>
      </c>
      <c r="N189" s="126"/>
      <c r="O189" s="131">
        <v>346.3</v>
      </c>
      <c r="AF189" s="115"/>
      <c r="AG189" s="115"/>
      <c r="AH189" s="115"/>
      <c r="AK189" s="109" t="s">
        <v>79</v>
      </c>
      <c r="AM189" s="115"/>
    </row>
    <row r="190" spans="1:39" s="108" customFormat="1" ht="15" x14ac:dyDescent="0.25">
      <c r="A190" s="121"/>
      <c r="B190" s="144"/>
      <c r="C190" s="145"/>
      <c r="D190" s="205" t="s">
        <v>80</v>
      </c>
      <c r="E190" s="205"/>
      <c r="F190" s="205"/>
      <c r="G190" s="117"/>
      <c r="H190" s="146"/>
      <c r="I190" s="146"/>
      <c r="J190" s="146"/>
      <c r="K190" s="147"/>
      <c r="L190" s="146"/>
      <c r="M190" s="148">
        <v>56.57</v>
      </c>
      <c r="N190" s="139"/>
      <c r="O190" s="149">
        <v>1892.33</v>
      </c>
      <c r="AF190" s="115"/>
      <c r="AG190" s="115"/>
      <c r="AH190" s="115"/>
      <c r="AM190" s="115" t="s">
        <v>80</v>
      </c>
    </row>
    <row r="191" spans="1:39" s="108" customFormat="1" ht="23.25" x14ac:dyDescent="0.25">
      <c r="A191" s="116" t="s">
        <v>129</v>
      </c>
      <c r="B191" s="117" t="s">
        <v>746</v>
      </c>
      <c r="C191" s="118" t="s">
        <v>104</v>
      </c>
      <c r="D191" s="208" t="s">
        <v>130</v>
      </c>
      <c r="E191" s="208"/>
      <c r="F191" s="208"/>
      <c r="G191" s="117" t="s">
        <v>131</v>
      </c>
      <c r="H191" s="117">
        <v>2.25</v>
      </c>
      <c r="I191" s="117" t="s">
        <v>55</v>
      </c>
      <c r="J191" s="117" t="s">
        <v>747</v>
      </c>
      <c r="K191" s="119" t="s">
        <v>748</v>
      </c>
      <c r="L191" s="117"/>
      <c r="M191" s="119" t="s">
        <v>749</v>
      </c>
      <c r="N191" s="117" t="s">
        <v>685</v>
      </c>
      <c r="O191" s="120" t="s">
        <v>750</v>
      </c>
      <c r="AF191" s="115"/>
      <c r="AG191" s="115"/>
      <c r="AH191" s="115" t="s">
        <v>130</v>
      </c>
      <c r="AM191" s="115"/>
    </row>
    <row r="192" spans="1:39" s="108" customFormat="1" ht="15" x14ac:dyDescent="0.25">
      <c r="A192" s="121"/>
      <c r="B192" s="144"/>
      <c r="C192" s="145"/>
      <c r="D192" s="205" t="s">
        <v>80</v>
      </c>
      <c r="E192" s="205"/>
      <c r="F192" s="205"/>
      <c r="G192" s="117"/>
      <c r="H192" s="146"/>
      <c r="I192" s="146"/>
      <c r="J192" s="146"/>
      <c r="K192" s="147"/>
      <c r="L192" s="146"/>
      <c r="M192" s="148">
        <v>8.15</v>
      </c>
      <c r="N192" s="139"/>
      <c r="O192" s="150">
        <v>66.5</v>
      </c>
      <c r="AF192" s="115"/>
      <c r="AG192" s="115"/>
      <c r="AH192" s="115"/>
      <c r="AM192" s="115" t="s">
        <v>80</v>
      </c>
    </row>
    <row r="193" spans="1:39" s="108" customFormat="1" ht="33.75" x14ac:dyDescent="0.25">
      <c r="A193" s="116" t="s">
        <v>132</v>
      </c>
      <c r="B193" s="117" t="s">
        <v>132</v>
      </c>
      <c r="C193" s="118" t="s">
        <v>84</v>
      </c>
      <c r="D193" s="208" t="s">
        <v>85</v>
      </c>
      <c r="E193" s="208"/>
      <c r="F193" s="208"/>
      <c r="G193" s="117" t="s">
        <v>86</v>
      </c>
      <c r="H193" s="117">
        <v>0.91800000000000004</v>
      </c>
      <c r="I193" s="117" t="s">
        <v>55</v>
      </c>
      <c r="J193" s="117" t="s">
        <v>751</v>
      </c>
      <c r="K193" s="119" t="s">
        <v>683</v>
      </c>
      <c r="L193" s="117"/>
      <c r="M193" s="119" t="s">
        <v>752</v>
      </c>
      <c r="N193" s="117" t="s">
        <v>685</v>
      </c>
      <c r="O193" s="120" t="s">
        <v>753</v>
      </c>
      <c r="AF193" s="115"/>
      <c r="AG193" s="115"/>
      <c r="AH193" s="115" t="s">
        <v>85</v>
      </c>
      <c r="AM193" s="115"/>
    </row>
    <row r="194" spans="1:39" s="108" customFormat="1" ht="15" x14ac:dyDescent="0.25">
      <c r="A194" s="121"/>
      <c r="B194" s="144"/>
      <c r="C194" s="145"/>
      <c r="D194" s="205" t="s">
        <v>80</v>
      </c>
      <c r="E194" s="205"/>
      <c r="F194" s="205"/>
      <c r="G194" s="117"/>
      <c r="H194" s="146"/>
      <c r="I194" s="146"/>
      <c r="J194" s="146"/>
      <c r="K194" s="147"/>
      <c r="L194" s="146"/>
      <c r="M194" s="148">
        <v>449.82</v>
      </c>
      <c r="N194" s="139"/>
      <c r="O194" s="149">
        <v>3670.53</v>
      </c>
      <c r="AF194" s="115"/>
      <c r="AG194" s="115"/>
      <c r="AH194" s="115"/>
      <c r="AM194" s="115" t="s">
        <v>80</v>
      </c>
    </row>
    <row r="195" spans="1:39" s="108" customFormat="1" ht="22.5" x14ac:dyDescent="0.25">
      <c r="A195" s="116" t="s">
        <v>133</v>
      </c>
      <c r="B195" s="117" t="s">
        <v>133</v>
      </c>
      <c r="C195" s="118" t="s">
        <v>134</v>
      </c>
      <c r="D195" s="208" t="s">
        <v>135</v>
      </c>
      <c r="E195" s="208"/>
      <c r="F195" s="208"/>
      <c r="G195" s="117" t="s">
        <v>58</v>
      </c>
      <c r="H195" s="117">
        <v>2.7E-2</v>
      </c>
      <c r="I195" s="117" t="s">
        <v>55</v>
      </c>
      <c r="J195" s="117" t="s">
        <v>732</v>
      </c>
      <c r="K195" s="119"/>
      <c r="L195" s="117"/>
      <c r="M195" s="119"/>
      <c r="N195" s="117"/>
      <c r="O195" s="120"/>
      <c r="AF195" s="115"/>
      <c r="AG195" s="115"/>
      <c r="AH195" s="115" t="s">
        <v>135</v>
      </c>
      <c r="AM195" s="115"/>
    </row>
    <row r="196" spans="1:39" s="108" customFormat="1" ht="33.75" x14ac:dyDescent="0.25">
      <c r="A196" s="121"/>
      <c r="B196" s="122"/>
      <c r="C196" s="123" t="s">
        <v>59</v>
      </c>
      <c r="D196" s="206" t="s">
        <v>60</v>
      </c>
      <c r="E196" s="206"/>
      <c r="F196" s="206"/>
      <c r="G196" s="206"/>
      <c r="H196" s="206"/>
      <c r="I196" s="206"/>
      <c r="J196" s="206"/>
      <c r="K196" s="206"/>
      <c r="L196" s="206"/>
      <c r="M196" s="206"/>
      <c r="N196" s="206"/>
      <c r="O196" s="207"/>
      <c r="AF196" s="115"/>
      <c r="AG196" s="115"/>
      <c r="AH196" s="115"/>
      <c r="AI196" s="109" t="s">
        <v>60</v>
      </c>
      <c r="AM196" s="115"/>
    </row>
    <row r="197" spans="1:39" s="108" customFormat="1" ht="57" x14ac:dyDescent="0.25">
      <c r="A197" s="121"/>
      <c r="B197" s="122"/>
      <c r="C197" s="123" t="s">
        <v>61</v>
      </c>
      <c r="D197" s="206" t="s">
        <v>62</v>
      </c>
      <c r="E197" s="206"/>
      <c r="F197" s="206"/>
      <c r="G197" s="206"/>
      <c r="H197" s="206"/>
      <c r="I197" s="206"/>
      <c r="J197" s="206"/>
      <c r="K197" s="206"/>
      <c r="L197" s="206"/>
      <c r="M197" s="206"/>
      <c r="N197" s="206"/>
      <c r="O197" s="207"/>
      <c r="AF197" s="115"/>
      <c r="AG197" s="115"/>
      <c r="AH197" s="115"/>
      <c r="AI197" s="109" t="s">
        <v>62</v>
      </c>
      <c r="AM197" s="115"/>
    </row>
    <row r="198" spans="1:39" s="108" customFormat="1" ht="15" x14ac:dyDescent="0.25">
      <c r="A198" s="121"/>
      <c r="B198" s="124"/>
      <c r="C198" s="123" t="s">
        <v>55</v>
      </c>
      <c r="D198" s="203" t="s">
        <v>63</v>
      </c>
      <c r="E198" s="203"/>
      <c r="F198" s="203"/>
      <c r="G198" s="125"/>
      <c r="H198" s="126"/>
      <c r="I198" s="126"/>
      <c r="J198" s="126"/>
      <c r="K198" s="127">
        <v>9504</v>
      </c>
      <c r="L198" s="128">
        <v>1.3225</v>
      </c>
      <c r="M198" s="129">
        <v>339.36</v>
      </c>
      <c r="N198" s="130">
        <v>44.77</v>
      </c>
      <c r="O198" s="151">
        <v>15193.15</v>
      </c>
      <c r="AF198" s="115"/>
      <c r="AG198" s="115"/>
      <c r="AH198" s="115"/>
      <c r="AJ198" s="109" t="s">
        <v>63</v>
      </c>
      <c r="AM198" s="115"/>
    </row>
    <row r="199" spans="1:39" s="108" customFormat="1" ht="15" x14ac:dyDescent="0.25">
      <c r="A199" s="121"/>
      <c r="B199" s="124"/>
      <c r="C199" s="123" t="s">
        <v>64</v>
      </c>
      <c r="D199" s="203" t="s">
        <v>65</v>
      </c>
      <c r="E199" s="203"/>
      <c r="F199" s="203"/>
      <c r="G199" s="125"/>
      <c r="H199" s="126"/>
      <c r="I199" s="126"/>
      <c r="J199" s="126"/>
      <c r="K199" s="127">
        <v>6320.79</v>
      </c>
      <c r="L199" s="128">
        <v>1.4375</v>
      </c>
      <c r="M199" s="129">
        <v>245.33</v>
      </c>
      <c r="N199" s="130">
        <v>13.24</v>
      </c>
      <c r="O199" s="151">
        <v>3248.17</v>
      </c>
      <c r="AF199" s="115"/>
      <c r="AG199" s="115"/>
      <c r="AH199" s="115"/>
      <c r="AJ199" s="109" t="s">
        <v>65</v>
      </c>
      <c r="AM199" s="115"/>
    </row>
    <row r="200" spans="1:39" s="108" customFormat="1" ht="15" x14ac:dyDescent="0.25">
      <c r="A200" s="121"/>
      <c r="B200" s="124"/>
      <c r="C200" s="123" t="s">
        <v>66</v>
      </c>
      <c r="D200" s="203" t="s">
        <v>67</v>
      </c>
      <c r="E200" s="203"/>
      <c r="F200" s="203"/>
      <c r="G200" s="125"/>
      <c r="H200" s="126"/>
      <c r="I200" s="126"/>
      <c r="J200" s="126"/>
      <c r="K200" s="129">
        <v>817.54</v>
      </c>
      <c r="L200" s="128">
        <v>1.4375</v>
      </c>
      <c r="M200" s="129">
        <v>31.73</v>
      </c>
      <c r="N200" s="130">
        <v>44.77</v>
      </c>
      <c r="O200" s="151">
        <v>1420.55</v>
      </c>
      <c r="AF200" s="115"/>
      <c r="AG200" s="115"/>
      <c r="AH200" s="115"/>
      <c r="AJ200" s="109" t="s">
        <v>67</v>
      </c>
      <c r="AM200" s="115"/>
    </row>
    <row r="201" spans="1:39" s="108" customFormat="1" ht="15" x14ac:dyDescent="0.25">
      <c r="A201" s="121"/>
      <c r="B201" s="124"/>
      <c r="C201" s="123" t="s">
        <v>68</v>
      </c>
      <c r="D201" s="203" t="s">
        <v>69</v>
      </c>
      <c r="E201" s="203"/>
      <c r="F201" s="203"/>
      <c r="G201" s="125"/>
      <c r="H201" s="126"/>
      <c r="I201" s="126"/>
      <c r="J201" s="126"/>
      <c r="K201" s="127">
        <v>18226.7</v>
      </c>
      <c r="L201" s="126"/>
      <c r="M201" s="129">
        <v>409</v>
      </c>
      <c r="N201" s="130">
        <v>8.16</v>
      </c>
      <c r="O201" s="151">
        <v>3337.44</v>
      </c>
      <c r="AF201" s="115"/>
      <c r="AG201" s="115"/>
      <c r="AH201" s="115"/>
      <c r="AJ201" s="109" t="s">
        <v>69</v>
      </c>
      <c r="AM201" s="115"/>
    </row>
    <row r="202" spans="1:39" s="108" customFormat="1" ht="15" x14ac:dyDescent="0.25">
      <c r="A202" s="132"/>
      <c r="B202" s="124"/>
      <c r="C202" s="123"/>
      <c r="D202" s="203" t="s">
        <v>70</v>
      </c>
      <c r="E202" s="203"/>
      <c r="F202" s="203"/>
      <c r="G202" s="125" t="s">
        <v>71</v>
      </c>
      <c r="H202" s="133">
        <v>1100</v>
      </c>
      <c r="I202" s="128">
        <v>1.3225</v>
      </c>
      <c r="J202" s="155">
        <v>39.27825</v>
      </c>
      <c r="K202" s="135"/>
      <c r="L202" s="126"/>
      <c r="M202" s="135"/>
      <c r="N202" s="126"/>
      <c r="O202" s="136"/>
      <c r="AF202" s="115"/>
      <c r="AG202" s="115"/>
      <c r="AH202" s="115"/>
      <c r="AK202" s="109" t="s">
        <v>70</v>
      </c>
      <c r="AM202" s="115"/>
    </row>
    <row r="203" spans="1:39" s="108" customFormat="1" ht="15" x14ac:dyDescent="0.25">
      <c r="A203" s="132"/>
      <c r="B203" s="124"/>
      <c r="C203" s="123"/>
      <c r="D203" s="203" t="s">
        <v>72</v>
      </c>
      <c r="E203" s="203"/>
      <c r="F203" s="203"/>
      <c r="G203" s="125" t="s">
        <v>71</v>
      </c>
      <c r="H203" s="143">
        <v>60.8</v>
      </c>
      <c r="I203" s="128">
        <v>1.4375</v>
      </c>
      <c r="J203" s="128">
        <v>2.3597999999999999</v>
      </c>
      <c r="K203" s="135"/>
      <c r="L203" s="126"/>
      <c r="M203" s="135"/>
      <c r="N203" s="126"/>
      <c r="O203" s="136"/>
      <c r="AF203" s="115"/>
      <c r="AG203" s="115"/>
      <c r="AH203" s="115"/>
      <c r="AK203" s="109" t="s">
        <v>72</v>
      </c>
      <c r="AM203" s="115"/>
    </row>
    <row r="204" spans="1:39" s="108" customFormat="1" ht="15" x14ac:dyDescent="0.25">
      <c r="A204" s="137"/>
      <c r="B204" s="125"/>
      <c r="C204" s="123"/>
      <c r="D204" s="210" t="s">
        <v>73</v>
      </c>
      <c r="E204" s="210"/>
      <c r="F204" s="210"/>
      <c r="G204" s="138"/>
      <c r="H204" s="139"/>
      <c r="I204" s="139"/>
      <c r="J204" s="139"/>
      <c r="K204" s="140">
        <v>30972.91</v>
      </c>
      <c r="L204" s="139"/>
      <c r="M204" s="141">
        <v>993.69</v>
      </c>
      <c r="N204" s="139"/>
      <c r="O204" s="153">
        <v>21778.76</v>
      </c>
      <c r="AF204" s="115"/>
      <c r="AG204" s="115"/>
      <c r="AH204" s="115"/>
      <c r="AL204" s="109" t="s">
        <v>73</v>
      </c>
      <c r="AM204" s="115"/>
    </row>
    <row r="205" spans="1:39" s="108" customFormat="1" ht="15" x14ac:dyDescent="0.25">
      <c r="A205" s="132"/>
      <c r="B205" s="124"/>
      <c r="C205" s="123"/>
      <c r="D205" s="203" t="s">
        <v>74</v>
      </c>
      <c r="E205" s="203"/>
      <c r="F205" s="203"/>
      <c r="G205" s="125"/>
      <c r="H205" s="126"/>
      <c r="I205" s="126"/>
      <c r="J205" s="126"/>
      <c r="K205" s="135"/>
      <c r="L205" s="126"/>
      <c r="M205" s="129">
        <v>371.09</v>
      </c>
      <c r="N205" s="126"/>
      <c r="O205" s="151">
        <v>16613.7</v>
      </c>
      <c r="AF205" s="115"/>
      <c r="AG205" s="115"/>
      <c r="AH205" s="115"/>
      <c r="AK205" s="109" t="s">
        <v>74</v>
      </c>
      <c r="AM205" s="115"/>
    </row>
    <row r="206" spans="1:39" s="108" customFormat="1" ht="45" x14ac:dyDescent="0.25">
      <c r="A206" s="132"/>
      <c r="B206" s="124"/>
      <c r="C206" s="123" t="s">
        <v>75</v>
      </c>
      <c r="D206" s="203" t="s">
        <v>76</v>
      </c>
      <c r="E206" s="203"/>
      <c r="F206" s="203"/>
      <c r="G206" s="125" t="s">
        <v>77</v>
      </c>
      <c r="H206" s="133">
        <v>102</v>
      </c>
      <c r="I206" s="126"/>
      <c r="J206" s="133">
        <v>102</v>
      </c>
      <c r="K206" s="135"/>
      <c r="L206" s="126"/>
      <c r="M206" s="129">
        <v>378.51</v>
      </c>
      <c r="N206" s="126"/>
      <c r="O206" s="151">
        <v>16945.97</v>
      </c>
      <c r="AF206" s="115"/>
      <c r="AG206" s="115"/>
      <c r="AH206" s="115"/>
      <c r="AK206" s="109" t="s">
        <v>76</v>
      </c>
      <c r="AM206" s="115"/>
    </row>
    <row r="207" spans="1:39" s="108" customFormat="1" ht="90" x14ac:dyDescent="0.25">
      <c r="A207" s="132"/>
      <c r="B207" s="124"/>
      <c r="C207" s="123" t="s">
        <v>78</v>
      </c>
      <c r="D207" s="203" t="s">
        <v>79</v>
      </c>
      <c r="E207" s="203"/>
      <c r="F207" s="203"/>
      <c r="G207" s="125" t="s">
        <v>77</v>
      </c>
      <c r="H207" s="133">
        <v>58</v>
      </c>
      <c r="I207" s="130">
        <v>0.85</v>
      </c>
      <c r="J207" s="143">
        <v>49.3</v>
      </c>
      <c r="K207" s="135"/>
      <c r="L207" s="126"/>
      <c r="M207" s="129">
        <v>182.95</v>
      </c>
      <c r="N207" s="126"/>
      <c r="O207" s="151">
        <v>8190.55</v>
      </c>
      <c r="AF207" s="115"/>
      <c r="AG207" s="115"/>
      <c r="AH207" s="115"/>
      <c r="AK207" s="109" t="s">
        <v>79</v>
      </c>
      <c r="AM207" s="115"/>
    </row>
    <row r="208" spans="1:39" s="108" customFormat="1" ht="15" x14ac:dyDescent="0.25">
      <c r="A208" s="121"/>
      <c r="B208" s="144"/>
      <c r="C208" s="145"/>
      <c r="D208" s="205" t="s">
        <v>80</v>
      </c>
      <c r="E208" s="205"/>
      <c r="F208" s="205"/>
      <c r="G208" s="117"/>
      <c r="H208" s="146"/>
      <c r="I208" s="146"/>
      <c r="J208" s="146"/>
      <c r="K208" s="147"/>
      <c r="L208" s="146"/>
      <c r="M208" s="154">
        <v>1555.15</v>
      </c>
      <c r="N208" s="139"/>
      <c r="O208" s="149">
        <v>46915.28</v>
      </c>
      <c r="AF208" s="115"/>
      <c r="AG208" s="115"/>
      <c r="AH208" s="115"/>
      <c r="AM208" s="115" t="s">
        <v>80</v>
      </c>
    </row>
    <row r="209" spans="1:39" s="108" customFormat="1" ht="23.25" x14ac:dyDescent="0.25">
      <c r="A209" s="116" t="s">
        <v>136</v>
      </c>
      <c r="B209" s="117" t="s">
        <v>136</v>
      </c>
      <c r="C209" s="118" t="s">
        <v>81</v>
      </c>
      <c r="D209" s="208" t="s">
        <v>91</v>
      </c>
      <c r="E209" s="208"/>
      <c r="F209" s="208"/>
      <c r="G209" s="117" t="s">
        <v>83</v>
      </c>
      <c r="H209" s="117">
        <v>-3.3000000000000002E-2</v>
      </c>
      <c r="I209" s="117" t="s">
        <v>55</v>
      </c>
      <c r="J209" s="117" t="s">
        <v>754</v>
      </c>
      <c r="K209" s="119" t="s">
        <v>692</v>
      </c>
      <c r="L209" s="117"/>
      <c r="M209" s="119" t="s">
        <v>755</v>
      </c>
      <c r="N209" s="117"/>
      <c r="O209" s="120" t="s">
        <v>756</v>
      </c>
      <c r="AF209" s="115"/>
      <c r="AG209" s="115"/>
      <c r="AH209" s="115" t="s">
        <v>91</v>
      </c>
      <c r="AM209" s="115"/>
    </row>
    <row r="210" spans="1:39" s="108" customFormat="1" ht="33.75" x14ac:dyDescent="0.25">
      <c r="A210" s="121"/>
      <c r="B210" s="122"/>
      <c r="C210" s="123" t="s">
        <v>59</v>
      </c>
      <c r="D210" s="206" t="s">
        <v>60</v>
      </c>
      <c r="E210" s="206"/>
      <c r="F210" s="206"/>
      <c r="G210" s="206"/>
      <c r="H210" s="206"/>
      <c r="I210" s="206"/>
      <c r="J210" s="206"/>
      <c r="K210" s="206"/>
      <c r="L210" s="206"/>
      <c r="M210" s="206"/>
      <c r="N210" s="206"/>
      <c r="O210" s="207"/>
      <c r="AF210" s="115"/>
      <c r="AG210" s="115"/>
      <c r="AH210" s="115"/>
      <c r="AI210" s="109" t="s">
        <v>60</v>
      </c>
      <c r="AM210" s="115"/>
    </row>
    <row r="211" spans="1:39" s="108" customFormat="1" ht="57" x14ac:dyDescent="0.25">
      <c r="A211" s="121"/>
      <c r="B211" s="122"/>
      <c r="C211" s="123" t="s">
        <v>61</v>
      </c>
      <c r="D211" s="206" t="s">
        <v>62</v>
      </c>
      <c r="E211" s="206"/>
      <c r="F211" s="206"/>
      <c r="G211" s="206"/>
      <c r="H211" s="206"/>
      <c r="I211" s="206"/>
      <c r="J211" s="206"/>
      <c r="K211" s="206"/>
      <c r="L211" s="206"/>
      <c r="M211" s="206"/>
      <c r="N211" s="206"/>
      <c r="O211" s="207"/>
      <c r="AF211" s="115"/>
      <c r="AG211" s="115"/>
      <c r="AH211" s="115"/>
      <c r="AI211" s="109" t="s">
        <v>62</v>
      </c>
      <c r="AM211" s="115"/>
    </row>
    <row r="212" spans="1:39" s="108" customFormat="1" ht="15" x14ac:dyDescent="0.25">
      <c r="A212" s="121"/>
      <c r="B212" s="124"/>
      <c r="C212" s="123" t="s">
        <v>64</v>
      </c>
      <c r="D212" s="203" t="s">
        <v>65</v>
      </c>
      <c r="E212" s="203"/>
      <c r="F212" s="203"/>
      <c r="G212" s="125"/>
      <c r="H212" s="126"/>
      <c r="I212" s="126"/>
      <c r="J212" s="126"/>
      <c r="K212" s="129">
        <v>115.4</v>
      </c>
      <c r="L212" s="128">
        <v>1.4375</v>
      </c>
      <c r="M212" s="129">
        <v>-5.47</v>
      </c>
      <c r="N212" s="130">
        <v>13.24</v>
      </c>
      <c r="O212" s="131">
        <v>-72.42</v>
      </c>
      <c r="AF212" s="115"/>
      <c r="AG212" s="115"/>
      <c r="AH212" s="115"/>
      <c r="AJ212" s="109" t="s">
        <v>65</v>
      </c>
      <c r="AM212" s="115"/>
    </row>
    <row r="213" spans="1:39" s="108" customFormat="1" ht="15" x14ac:dyDescent="0.25">
      <c r="A213" s="121"/>
      <c r="B213" s="124"/>
      <c r="C213" s="123" t="s">
        <v>66</v>
      </c>
      <c r="D213" s="203" t="s">
        <v>67</v>
      </c>
      <c r="E213" s="203"/>
      <c r="F213" s="203"/>
      <c r="G213" s="125"/>
      <c r="H213" s="126"/>
      <c r="I213" s="126"/>
      <c r="J213" s="126"/>
      <c r="K213" s="129">
        <v>13.5</v>
      </c>
      <c r="L213" s="128">
        <v>1.4375</v>
      </c>
      <c r="M213" s="129">
        <v>-0.64</v>
      </c>
      <c r="N213" s="130">
        <v>44.77</v>
      </c>
      <c r="O213" s="131">
        <v>-28.65</v>
      </c>
      <c r="AF213" s="115"/>
      <c r="AG213" s="115"/>
      <c r="AH213" s="115"/>
      <c r="AJ213" s="109" t="s">
        <v>67</v>
      </c>
      <c r="AM213" s="115"/>
    </row>
    <row r="214" spans="1:39" s="108" customFormat="1" ht="15" x14ac:dyDescent="0.25">
      <c r="A214" s="132"/>
      <c r="B214" s="124"/>
      <c r="C214" s="123"/>
      <c r="D214" s="203" t="s">
        <v>74</v>
      </c>
      <c r="E214" s="203"/>
      <c r="F214" s="203"/>
      <c r="G214" s="125"/>
      <c r="H214" s="126"/>
      <c r="I214" s="126"/>
      <c r="J214" s="126"/>
      <c r="K214" s="135"/>
      <c r="L214" s="126"/>
      <c r="M214" s="129">
        <v>-0.64</v>
      </c>
      <c r="N214" s="126"/>
      <c r="O214" s="131">
        <v>-28.65</v>
      </c>
      <c r="AF214" s="115"/>
      <c r="AG214" s="115"/>
      <c r="AH214" s="115"/>
      <c r="AK214" s="109" t="s">
        <v>74</v>
      </c>
      <c r="AM214" s="115"/>
    </row>
    <row r="215" spans="1:39" s="108" customFormat="1" ht="45" x14ac:dyDescent="0.25">
      <c r="A215" s="132"/>
      <c r="B215" s="124"/>
      <c r="C215" s="123" t="s">
        <v>75</v>
      </c>
      <c r="D215" s="203" t="s">
        <v>76</v>
      </c>
      <c r="E215" s="203"/>
      <c r="F215" s="203"/>
      <c r="G215" s="125" t="s">
        <v>77</v>
      </c>
      <c r="H215" s="133">
        <v>102</v>
      </c>
      <c r="I215" s="126"/>
      <c r="J215" s="133">
        <v>102</v>
      </c>
      <c r="K215" s="135"/>
      <c r="L215" s="126"/>
      <c r="M215" s="129">
        <v>-0.65</v>
      </c>
      <c r="N215" s="126"/>
      <c r="O215" s="131">
        <v>-29.22</v>
      </c>
      <c r="AF215" s="115"/>
      <c r="AG215" s="115"/>
      <c r="AH215" s="115"/>
      <c r="AK215" s="109" t="s">
        <v>76</v>
      </c>
      <c r="AM215" s="115"/>
    </row>
    <row r="216" spans="1:39" s="108" customFormat="1" ht="90" x14ac:dyDescent="0.25">
      <c r="A216" s="132"/>
      <c r="B216" s="124"/>
      <c r="C216" s="123" t="s">
        <v>78</v>
      </c>
      <c r="D216" s="203" t="s">
        <v>79</v>
      </c>
      <c r="E216" s="203"/>
      <c r="F216" s="203"/>
      <c r="G216" s="125" t="s">
        <v>77</v>
      </c>
      <c r="H216" s="133">
        <v>58</v>
      </c>
      <c r="I216" s="130">
        <v>0.85</v>
      </c>
      <c r="J216" s="143">
        <v>49.3</v>
      </c>
      <c r="K216" s="135"/>
      <c r="L216" s="126"/>
      <c r="M216" s="129">
        <v>-0.32</v>
      </c>
      <c r="N216" s="126"/>
      <c r="O216" s="131">
        <v>-14.12</v>
      </c>
      <c r="AF216" s="115"/>
      <c r="AG216" s="115"/>
      <c r="AH216" s="115"/>
      <c r="AK216" s="109" t="s">
        <v>79</v>
      </c>
      <c r="AM216" s="115"/>
    </row>
    <row r="217" spans="1:39" s="108" customFormat="1" ht="15" x14ac:dyDescent="0.25">
      <c r="A217" s="121"/>
      <c r="B217" s="144"/>
      <c r="C217" s="145"/>
      <c r="D217" s="205" t="s">
        <v>80</v>
      </c>
      <c r="E217" s="205"/>
      <c r="F217" s="205"/>
      <c r="G217" s="117"/>
      <c r="H217" s="146"/>
      <c r="I217" s="146"/>
      <c r="J217" s="146"/>
      <c r="K217" s="147"/>
      <c r="L217" s="146"/>
      <c r="M217" s="148">
        <v>-6.44</v>
      </c>
      <c r="N217" s="139"/>
      <c r="O217" s="150">
        <v>-115.76</v>
      </c>
      <c r="AF217" s="115"/>
      <c r="AG217" s="115"/>
      <c r="AH217" s="115"/>
      <c r="AM217" s="115" t="s">
        <v>80</v>
      </c>
    </row>
    <row r="218" spans="1:39" s="108" customFormat="1" ht="23.25" x14ac:dyDescent="0.25">
      <c r="A218" s="116" t="s">
        <v>137</v>
      </c>
      <c r="B218" s="117" t="s">
        <v>757</v>
      </c>
      <c r="C218" s="118" t="s">
        <v>104</v>
      </c>
      <c r="D218" s="208" t="s">
        <v>115</v>
      </c>
      <c r="E218" s="208"/>
      <c r="F218" s="208"/>
      <c r="G218" s="117" t="s">
        <v>106</v>
      </c>
      <c r="H218" s="117">
        <v>4.5900000000000003E-3</v>
      </c>
      <c r="I218" s="117" t="s">
        <v>55</v>
      </c>
      <c r="J218" s="117" t="s">
        <v>758</v>
      </c>
      <c r="K218" s="119" t="s">
        <v>722</v>
      </c>
      <c r="L218" s="117"/>
      <c r="M218" s="119" t="s">
        <v>759</v>
      </c>
      <c r="N218" s="117" t="s">
        <v>685</v>
      </c>
      <c r="O218" s="120" t="s">
        <v>760</v>
      </c>
      <c r="AF218" s="115"/>
      <c r="AG218" s="115"/>
      <c r="AH218" s="115" t="s">
        <v>115</v>
      </c>
      <c r="AM218" s="115"/>
    </row>
    <row r="219" spans="1:39" s="108" customFormat="1" ht="15" x14ac:dyDescent="0.25">
      <c r="A219" s="121"/>
      <c r="B219" s="144"/>
      <c r="C219" s="145"/>
      <c r="D219" s="205" t="s">
        <v>80</v>
      </c>
      <c r="E219" s="205"/>
      <c r="F219" s="205"/>
      <c r="G219" s="117"/>
      <c r="H219" s="146"/>
      <c r="I219" s="146"/>
      <c r="J219" s="146"/>
      <c r="K219" s="147"/>
      <c r="L219" s="146"/>
      <c r="M219" s="148">
        <v>47.35</v>
      </c>
      <c r="N219" s="139"/>
      <c r="O219" s="150">
        <v>386.38</v>
      </c>
      <c r="AF219" s="115"/>
      <c r="AG219" s="115"/>
      <c r="AH219" s="115"/>
      <c r="AM219" s="115" t="s">
        <v>80</v>
      </c>
    </row>
    <row r="220" spans="1:39" s="108" customFormat="1" ht="22.5" x14ac:dyDescent="0.25">
      <c r="A220" s="116" t="s">
        <v>138</v>
      </c>
      <c r="B220" s="117" t="s">
        <v>761</v>
      </c>
      <c r="C220" s="118" t="s">
        <v>104</v>
      </c>
      <c r="D220" s="208" t="s">
        <v>139</v>
      </c>
      <c r="E220" s="208"/>
      <c r="F220" s="208"/>
      <c r="G220" s="117" t="s">
        <v>106</v>
      </c>
      <c r="H220" s="117">
        <v>2.565E-3</v>
      </c>
      <c r="I220" s="117" t="s">
        <v>55</v>
      </c>
      <c r="J220" s="117" t="s">
        <v>762</v>
      </c>
      <c r="K220" s="119" t="s">
        <v>763</v>
      </c>
      <c r="L220" s="117"/>
      <c r="M220" s="119" t="s">
        <v>764</v>
      </c>
      <c r="N220" s="117" t="s">
        <v>685</v>
      </c>
      <c r="O220" s="120" t="s">
        <v>765</v>
      </c>
      <c r="AF220" s="115"/>
      <c r="AG220" s="115"/>
      <c r="AH220" s="115" t="s">
        <v>139</v>
      </c>
      <c r="AM220" s="115"/>
    </row>
    <row r="221" spans="1:39" s="108" customFormat="1" ht="15" x14ac:dyDescent="0.25">
      <c r="A221" s="121"/>
      <c r="B221" s="144"/>
      <c r="C221" s="145"/>
      <c r="D221" s="205" t="s">
        <v>80</v>
      </c>
      <c r="E221" s="205"/>
      <c r="F221" s="205"/>
      <c r="G221" s="117"/>
      <c r="H221" s="146"/>
      <c r="I221" s="146"/>
      <c r="J221" s="146"/>
      <c r="K221" s="147"/>
      <c r="L221" s="146"/>
      <c r="M221" s="148">
        <v>30.72</v>
      </c>
      <c r="N221" s="139"/>
      <c r="O221" s="150">
        <v>250.68</v>
      </c>
      <c r="AF221" s="115"/>
      <c r="AG221" s="115"/>
      <c r="AH221" s="115"/>
      <c r="AM221" s="115" t="s">
        <v>80</v>
      </c>
    </row>
    <row r="222" spans="1:39" s="108" customFormat="1" ht="23.25" x14ac:dyDescent="0.25">
      <c r="A222" s="116" t="s">
        <v>140</v>
      </c>
      <c r="B222" s="117" t="s">
        <v>766</v>
      </c>
      <c r="C222" s="118" t="s">
        <v>104</v>
      </c>
      <c r="D222" s="208" t="s">
        <v>141</v>
      </c>
      <c r="E222" s="208"/>
      <c r="F222" s="208"/>
      <c r="G222" s="117" t="s">
        <v>106</v>
      </c>
      <c r="H222" s="117">
        <v>1.134E-3</v>
      </c>
      <c r="I222" s="117" t="s">
        <v>55</v>
      </c>
      <c r="J222" s="117" t="s">
        <v>767</v>
      </c>
      <c r="K222" s="119" t="s">
        <v>768</v>
      </c>
      <c r="L222" s="117"/>
      <c r="M222" s="119" t="s">
        <v>769</v>
      </c>
      <c r="N222" s="117" t="s">
        <v>685</v>
      </c>
      <c r="O222" s="120" t="s">
        <v>770</v>
      </c>
      <c r="AF222" s="115"/>
      <c r="AG222" s="115"/>
      <c r="AH222" s="115" t="s">
        <v>141</v>
      </c>
      <c r="AM222" s="115"/>
    </row>
    <row r="223" spans="1:39" s="108" customFormat="1" ht="15" x14ac:dyDescent="0.25">
      <c r="A223" s="121"/>
      <c r="B223" s="144"/>
      <c r="C223" s="145"/>
      <c r="D223" s="205" t="s">
        <v>80</v>
      </c>
      <c r="E223" s="205"/>
      <c r="F223" s="205"/>
      <c r="G223" s="117"/>
      <c r="H223" s="146"/>
      <c r="I223" s="146"/>
      <c r="J223" s="146"/>
      <c r="K223" s="147"/>
      <c r="L223" s="146"/>
      <c r="M223" s="148">
        <v>5.05</v>
      </c>
      <c r="N223" s="139"/>
      <c r="O223" s="150">
        <v>41.21</v>
      </c>
      <c r="AF223" s="115"/>
      <c r="AG223" s="115"/>
      <c r="AH223" s="115"/>
      <c r="AM223" s="115" t="s">
        <v>80</v>
      </c>
    </row>
    <row r="224" spans="1:39" s="108" customFormat="1" ht="23.25" x14ac:dyDescent="0.25">
      <c r="A224" s="116" t="s">
        <v>142</v>
      </c>
      <c r="B224" s="117" t="s">
        <v>771</v>
      </c>
      <c r="C224" s="118" t="s">
        <v>104</v>
      </c>
      <c r="D224" s="208" t="s">
        <v>98</v>
      </c>
      <c r="E224" s="208"/>
      <c r="F224" s="208"/>
      <c r="G224" s="117" t="s">
        <v>86</v>
      </c>
      <c r="H224" s="117">
        <v>2.74</v>
      </c>
      <c r="I224" s="117" t="s">
        <v>55</v>
      </c>
      <c r="J224" s="117" t="s">
        <v>772</v>
      </c>
      <c r="K224" s="119" t="s">
        <v>699</v>
      </c>
      <c r="L224" s="117"/>
      <c r="M224" s="119" t="s">
        <v>773</v>
      </c>
      <c r="N224" s="117" t="s">
        <v>685</v>
      </c>
      <c r="O224" s="120" t="s">
        <v>774</v>
      </c>
      <c r="AF224" s="115"/>
      <c r="AG224" s="115"/>
      <c r="AH224" s="115" t="s">
        <v>98</v>
      </c>
      <c r="AM224" s="115"/>
    </row>
    <row r="225" spans="1:39" s="108" customFormat="1" ht="15" x14ac:dyDescent="0.25">
      <c r="A225" s="121"/>
      <c r="B225" s="144"/>
      <c r="C225" s="145"/>
      <c r="D225" s="205" t="s">
        <v>80</v>
      </c>
      <c r="E225" s="205"/>
      <c r="F225" s="205"/>
      <c r="G225" s="117"/>
      <c r="H225" s="146"/>
      <c r="I225" s="146"/>
      <c r="J225" s="146"/>
      <c r="K225" s="147"/>
      <c r="L225" s="146"/>
      <c r="M225" s="154">
        <v>1988.39</v>
      </c>
      <c r="N225" s="139"/>
      <c r="O225" s="149">
        <v>16225.26</v>
      </c>
      <c r="AF225" s="115"/>
      <c r="AG225" s="115"/>
      <c r="AH225" s="115"/>
      <c r="AM225" s="115" t="s">
        <v>80</v>
      </c>
    </row>
    <row r="226" spans="1:39" s="108" customFormat="1" ht="23.25" x14ac:dyDescent="0.25">
      <c r="A226" s="116" t="s">
        <v>143</v>
      </c>
      <c r="B226" s="117" t="s">
        <v>775</v>
      </c>
      <c r="C226" s="118" t="s">
        <v>104</v>
      </c>
      <c r="D226" s="208" t="s">
        <v>98</v>
      </c>
      <c r="E226" s="208"/>
      <c r="F226" s="208"/>
      <c r="G226" s="117" t="s">
        <v>86</v>
      </c>
      <c r="H226" s="117">
        <v>2.74</v>
      </c>
      <c r="I226" s="117" t="s">
        <v>55</v>
      </c>
      <c r="J226" s="117" t="s">
        <v>772</v>
      </c>
      <c r="K226" s="119" t="s">
        <v>699</v>
      </c>
      <c r="L226" s="117" t="s">
        <v>702</v>
      </c>
      <c r="M226" s="119" t="s">
        <v>776</v>
      </c>
      <c r="N226" s="117" t="s">
        <v>685</v>
      </c>
      <c r="O226" s="120" t="s">
        <v>777</v>
      </c>
      <c r="AF226" s="115"/>
      <c r="AG226" s="115"/>
      <c r="AH226" s="115" t="s">
        <v>98</v>
      </c>
      <c r="AM226" s="115"/>
    </row>
    <row r="227" spans="1:39" s="108" customFormat="1" ht="15" x14ac:dyDescent="0.25">
      <c r="A227" s="121"/>
      <c r="B227" s="122"/>
      <c r="C227" s="123"/>
      <c r="D227" s="206" t="s">
        <v>100</v>
      </c>
      <c r="E227" s="206"/>
      <c r="F227" s="206"/>
      <c r="G227" s="206"/>
      <c r="H227" s="206"/>
      <c r="I227" s="206"/>
      <c r="J227" s="206"/>
      <c r="K227" s="206"/>
      <c r="L227" s="206"/>
      <c r="M227" s="206"/>
      <c r="N227" s="206"/>
      <c r="O227" s="207"/>
      <c r="AF227" s="115"/>
      <c r="AG227" s="115"/>
      <c r="AH227" s="115"/>
      <c r="AI227" s="109" t="s">
        <v>100</v>
      </c>
      <c r="AM227" s="115"/>
    </row>
    <row r="228" spans="1:39" s="108" customFormat="1" ht="22.5" x14ac:dyDescent="0.25">
      <c r="A228" s="121"/>
      <c r="B228" s="122"/>
      <c r="C228" s="123" t="s">
        <v>101</v>
      </c>
      <c r="D228" s="206" t="s">
        <v>102</v>
      </c>
      <c r="E228" s="206"/>
      <c r="F228" s="206"/>
      <c r="G228" s="206"/>
      <c r="H228" s="206"/>
      <c r="I228" s="206"/>
      <c r="J228" s="206"/>
      <c r="K228" s="206"/>
      <c r="L228" s="206"/>
      <c r="M228" s="206"/>
      <c r="N228" s="206"/>
      <c r="O228" s="207"/>
      <c r="AF228" s="115"/>
      <c r="AG228" s="115"/>
      <c r="AH228" s="115"/>
      <c r="AI228" s="109" t="s">
        <v>102</v>
      </c>
      <c r="AM228" s="115"/>
    </row>
    <row r="229" spans="1:39" s="108" customFormat="1" ht="15" x14ac:dyDescent="0.25">
      <c r="A229" s="121"/>
      <c r="B229" s="144"/>
      <c r="C229" s="145"/>
      <c r="D229" s="205" t="s">
        <v>80</v>
      </c>
      <c r="E229" s="205"/>
      <c r="F229" s="205"/>
      <c r="G229" s="117"/>
      <c r="H229" s="146"/>
      <c r="I229" s="146"/>
      <c r="J229" s="146"/>
      <c r="K229" s="147"/>
      <c r="L229" s="146"/>
      <c r="M229" s="148">
        <v>26.54</v>
      </c>
      <c r="N229" s="139"/>
      <c r="O229" s="150">
        <v>216.57</v>
      </c>
      <c r="AF229" s="115"/>
      <c r="AG229" s="115"/>
      <c r="AH229" s="115"/>
      <c r="AM229" s="115" t="s">
        <v>80</v>
      </c>
    </row>
    <row r="230" spans="1:39" s="108" customFormat="1" ht="45.75" x14ac:dyDescent="0.25">
      <c r="A230" s="116" t="s">
        <v>144</v>
      </c>
      <c r="B230" s="117" t="s">
        <v>144</v>
      </c>
      <c r="C230" s="118" t="s">
        <v>145</v>
      </c>
      <c r="D230" s="208" t="s">
        <v>146</v>
      </c>
      <c r="E230" s="208"/>
      <c r="F230" s="208"/>
      <c r="G230" s="117" t="s">
        <v>106</v>
      </c>
      <c r="H230" s="117">
        <v>1.8599999999999998E-2</v>
      </c>
      <c r="I230" s="117" t="s">
        <v>55</v>
      </c>
      <c r="J230" s="117" t="s">
        <v>778</v>
      </c>
      <c r="K230" s="119"/>
      <c r="L230" s="117"/>
      <c r="M230" s="119"/>
      <c r="N230" s="117"/>
      <c r="O230" s="120"/>
      <c r="AF230" s="115"/>
      <c r="AG230" s="115"/>
      <c r="AH230" s="115" t="s">
        <v>146</v>
      </c>
      <c r="AM230" s="115"/>
    </row>
    <row r="231" spans="1:39" s="108" customFormat="1" ht="57" x14ac:dyDescent="0.25">
      <c r="A231" s="121"/>
      <c r="B231" s="122"/>
      <c r="C231" s="123" t="s">
        <v>61</v>
      </c>
      <c r="D231" s="206" t="s">
        <v>62</v>
      </c>
      <c r="E231" s="206"/>
      <c r="F231" s="206"/>
      <c r="G231" s="206"/>
      <c r="H231" s="206"/>
      <c r="I231" s="206"/>
      <c r="J231" s="206"/>
      <c r="K231" s="206"/>
      <c r="L231" s="206"/>
      <c r="M231" s="206"/>
      <c r="N231" s="206"/>
      <c r="O231" s="207"/>
      <c r="AF231" s="115"/>
      <c r="AG231" s="115"/>
      <c r="AH231" s="115"/>
      <c r="AI231" s="109" t="s">
        <v>62</v>
      </c>
      <c r="AM231" s="115"/>
    </row>
    <row r="232" spans="1:39" s="108" customFormat="1" ht="15" x14ac:dyDescent="0.25">
      <c r="A232" s="121"/>
      <c r="B232" s="124"/>
      <c r="C232" s="123" t="s">
        <v>55</v>
      </c>
      <c r="D232" s="203" t="s">
        <v>63</v>
      </c>
      <c r="E232" s="203"/>
      <c r="F232" s="203"/>
      <c r="G232" s="125"/>
      <c r="H232" s="126"/>
      <c r="I232" s="126"/>
      <c r="J232" s="126"/>
      <c r="K232" s="129">
        <v>761.86</v>
      </c>
      <c r="L232" s="130">
        <v>1.1499999999999999</v>
      </c>
      <c r="M232" s="129">
        <v>16.3</v>
      </c>
      <c r="N232" s="130">
        <v>44.77</v>
      </c>
      <c r="O232" s="131">
        <v>729.75</v>
      </c>
      <c r="AF232" s="115"/>
      <c r="AG232" s="115"/>
      <c r="AH232" s="115"/>
      <c r="AJ232" s="109" t="s">
        <v>63</v>
      </c>
      <c r="AM232" s="115"/>
    </row>
    <row r="233" spans="1:39" s="108" customFormat="1" ht="15" x14ac:dyDescent="0.25">
      <c r="A233" s="121"/>
      <c r="B233" s="124"/>
      <c r="C233" s="123" t="s">
        <v>64</v>
      </c>
      <c r="D233" s="203" t="s">
        <v>65</v>
      </c>
      <c r="E233" s="203"/>
      <c r="F233" s="203"/>
      <c r="G233" s="125"/>
      <c r="H233" s="126"/>
      <c r="I233" s="126"/>
      <c r="J233" s="126"/>
      <c r="K233" s="129">
        <v>660.26</v>
      </c>
      <c r="L233" s="130">
        <v>1.1499999999999999</v>
      </c>
      <c r="M233" s="129">
        <v>14.12</v>
      </c>
      <c r="N233" s="130">
        <v>13.24</v>
      </c>
      <c r="O233" s="131">
        <v>186.95</v>
      </c>
      <c r="AF233" s="115"/>
      <c r="AG233" s="115"/>
      <c r="AH233" s="115"/>
      <c r="AJ233" s="109" t="s">
        <v>65</v>
      </c>
      <c r="AM233" s="115"/>
    </row>
    <row r="234" spans="1:39" s="108" customFormat="1" ht="15" x14ac:dyDescent="0.25">
      <c r="A234" s="121"/>
      <c r="B234" s="124"/>
      <c r="C234" s="123" t="s">
        <v>66</v>
      </c>
      <c r="D234" s="203" t="s">
        <v>67</v>
      </c>
      <c r="E234" s="203"/>
      <c r="F234" s="203"/>
      <c r="G234" s="125"/>
      <c r="H234" s="126"/>
      <c r="I234" s="126"/>
      <c r="J234" s="126"/>
      <c r="K234" s="129">
        <v>1.22</v>
      </c>
      <c r="L234" s="130">
        <v>1.1499999999999999</v>
      </c>
      <c r="M234" s="129">
        <v>0.03</v>
      </c>
      <c r="N234" s="130">
        <v>44.77</v>
      </c>
      <c r="O234" s="131">
        <v>1.34</v>
      </c>
      <c r="AF234" s="115"/>
      <c r="AG234" s="115"/>
      <c r="AH234" s="115"/>
      <c r="AJ234" s="109" t="s">
        <v>67</v>
      </c>
      <c r="AM234" s="115"/>
    </row>
    <row r="235" spans="1:39" s="108" customFormat="1" ht="15" x14ac:dyDescent="0.25">
      <c r="A235" s="121"/>
      <c r="B235" s="124"/>
      <c r="C235" s="123" t="s">
        <v>68</v>
      </c>
      <c r="D235" s="203" t="s">
        <v>69</v>
      </c>
      <c r="E235" s="203"/>
      <c r="F235" s="203"/>
      <c r="G235" s="125"/>
      <c r="H235" s="126"/>
      <c r="I235" s="126"/>
      <c r="J235" s="126"/>
      <c r="K235" s="129">
        <v>336.27</v>
      </c>
      <c r="L235" s="126"/>
      <c r="M235" s="129">
        <v>0</v>
      </c>
      <c r="N235" s="130">
        <v>8.16</v>
      </c>
      <c r="O235" s="136"/>
      <c r="AF235" s="115"/>
      <c r="AG235" s="115"/>
      <c r="AH235" s="115"/>
      <c r="AJ235" s="109" t="s">
        <v>69</v>
      </c>
      <c r="AM235" s="115"/>
    </row>
    <row r="236" spans="1:39" s="108" customFormat="1" ht="15" x14ac:dyDescent="0.25">
      <c r="A236" s="132"/>
      <c r="B236" s="124"/>
      <c r="C236" s="123"/>
      <c r="D236" s="203" t="s">
        <v>70</v>
      </c>
      <c r="E236" s="203"/>
      <c r="F236" s="203"/>
      <c r="G236" s="125" t="s">
        <v>71</v>
      </c>
      <c r="H236" s="130">
        <v>73.61</v>
      </c>
      <c r="I236" s="130">
        <v>1.1499999999999999</v>
      </c>
      <c r="J236" s="152">
        <v>1.5745179</v>
      </c>
      <c r="K236" s="135"/>
      <c r="L236" s="126"/>
      <c r="M236" s="135"/>
      <c r="N236" s="126"/>
      <c r="O236" s="136"/>
      <c r="AF236" s="115"/>
      <c r="AG236" s="115"/>
      <c r="AH236" s="115"/>
      <c r="AK236" s="109" t="s">
        <v>70</v>
      </c>
      <c r="AM236" s="115"/>
    </row>
    <row r="237" spans="1:39" s="108" customFormat="1" ht="15" x14ac:dyDescent="0.25">
      <c r="A237" s="132"/>
      <c r="B237" s="124"/>
      <c r="C237" s="123"/>
      <c r="D237" s="203" t="s">
        <v>72</v>
      </c>
      <c r="E237" s="203"/>
      <c r="F237" s="203"/>
      <c r="G237" s="125" t="s">
        <v>71</v>
      </c>
      <c r="H237" s="130">
        <v>0.09</v>
      </c>
      <c r="I237" s="130">
        <v>1.1499999999999999</v>
      </c>
      <c r="J237" s="152">
        <v>1.9250999999999999E-3</v>
      </c>
      <c r="K237" s="135"/>
      <c r="L237" s="126"/>
      <c r="M237" s="135"/>
      <c r="N237" s="126"/>
      <c r="O237" s="136"/>
      <c r="AF237" s="115"/>
      <c r="AG237" s="115"/>
      <c r="AH237" s="115"/>
      <c r="AK237" s="109" t="s">
        <v>72</v>
      </c>
      <c r="AM237" s="115"/>
    </row>
    <row r="238" spans="1:39" s="108" customFormat="1" ht="15" x14ac:dyDescent="0.25">
      <c r="A238" s="137"/>
      <c r="B238" s="125"/>
      <c r="C238" s="123"/>
      <c r="D238" s="210" t="s">
        <v>73</v>
      </c>
      <c r="E238" s="210"/>
      <c r="F238" s="210"/>
      <c r="G238" s="138"/>
      <c r="H238" s="139"/>
      <c r="I238" s="139"/>
      <c r="J238" s="139"/>
      <c r="K238" s="140">
        <v>1422.12</v>
      </c>
      <c r="L238" s="139"/>
      <c r="M238" s="141">
        <v>30.42</v>
      </c>
      <c r="N238" s="139"/>
      <c r="O238" s="142">
        <v>916.7</v>
      </c>
      <c r="AF238" s="115"/>
      <c r="AG238" s="115"/>
      <c r="AH238" s="115"/>
      <c r="AL238" s="109" t="s">
        <v>73</v>
      </c>
      <c r="AM238" s="115"/>
    </row>
    <row r="239" spans="1:39" s="108" customFormat="1" ht="15" x14ac:dyDescent="0.25">
      <c r="A239" s="132"/>
      <c r="B239" s="124"/>
      <c r="C239" s="123"/>
      <c r="D239" s="203" t="s">
        <v>74</v>
      </c>
      <c r="E239" s="203"/>
      <c r="F239" s="203"/>
      <c r="G239" s="125"/>
      <c r="H239" s="126"/>
      <c r="I239" s="126"/>
      <c r="J239" s="126"/>
      <c r="K239" s="135"/>
      <c r="L239" s="126"/>
      <c r="M239" s="129">
        <v>16.329999999999998</v>
      </c>
      <c r="N239" s="126"/>
      <c r="O239" s="131">
        <v>731.09</v>
      </c>
      <c r="AF239" s="115"/>
      <c r="AG239" s="115"/>
      <c r="AH239" s="115"/>
      <c r="AK239" s="109" t="s">
        <v>74</v>
      </c>
      <c r="AM239" s="115"/>
    </row>
    <row r="240" spans="1:39" s="108" customFormat="1" ht="45.75" x14ac:dyDescent="0.25">
      <c r="A240" s="132"/>
      <c r="B240" s="124"/>
      <c r="C240" s="123" t="s">
        <v>147</v>
      </c>
      <c r="D240" s="203" t="s">
        <v>148</v>
      </c>
      <c r="E240" s="203"/>
      <c r="F240" s="203"/>
      <c r="G240" s="125" t="s">
        <v>77</v>
      </c>
      <c r="H240" s="133">
        <v>73</v>
      </c>
      <c r="I240" s="126"/>
      <c r="J240" s="133">
        <v>73</v>
      </c>
      <c r="K240" s="135"/>
      <c r="L240" s="126"/>
      <c r="M240" s="129">
        <v>11.92</v>
      </c>
      <c r="N240" s="126"/>
      <c r="O240" s="131">
        <v>533.70000000000005</v>
      </c>
      <c r="AF240" s="115"/>
      <c r="AG240" s="115"/>
      <c r="AH240" s="115"/>
      <c r="AK240" s="109" t="s">
        <v>148</v>
      </c>
      <c r="AM240" s="115"/>
    </row>
    <row r="241" spans="1:39" s="108" customFormat="1" ht="45.75" x14ac:dyDescent="0.25">
      <c r="A241" s="132"/>
      <c r="B241" s="124"/>
      <c r="C241" s="123" t="s">
        <v>149</v>
      </c>
      <c r="D241" s="203" t="s">
        <v>150</v>
      </c>
      <c r="E241" s="203"/>
      <c r="F241" s="203"/>
      <c r="G241" s="125" t="s">
        <v>77</v>
      </c>
      <c r="H241" s="133">
        <v>34</v>
      </c>
      <c r="I241" s="126"/>
      <c r="J241" s="133">
        <v>34</v>
      </c>
      <c r="K241" s="135"/>
      <c r="L241" s="126"/>
      <c r="M241" s="129">
        <v>5.55</v>
      </c>
      <c r="N241" s="126"/>
      <c r="O241" s="131">
        <v>248.57</v>
      </c>
      <c r="AF241" s="115"/>
      <c r="AG241" s="115"/>
      <c r="AH241" s="115"/>
      <c r="AK241" s="109" t="s">
        <v>150</v>
      </c>
      <c r="AM241" s="115"/>
    </row>
    <row r="242" spans="1:39" s="108" customFormat="1" ht="15" x14ac:dyDescent="0.25">
      <c r="A242" s="121"/>
      <c r="B242" s="144"/>
      <c r="C242" s="145"/>
      <c r="D242" s="205" t="s">
        <v>80</v>
      </c>
      <c r="E242" s="205"/>
      <c r="F242" s="205"/>
      <c r="G242" s="117"/>
      <c r="H242" s="146"/>
      <c r="I242" s="146"/>
      <c r="J242" s="146"/>
      <c r="K242" s="147"/>
      <c r="L242" s="146"/>
      <c r="M242" s="148">
        <v>47.89</v>
      </c>
      <c r="N242" s="139"/>
      <c r="O242" s="149">
        <v>1698.97</v>
      </c>
      <c r="AF242" s="115"/>
      <c r="AG242" s="115"/>
      <c r="AH242" s="115"/>
      <c r="AM242" s="115" t="s">
        <v>80</v>
      </c>
    </row>
    <row r="243" spans="1:39" s="108" customFormat="1" ht="23.25" x14ac:dyDescent="0.25">
      <c r="A243" s="116" t="s">
        <v>151</v>
      </c>
      <c r="B243" s="117" t="s">
        <v>151</v>
      </c>
      <c r="C243" s="118" t="s">
        <v>81</v>
      </c>
      <c r="D243" s="208" t="s">
        <v>91</v>
      </c>
      <c r="E243" s="208"/>
      <c r="F243" s="208"/>
      <c r="G243" s="117" t="s">
        <v>83</v>
      </c>
      <c r="H243" s="117">
        <v>-1E-3</v>
      </c>
      <c r="I243" s="117" t="s">
        <v>55</v>
      </c>
      <c r="J243" s="117" t="s">
        <v>695</v>
      </c>
      <c r="K243" s="119" t="s">
        <v>692</v>
      </c>
      <c r="L243" s="117"/>
      <c r="M243" s="119" t="s">
        <v>779</v>
      </c>
      <c r="N243" s="117"/>
      <c r="O243" s="120" t="s">
        <v>780</v>
      </c>
      <c r="AF243" s="115"/>
      <c r="AG243" s="115"/>
      <c r="AH243" s="115" t="s">
        <v>91</v>
      </c>
      <c r="AM243" s="115"/>
    </row>
    <row r="244" spans="1:39" s="108" customFormat="1" ht="57" x14ac:dyDescent="0.25">
      <c r="A244" s="121"/>
      <c r="B244" s="122"/>
      <c r="C244" s="123" t="s">
        <v>61</v>
      </c>
      <c r="D244" s="206" t="s">
        <v>62</v>
      </c>
      <c r="E244" s="206"/>
      <c r="F244" s="206"/>
      <c r="G244" s="206"/>
      <c r="H244" s="206"/>
      <c r="I244" s="206"/>
      <c r="J244" s="206"/>
      <c r="K244" s="206"/>
      <c r="L244" s="206"/>
      <c r="M244" s="206"/>
      <c r="N244" s="206"/>
      <c r="O244" s="207"/>
      <c r="AF244" s="115"/>
      <c r="AG244" s="115"/>
      <c r="AH244" s="115"/>
      <c r="AI244" s="109" t="s">
        <v>62</v>
      </c>
      <c r="AM244" s="115"/>
    </row>
    <row r="245" spans="1:39" s="108" customFormat="1" ht="15" x14ac:dyDescent="0.25">
      <c r="A245" s="121"/>
      <c r="B245" s="124"/>
      <c r="C245" s="123" t="s">
        <v>64</v>
      </c>
      <c r="D245" s="203" t="s">
        <v>65</v>
      </c>
      <c r="E245" s="203"/>
      <c r="F245" s="203"/>
      <c r="G245" s="125"/>
      <c r="H245" s="126"/>
      <c r="I245" s="126"/>
      <c r="J245" s="126"/>
      <c r="K245" s="129">
        <v>115.4</v>
      </c>
      <c r="L245" s="130">
        <v>1.1499999999999999</v>
      </c>
      <c r="M245" s="129">
        <v>-0.13</v>
      </c>
      <c r="N245" s="130">
        <v>13.24</v>
      </c>
      <c r="O245" s="131">
        <v>-1.72</v>
      </c>
      <c r="AF245" s="115"/>
      <c r="AG245" s="115"/>
      <c r="AH245" s="115"/>
      <c r="AJ245" s="109" t="s">
        <v>65</v>
      </c>
      <c r="AM245" s="115"/>
    </row>
    <row r="246" spans="1:39" s="108" customFormat="1" ht="15" x14ac:dyDescent="0.25">
      <c r="A246" s="121"/>
      <c r="B246" s="124"/>
      <c r="C246" s="123" t="s">
        <v>66</v>
      </c>
      <c r="D246" s="203" t="s">
        <v>67</v>
      </c>
      <c r="E246" s="203"/>
      <c r="F246" s="203"/>
      <c r="G246" s="125"/>
      <c r="H246" s="126"/>
      <c r="I246" s="126"/>
      <c r="J246" s="126"/>
      <c r="K246" s="129">
        <v>13.5</v>
      </c>
      <c r="L246" s="130">
        <v>1.1499999999999999</v>
      </c>
      <c r="M246" s="129">
        <v>-0.02</v>
      </c>
      <c r="N246" s="130">
        <v>44.77</v>
      </c>
      <c r="O246" s="131">
        <v>-0.9</v>
      </c>
      <c r="AF246" s="115"/>
      <c r="AG246" s="115"/>
      <c r="AH246" s="115"/>
      <c r="AJ246" s="109" t="s">
        <v>67</v>
      </c>
      <c r="AM246" s="115"/>
    </row>
    <row r="247" spans="1:39" s="108" customFormat="1" ht="15" x14ac:dyDescent="0.25">
      <c r="A247" s="132"/>
      <c r="B247" s="124"/>
      <c r="C247" s="123"/>
      <c r="D247" s="203" t="s">
        <v>74</v>
      </c>
      <c r="E247" s="203"/>
      <c r="F247" s="203"/>
      <c r="G247" s="125"/>
      <c r="H247" s="126"/>
      <c r="I247" s="126"/>
      <c r="J247" s="126"/>
      <c r="K247" s="135"/>
      <c r="L247" s="126"/>
      <c r="M247" s="129">
        <v>-0.02</v>
      </c>
      <c r="N247" s="126"/>
      <c r="O247" s="131">
        <v>-0.9</v>
      </c>
      <c r="AF247" s="115"/>
      <c r="AG247" s="115"/>
      <c r="AH247" s="115"/>
      <c r="AK247" s="109" t="s">
        <v>74</v>
      </c>
      <c r="AM247" s="115"/>
    </row>
    <row r="248" spans="1:39" s="108" customFormat="1" ht="45.75" x14ac:dyDescent="0.25">
      <c r="A248" s="132"/>
      <c r="B248" s="124"/>
      <c r="C248" s="123" t="s">
        <v>147</v>
      </c>
      <c r="D248" s="203" t="s">
        <v>148</v>
      </c>
      <c r="E248" s="203"/>
      <c r="F248" s="203"/>
      <c r="G248" s="125" t="s">
        <v>77</v>
      </c>
      <c r="H248" s="133">
        <v>73</v>
      </c>
      <c r="I248" s="126"/>
      <c r="J248" s="133">
        <v>73</v>
      </c>
      <c r="K248" s="135"/>
      <c r="L248" s="126"/>
      <c r="M248" s="129">
        <v>-0.01</v>
      </c>
      <c r="N248" s="126"/>
      <c r="O248" s="131">
        <v>-0.66</v>
      </c>
      <c r="AF248" s="115"/>
      <c r="AG248" s="115"/>
      <c r="AH248" s="115"/>
      <c r="AK248" s="109" t="s">
        <v>148</v>
      </c>
      <c r="AM248" s="115"/>
    </row>
    <row r="249" spans="1:39" s="108" customFormat="1" ht="45.75" x14ac:dyDescent="0.25">
      <c r="A249" s="132"/>
      <c r="B249" s="124"/>
      <c r="C249" s="123" t="s">
        <v>149</v>
      </c>
      <c r="D249" s="203" t="s">
        <v>150</v>
      </c>
      <c r="E249" s="203"/>
      <c r="F249" s="203"/>
      <c r="G249" s="125" t="s">
        <v>77</v>
      </c>
      <c r="H249" s="133">
        <v>34</v>
      </c>
      <c r="I249" s="126"/>
      <c r="J249" s="133">
        <v>34</v>
      </c>
      <c r="K249" s="135"/>
      <c r="L249" s="126"/>
      <c r="M249" s="129">
        <v>-0.01</v>
      </c>
      <c r="N249" s="126"/>
      <c r="O249" s="131">
        <v>-0.31</v>
      </c>
      <c r="AF249" s="115"/>
      <c r="AG249" s="115"/>
      <c r="AH249" s="115"/>
      <c r="AK249" s="109" t="s">
        <v>150</v>
      </c>
      <c r="AM249" s="115"/>
    </row>
    <row r="250" spans="1:39" s="108" customFormat="1" ht="15" x14ac:dyDescent="0.25">
      <c r="A250" s="121"/>
      <c r="B250" s="144"/>
      <c r="C250" s="145"/>
      <c r="D250" s="205" t="s">
        <v>80</v>
      </c>
      <c r="E250" s="205"/>
      <c r="F250" s="205"/>
      <c r="G250" s="117"/>
      <c r="H250" s="146"/>
      <c r="I250" s="146"/>
      <c r="J250" s="146"/>
      <c r="K250" s="147"/>
      <c r="L250" s="146"/>
      <c r="M250" s="148">
        <v>-0.15</v>
      </c>
      <c r="N250" s="139"/>
      <c r="O250" s="150">
        <v>-2.69</v>
      </c>
      <c r="AF250" s="115"/>
      <c r="AG250" s="115"/>
      <c r="AH250" s="115"/>
      <c r="AM250" s="115" t="s">
        <v>80</v>
      </c>
    </row>
    <row r="251" spans="1:39" s="108" customFormat="1" ht="23.25" x14ac:dyDescent="0.25">
      <c r="A251" s="116" t="s">
        <v>152</v>
      </c>
      <c r="B251" s="117" t="s">
        <v>781</v>
      </c>
      <c r="C251" s="118" t="s">
        <v>104</v>
      </c>
      <c r="D251" s="208" t="s">
        <v>115</v>
      </c>
      <c r="E251" s="208"/>
      <c r="F251" s="208"/>
      <c r="G251" s="117" t="s">
        <v>106</v>
      </c>
      <c r="H251" s="117">
        <v>6.0639999999999999E-4</v>
      </c>
      <c r="I251" s="117" t="s">
        <v>55</v>
      </c>
      <c r="J251" s="117" t="s">
        <v>782</v>
      </c>
      <c r="K251" s="119" t="s">
        <v>722</v>
      </c>
      <c r="L251" s="117"/>
      <c r="M251" s="119" t="s">
        <v>783</v>
      </c>
      <c r="N251" s="117" t="s">
        <v>685</v>
      </c>
      <c r="O251" s="120" t="s">
        <v>784</v>
      </c>
      <c r="AF251" s="115"/>
      <c r="AG251" s="115"/>
      <c r="AH251" s="115" t="s">
        <v>115</v>
      </c>
      <c r="AM251" s="115"/>
    </row>
    <row r="252" spans="1:39" s="108" customFormat="1" ht="15" x14ac:dyDescent="0.25">
      <c r="A252" s="121"/>
      <c r="B252" s="144"/>
      <c r="C252" s="145"/>
      <c r="D252" s="205" t="s">
        <v>80</v>
      </c>
      <c r="E252" s="205"/>
      <c r="F252" s="205"/>
      <c r="G252" s="117"/>
      <c r="H252" s="146"/>
      <c r="I252" s="146"/>
      <c r="J252" s="146"/>
      <c r="K252" s="147"/>
      <c r="L252" s="146"/>
      <c r="M252" s="148">
        <v>6.26</v>
      </c>
      <c r="N252" s="139"/>
      <c r="O252" s="150">
        <v>51.08</v>
      </c>
      <c r="AF252" s="115"/>
      <c r="AG252" s="115"/>
      <c r="AH252" s="115"/>
      <c r="AM252" s="115" t="s">
        <v>80</v>
      </c>
    </row>
    <row r="253" spans="1:39" s="108" customFormat="1" ht="23.25" x14ac:dyDescent="0.25">
      <c r="A253" s="116" t="s">
        <v>153</v>
      </c>
      <c r="B253" s="117" t="s">
        <v>785</v>
      </c>
      <c r="C253" s="118" t="s">
        <v>104</v>
      </c>
      <c r="D253" s="208" t="s">
        <v>105</v>
      </c>
      <c r="E253" s="208"/>
      <c r="F253" s="208"/>
      <c r="G253" s="117" t="s">
        <v>106</v>
      </c>
      <c r="H253" s="117">
        <v>1.8599999999999998E-2</v>
      </c>
      <c r="I253" s="117" t="s">
        <v>55</v>
      </c>
      <c r="J253" s="117" t="s">
        <v>778</v>
      </c>
      <c r="K253" s="119" t="s">
        <v>707</v>
      </c>
      <c r="L253" s="117"/>
      <c r="M253" s="119" t="s">
        <v>786</v>
      </c>
      <c r="N253" s="117" t="s">
        <v>685</v>
      </c>
      <c r="O253" s="120" t="s">
        <v>787</v>
      </c>
      <c r="AF253" s="115"/>
      <c r="AG253" s="115"/>
      <c r="AH253" s="115" t="s">
        <v>105</v>
      </c>
      <c r="AM253" s="115"/>
    </row>
    <row r="254" spans="1:39" s="108" customFormat="1" ht="15" x14ac:dyDescent="0.25">
      <c r="A254" s="121"/>
      <c r="B254" s="144"/>
      <c r="C254" s="145"/>
      <c r="D254" s="205" t="s">
        <v>80</v>
      </c>
      <c r="E254" s="205"/>
      <c r="F254" s="205"/>
      <c r="G254" s="117"/>
      <c r="H254" s="146"/>
      <c r="I254" s="146"/>
      <c r="J254" s="146"/>
      <c r="K254" s="147"/>
      <c r="L254" s="146"/>
      <c r="M254" s="148">
        <v>137.99</v>
      </c>
      <c r="N254" s="139"/>
      <c r="O254" s="149">
        <v>1126</v>
      </c>
      <c r="AF254" s="115"/>
      <c r="AG254" s="115"/>
      <c r="AH254" s="115"/>
      <c r="AM254" s="115" t="s">
        <v>80</v>
      </c>
    </row>
    <row r="255" spans="1:39" s="108" customFormat="1" ht="45.75" x14ac:dyDescent="0.25">
      <c r="A255" s="116" t="s">
        <v>154</v>
      </c>
      <c r="B255" s="117" t="s">
        <v>154</v>
      </c>
      <c r="C255" s="118" t="s">
        <v>155</v>
      </c>
      <c r="D255" s="208" t="s">
        <v>156</v>
      </c>
      <c r="E255" s="208"/>
      <c r="F255" s="208"/>
      <c r="G255" s="117" t="s">
        <v>106</v>
      </c>
      <c r="H255" s="117">
        <v>0.21945000000000001</v>
      </c>
      <c r="I255" s="117" t="s">
        <v>55</v>
      </c>
      <c r="J255" s="117" t="s">
        <v>788</v>
      </c>
      <c r="K255" s="119"/>
      <c r="L255" s="117"/>
      <c r="M255" s="119"/>
      <c r="N255" s="117"/>
      <c r="O255" s="120"/>
      <c r="AF255" s="115"/>
      <c r="AG255" s="115"/>
      <c r="AH255" s="115" t="s">
        <v>156</v>
      </c>
      <c r="AM255" s="115"/>
    </row>
    <row r="256" spans="1:39" s="108" customFormat="1" ht="57" x14ac:dyDescent="0.25">
      <c r="A256" s="121"/>
      <c r="B256" s="122"/>
      <c r="C256" s="123" t="s">
        <v>61</v>
      </c>
      <c r="D256" s="206" t="s">
        <v>62</v>
      </c>
      <c r="E256" s="206"/>
      <c r="F256" s="206"/>
      <c r="G256" s="206"/>
      <c r="H256" s="206"/>
      <c r="I256" s="206"/>
      <c r="J256" s="206"/>
      <c r="K256" s="206"/>
      <c r="L256" s="206"/>
      <c r="M256" s="206"/>
      <c r="N256" s="206"/>
      <c r="O256" s="207"/>
      <c r="AF256" s="115"/>
      <c r="AG256" s="115"/>
      <c r="AH256" s="115"/>
      <c r="AI256" s="109" t="s">
        <v>62</v>
      </c>
      <c r="AM256" s="115"/>
    </row>
    <row r="257" spans="1:39" s="108" customFormat="1" ht="15" x14ac:dyDescent="0.25">
      <c r="A257" s="121"/>
      <c r="B257" s="124"/>
      <c r="C257" s="123" t="s">
        <v>55</v>
      </c>
      <c r="D257" s="203" t="s">
        <v>63</v>
      </c>
      <c r="E257" s="203"/>
      <c r="F257" s="203"/>
      <c r="G257" s="125"/>
      <c r="H257" s="126"/>
      <c r="I257" s="126"/>
      <c r="J257" s="126"/>
      <c r="K257" s="129">
        <v>260.29000000000002</v>
      </c>
      <c r="L257" s="130">
        <v>1.1499999999999999</v>
      </c>
      <c r="M257" s="129">
        <v>65.69</v>
      </c>
      <c r="N257" s="130">
        <v>44.77</v>
      </c>
      <c r="O257" s="151">
        <v>2940.94</v>
      </c>
      <c r="AF257" s="115"/>
      <c r="AG257" s="115"/>
      <c r="AH257" s="115"/>
      <c r="AJ257" s="109" t="s">
        <v>63</v>
      </c>
      <c r="AM257" s="115"/>
    </row>
    <row r="258" spans="1:39" s="108" customFormat="1" ht="15" x14ac:dyDescent="0.25">
      <c r="A258" s="121"/>
      <c r="B258" s="124"/>
      <c r="C258" s="123" t="s">
        <v>64</v>
      </c>
      <c r="D258" s="203" t="s">
        <v>65</v>
      </c>
      <c r="E258" s="203"/>
      <c r="F258" s="203"/>
      <c r="G258" s="125"/>
      <c r="H258" s="126"/>
      <c r="I258" s="126"/>
      <c r="J258" s="126"/>
      <c r="K258" s="129">
        <v>155.07</v>
      </c>
      <c r="L258" s="130">
        <v>1.1499999999999999</v>
      </c>
      <c r="M258" s="129">
        <v>39.130000000000003</v>
      </c>
      <c r="N258" s="130">
        <v>13.24</v>
      </c>
      <c r="O258" s="131">
        <v>518.08000000000004</v>
      </c>
      <c r="AF258" s="115"/>
      <c r="AG258" s="115"/>
      <c r="AH258" s="115"/>
      <c r="AJ258" s="109" t="s">
        <v>65</v>
      </c>
      <c r="AM258" s="115"/>
    </row>
    <row r="259" spans="1:39" s="108" customFormat="1" ht="15" x14ac:dyDescent="0.25">
      <c r="A259" s="121"/>
      <c r="B259" s="124"/>
      <c r="C259" s="123" t="s">
        <v>66</v>
      </c>
      <c r="D259" s="203" t="s">
        <v>67</v>
      </c>
      <c r="E259" s="203"/>
      <c r="F259" s="203"/>
      <c r="G259" s="125"/>
      <c r="H259" s="126"/>
      <c r="I259" s="126"/>
      <c r="J259" s="126"/>
      <c r="K259" s="129">
        <v>1.22</v>
      </c>
      <c r="L259" s="130">
        <v>1.1499999999999999</v>
      </c>
      <c r="M259" s="129">
        <v>0.31</v>
      </c>
      <c r="N259" s="130">
        <v>44.77</v>
      </c>
      <c r="O259" s="131">
        <v>13.88</v>
      </c>
      <c r="AF259" s="115"/>
      <c r="AG259" s="115"/>
      <c r="AH259" s="115"/>
      <c r="AJ259" s="109" t="s">
        <v>67</v>
      </c>
      <c r="AM259" s="115"/>
    </row>
    <row r="260" spans="1:39" s="108" customFormat="1" ht="15" x14ac:dyDescent="0.25">
      <c r="A260" s="121"/>
      <c r="B260" s="124"/>
      <c r="C260" s="123" t="s">
        <v>68</v>
      </c>
      <c r="D260" s="203" t="s">
        <v>69</v>
      </c>
      <c r="E260" s="203"/>
      <c r="F260" s="203"/>
      <c r="G260" s="125"/>
      <c r="H260" s="126"/>
      <c r="I260" s="126"/>
      <c r="J260" s="126"/>
      <c r="K260" s="129">
        <v>32.979999999999997</v>
      </c>
      <c r="L260" s="126"/>
      <c r="M260" s="129">
        <v>0</v>
      </c>
      <c r="N260" s="130">
        <v>8.16</v>
      </c>
      <c r="O260" s="136"/>
      <c r="AF260" s="115"/>
      <c r="AG260" s="115"/>
      <c r="AH260" s="115"/>
      <c r="AJ260" s="109" t="s">
        <v>69</v>
      </c>
      <c r="AM260" s="115"/>
    </row>
    <row r="261" spans="1:39" s="108" customFormat="1" ht="15" x14ac:dyDescent="0.25">
      <c r="A261" s="132"/>
      <c r="B261" s="124"/>
      <c r="C261" s="123"/>
      <c r="D261" s="203" t="s">
        <v>70</v>
      </c>
      <c r="E261" s="203"/>
      <c r="F261" s="203"/>
      <c r="G261" s="125" t="s">
        <v>71</v>
      </c>
      <c r="H261" s="130">
        <v>27.69</v>
      </c>
      <c r="I261" s="130">
        <v>1.1499999999999999</v>
      </c>
      <c r="J261" s="152">
        <v>6.9880560999999997</v>
      </c>
      <c r="K261" s="135"/>
      <c r="L261" s="126"/>
      <c r="M261" s="135"/>
      <c r="N261" s="126"/>
      <c r="O261" s="136"/>
      <c r="AF261" s="115"/>
      <c r="AG261" s="115"/>
      <c r="AH261" s="115"/>
      <c r="AK261" s="109" t="s">
        <v>70</v>
      </c>
      <c r="AM261" s="115"/>
    </row>
    <row r="262" spans="1:39" s="108" customFormat="1" ht="15" x14ac:dyDescent="0.25">
      <c r="A262" s="132"/>
      <c r="B262" s="124"/>
      <c r="C262" s="123"/>
      <c r="D262" s="203" t="s">
        <v>72</v>
      </c>
      <c r="E262" s="203"/>
      <c r="F262" s="203"/>
      <c r="G262" s="125" t="s">
        <v>71</v>
      </c>
      <c r="H262" s="130">
        <v>0.09</v>
      </c>
      <c r="I262" s="130">
        <v>1.1499999999999999</v>
      </c>
      <c r="J262" s="152">
        <v>2.27131E-2</v>
      </c>
      <c r="K262" s="135"/>
      <c r="L262" s="126"/>
      <c r="M262" s="135"/>
      <c r="N262" s="126"/>
      <c r="O262" s="136"/>
      <c r="AF262" s="115"/>
      <c r="AG262" s="115"/>
      <c r="AH262" s="115"/>
      <c r="AK262" s="109" t="s">
        <v>72</v>
      </c>
      <c r="AM262" s="115"/>
    </row>
    <row r="263" spans="1:39" s="108" customFormat="1" ht="15" x14ac:dyDescent="0.25">
      <c r="A263" s="137"/>
      <c r="B263" s="125"/>
      <c r="C263" s="123"/>
      <c r="D263" s="210" t="s">
        <v>73</v>
      </c>
      <c r="E263" s="210"/>
      <c r="F263" s="210"/>
      <c r="G263" s="138"/>
      <c r="H263" s="139"/>
      <c r="I263" s="139"/>
      <c r="J263" s="139"/>
      <c r="K263" s="141">
        <v>415.36</v>
      </c>
      <c r="L263" s="139"/>
      <c r="M263" s="141">
        <v>104.82</v>
      </c>
      <c r="N263" s="139"/>
      <c r="O263" s="153">
        <v>3459.02</v>
      </c>
      <c r="AF263" s="115"/>
      <c r="AG263" s="115"/>
      <c r="AH263" s="115"/>
      <c r="AL263" s="109" t="s">
        <v>73</v>
      </c>
      <c r="AM263" s="115"/>
    </row>
    <row r="264" spans="1:39" s="108" customFormat="1" ht="15" x14ac:dyDescent="0.25">
      <c r="A264" s="132"/>
      <c r="B264" s="124"/>
      <c r="C264" s="123"/>
      <c r="D264" s="203" t="s">
        <v>74</v>
      </c>
      <c r="E264" s="203"/>
      <c r="F264" s="203"/>
      <c r="G264" s="125"/>
      <c r="H264" s="126"/>
      <c r="I264" s="126"/>
      <c r="J264" s="126"/>
      <c r="K264" s="135"/>
      <c r="L264" s="126"/>
      <c r="M264" s="129">
        <v>66</v>
      </c>
      <c r="N264" s="126"/>
      <c r="O264" s="151">
        <v>2954.82</v>
      </c>
      <c r="AF264" s="115"/>
      <c r="AG264" s="115"/>
      <c r="AH264" s="115"/>
      <c r="AK264" s="109" t="s">
        <v>74</v>
      </c>
      <c r="AM264" s="115"/>
    </row>
    <row r="265" spans="1:39" s="108" customFormat="1" ht="45.75" x14ac:dyDescent="0.25">
      <c r="A265" s="132"/>
      <c r="B265" s="124"/>
      <c r="C265" s="123" t="s">
        <v>147</v>
      </c>
      <c r="D265" s="203" t="s">
        <v>148</v>
      </c>
      <c r="E265" s="203"/>
      <c r="F265" s="203"/>
      <c r="G265" s="125" t="s">
        <v>77</v>
      </c>
      <c r="H265" s="133">
        <v>73</v>
      </c>
      <c r="I265" s="126"/>
      <c r="J265" s="133">
        <v>73</v>
      </c>
      <c r="K265" s="135"/>
      <c r="L265" s="126"/>
      <c r="M265" s="129">
        <v>48.18</v>
      </c>
      <c r="N265" s="126"/>
      <c r="O265" s="151">
        <v>2157.02</v>
      </c>
      <c r="AF265" s="115"/>
      <c r="AG265" s="115"/>
      <c r="AH265" s="115"/>
      <c r="AK265" s="109" t="s">
        <v>148</v>
      </c>
      <c r="AM265" s="115"/>
    </row>
    <row r="266" spans="1:39" s="108" customFormat="1" ht="45.75" x14ac:dyDescent="0.25">
      <c r="A266" s="132"/>
      <c r="B266" s="124"/>
      <c r="C266" s="123" t="s">
        <v>149</v>
      </c>
      <c r="D266" s="203" t="s">
        <v>150</v>
      </c>
      <c r="E266" s="203"/>
      <c r="F266" s="203"/>
      <c r="G266" s="125" t="s">
        <v>77</v>
      </c>
      <c r="H266" s="133">
        <v>34</v>
      </c>
      <c r="I266" s="126"/>
      <c r="J266" s="133">
        <v>34</v>
      </c>
      <c r="K266" s="135"/>
      <c r="L266" s="126"/>
      <c r="M266" s="129">
        <v>22.44</v>
      </c>
      <c r="N266" s="126"/>
      <c r="O266" s="151">
        <v>1004.64</v>
      </c>
      <c r="AF266" s="115"/>
      <c r="AG266" s="115"/>
      <c r="AH266" s="115"/>
      <c r="AK266" s="109" t="s">
        <v>150</v>
      </c>
      <c r="AM266" s="115"/>
    </row>
    <row r="267" spans="1:39" s="108" customFormat="1" ht="15" x14ac:dyDescent="0.25">
      <c r="A267" s="121"/>
      <c r="B267" s="144"/>
      <c r="C267" s="145"/>
      <c r="D267" s="205" t="s">
        <v>80</v>
      </c>
      <c r="E267" s="205"/>
      <c r="F267" s="205"/>
      <c r="G267" s="117"/>
      <c r="H267" s="146"/>
      <c r="I267" s="146"/>
      <c r="J267" s="146"/>
      <c r="K267" s="147"/>
      <c r="L267" s="146"/>
      <c r="M267" s="148">
        <v>175.44</v>
      </c>
      <c r="N267" s="139"/>
      <c r="O267" s="149">
        <v>6620.68</v>
      </c>
      <c r="AF267" s="115"/>
      <c r="AG267" s="115"/>
      <c r="AH267" s="115"/>
      <c r="AM267" s="115" t="s">
        <v>80</v>
      </c>
    </row>
    <row r="268" spans="1:39" s="108" customFormat="1" ht="23.25" x14ac:dyDescent="0.25">
      <c r="A268" s="116" t="s">
        <v>157</v>
      </c>
      <c r="B268" s="117" t="s">
        <v>157</v>
      </c>
      <c r="C268" s="118" t="s">
        <v>81</v>
      </c>
      <c r="D268" s="208" t="s">
        <v>91</v>
      </c>
      <c r="E268" s="208"/>
      <c r="F268" s="208"/>
      <c r="G268" s="117" t="s">
        <v>83</v>
      </c>
      <c r="H268" s="117">
        <v>-1.2999999999999999E-2</v>
      </c>
      <c r="I268" s="117" t="s">
        <v>55</v>
      </c>
      <c r="J268" s="117" t="s">
        <v>789</v>
      </c>
      <c r="K268" s="119" t="s">
        <v>692</v>
      </c>
      <c r="L268" s="117"/>
      <c r="M268" s="119" t="s">
        <v>790</v>
      </c>
      <c r="N268" s="117"/>
      <c r="O268" s="120" t="s">
        <v>791</v>
      </c>
      <c r="AF268" s="115"/>
      <c r="AG268" s="115"/>
      <c r="AH268" s="115" t="s">
        <v>91</v>
      </c>
      <c r="AM268" s="115"/>
    </row>
    <row r="269" spans="1:39" s="108" customFormat="1" ht="57" x14ac:dyDescent="0.25">
      <c r="A269" s="121"/>
      <c r="B269" s="122"/>
      <c r="C269" s="123" t="s">
        <v>61</v>
      </c>
      <c r="D269" s="206" t="s">
        <v>62</v>
      </c>
      <c r="E269" s="206"/>
      <c r="F269" s="206"/>
      <c r="G269" s="206"/>
      <c r="H269" s="206"/>
      <c r="I269" s="206"/>
      <c r="J269" s="206"/>
      <c r="K269" s="206"/>
      <c r="L269" s="206"/>
      <c r="M269" s="206"/>
      <c r="N269" s="206"/>
      <c r="O269" s="207"/>
      <c r="AF269" s="115"/>
      <c r="AG269" s="115"/>
      <c r="AH269" s="115"/>
      <c r="AI269" s="109" t="s">
        <v>62</v>
      </c>
      <c r="AM269" s="115"/>
    </row>
    <row r="270" spans="1:39" s="108" customFormat="1" ht="15" x14ac:dyDescent="0.25">
      <c r="A270" s="121"/>
      <c r="B270" s="124"/>
      <c r="C270" s="123" t="s">
        <v>64</v>
      </c>
      <c r="D270" s="203" t="s">
        <v>65</v>
      </c>
      <c r="E270" s="203"/>
      <c r="F270" s="203"/>
      <c r="G270" s="125"/>
      <c r="H270" s="126"/>
      <c r="I270" s="126"/>
      <c r="J270" s="126"/>
      <c r="K270" s="129">
        <v>115.4</v>
      </c>
      <c r="L270" s="130">
        <v>1.1499999999999999</v>
      </c>
      <c r="M270" s="129">
        <v>-1.73</v>
      </c>
      <c r="N270" s="130">
        <v>13.24</v>
      </c>
      <c r="O270" s="131">
        <v>-22.91</v>
      </c>
      <c r="AF270" s="115"/>
      <c r="AG270" s="115"/>
      <c r="AH270" s="115"/>
      <c r="AJ270" s="109" t="s">
        <v>65</v>
      </c>
      <c r="AM270" s="115"/>
    </row>
    <row r="271" spans="1:39" s="108" customFormat="1" ht="15" x14ac:dyDescent="0.25">
      <c r="A271" s="121"/>
      <c r="B271" s="124"/>
      <c r="C271" s="123" t="s">
        <v>66</v>
      </c>
      <c r="D271" s="203" t="s">
        <v>67</v>
      </c>
      <c r="E271" s="203"/>
      <c r="F271" s="203"/>
      <c r="G271" s="125"/>
      <c r="H271" s="126"/>
      <c r="I271" s="126"/>
      <c r="J271" s="126"/>
      <c r="K271" s="129">
        <v>13.5</v>
      </c>
      <c r="L271" s="130">
        <v>1.1499999999999999</v>
      </c>
      <c r="M271" s="129">
        <v>-0.2</v>
      </c>
      <c r="N271" s="130">
        <v>44.77</v>
      </c>
      <c r="O271" s="131">
        <v>-8.9499999999999993</v>
      </c>
      <c r="AF271" s="115"/>
      <c r="AG271" s="115"/>
      <c r="AH271" s="115"/>
      <c r="AJ271" s="109" t="s">
        <v>67</v>
      </c>
      <c r="AM271" s="115"/>
    </row>
    <row r="272" spans="1:39" s="108" customFormat="1" ht="15" x14ac:dyDescent="0.25">
      <c r="A272" s="132"/>
      <c r="B272" s="124"/>
      <c r="C272" s="123"/>
      <c r="D272" s="203" t="s">
        <v>74</v>
      </c>
      <c r="E272" s="203"/>
      <c r="F272" s="203"/>
      <c r="G272" s="125"/>
      <c r="H272" s="126"/>
      <c r="I272" s="126"/>
      <c r="J272" s="126"/>
      <c r="K272" s="135"/>
      <c r="L272" s="126"/>
      <c r="M272" s="129">
        <v>-0.2</v>
      </c>
      <c r="N272" s="126"/>
      <c r="O272" s="131">
        <v>-8.9499999999999993</v>
      </c>
      <c r="AF272" s="115"/>
      <c r="AG272" s="115"/>
      <c r="AH272" s="115"/>
      <c r="AK272" s="109" t="s">
        <v>74</v>
      </c>
      <c r="AM272" s="115"/>
    </row>
    <row r="273" spans="1:39" s="108" customFormat="1" ht="45.75" x14ac:dyDescent="0.25">
      <c r="A273" s="132"/>
      <c r="B273" s="124"/>
      <c r="C273" s="123" t="s">
        <v>147</v>
      </c>
      <c r="D273" s="203" t="s">
        <v>148</v>
      </c>
      <c r="E273" s="203"/>
      <c r="F273" s="203"/>
      <c r="G273" s="125" t="s">
        <v>77</v>
      </c>
      <c r="H273" s="133">
        <v>73</v>
      </c>
      <c r="I273" s="126"/>
      <c r="J273" s="133">
        <v>73</v>
      </c>
      <c r="K273" s="135"/>
      <c r="L273" s="126"/>
      <c r="M273" s="129">
        <v>-0.15</v>
      </c>
      <c r="N273" s="126"/>
      <c r="O273" s="131">
        <v>-6.53</v>
      </c>
      <c r="AF273" s="115"/>
      <c r="AG273" s="115"/>
      <c r="AH273" s="115"/>
      <c r="AK273" s="109" t="s">
        <v>148</v>
      </c>
      <c r="AM273" s="115"/>
    </row>
    <row r="274" spans="1:39" s="108" customFormat="1" ht="45.75" x14ac:dyDescent="0.25">
      <c r="A274" s="132"/>
      <c r="B274" s="124"/>
      <c r="C274" s="123" t="s">
        <v>149</v>
      </c>
      <c r="D274" s="203" t="s">
        <v>150</v>
      </c>
      <c r="E274" s="203"/>
      <c r="F274" s="203"/>
      <c r="G274" s="125" t="s">
        <v>77</v>
      </c>
      <c r="H274" s="133">
        <v>34</v>
      </c>
      <c r="I274" s="126"/>
      <c r="J274" s="133">
        <v>34</v>
      </c>
      <c r="K274" s="135"/>
      <c r="L274" s="126"/>
      <c r="M274" s="129">
        <v>-7.0000000000000007E-2</v>
      </c>
      <c r="N274" s="126"/>
      <c r="O274" s="131">
        <v>-3.04</v>
      </c>
      <c r="AF274" s="115"/>
      <c r="AG274" s="115"/>
      <c r="AH274" s="115"/>
      <c r="AK274" s="109" t="s">
        <v>150</v>
      </c>
      <c r="AM274" s="115"/>
    </row>
    <row r="275" spans="1:39" s="108" customFormat="1" ht="15" x14ac:dyDescent="0.25">
      <c r="A275" s="121"/>
      <c r="B275" s="144"/>
      <c r="C275" s="145"/>
      <c r="D275" s="205" t="s">
        <v>80</v>
      </c>
      <c r="E275" s="205"/>
      <c r="F275" s="205"/>
      <c r="G275" s="117"/>
      <c r="H275" s="146"/>
      <c r="I275" s="146"/>
      <c r="J275" s="146"/>
      <c r="K275" s="147"/>
      <c r="L275" s="146"/>
      <c r="M275" s="148">
        <v>-1.95</v>
      </c>
      <c r="N275" s="139"/>
      <c r="O275" s="150">
        <v>-32.479999999999997</v>
      </c>
      <c r="AF275" s="115"/>
      <c r="AG275" s="115"/>
      <c r="AH275" s="115"/>
      <c r="AM275" s="115" t="s">
        <v>80</v>
      </c>
    </row>
    <row r="276" spans="1:39" s="108" customFormat="1" ht="23.25" x14ac:dyDescent="0.25">
      <c r="A276" s="116" t="s">
        <v>158</v>
      </c>
      <c r="B276" s="117" t="s">
        <v>792</v>
      </c>
      <c r="C276" s="118" t="s">
        <v>104</v>
      </c>
      <c r="D276" s="208" t="s">
        <v>159</v>
      </c>
      <c r="E276" s="208"/>
      <c r="F276" s="208"/>
      <c r="G276" s="117" t="s">
        <v>106</v>
      </c>
      <c r="H276" s="117">
        <v>7.6809999999999997E-4</v>
      </c>
      <c r="I276" s="117" t="s">
        <v>55</v>
      </c>
      <c r="J276" s="117" t="s">
        <v>793</v>
      </c>
      <c r="K276" s="119" t="s">
        <v>794</v>
      </c>
      <c r="L276" s="117"/>
      <c r="M276" s="119" t="s">
        <v>795</v>
      </c>
      <c r="N276" s="117" t="s">
        <v>685</v>
      </c>
      <c r="O276" s="120" t="s">
        <v>796</v>
      </c>
      <c r="AF276" s="115"/>
      <c r="AG276" s="115"/>
      <c r="AH276" s="115" t="s">
        <v>159</v>
      </c>
      <c r="AM276" s="115"/>
    </row>
    <row r="277" spans="1:39" s="108" customFormat="1" ht="15" x14ac:dyDescent="0.25">
      <c r="A277" s="121"/>
      <c r="B277" s="144"/>
      <c r="C277" s="145"/>
      <c r="D277" s="205" t="s">
        <v>80</v>
      </c>
      <c r="E277" s="205"/>
      <c r="F277" s="205"/>
      <c r="G277" s="117"/>
      <c r="H277" s="146"/>
      <c r="I277" s="146"/>
      <c r="J277" s="146"/>
      <c r="K277" s="147"/>
      <c r="L277" s="146"/>
      <c r="M277" s="148">
        <v>7.24</v>
      </c>
      <c r="N277" s="139"/>
      <c r="O277" s="150">
        <v>59.08</v>
      </c>
      <c r="AF277" s="115"/>
      <c r="AG277" s="115"/>
      <c r="AH277" s="115"/>
      <c r="AM277" s="115" t="s">
        <v>80</v>
      </c>
    </row>
    <row r="278" spans="1:39" s="108" customFormat="1" ht="34.5" x14ac:dyDescent="0.25">
      <c r="A278" s="116" t="s">
        <v>160</v>
      </c>
      <c r="B278" s="117" t="s">
        <v>797</v>
      </c>
      <c r="C278" s="118" t="s">
        <v>104</v>
      </c>
      <c r="D278" s="208" t="s">
        <v>161</v>
      </c>
      <c r="E278" s="208"/>
      <c r="F278" s="208"/>
      <c r="G278" s="117" t="s">
        <v>106</v>
      </c>
      <c r="H278" s="117">
        <v>0.21945000000000001</v>
      </c>
      <c r="I278" s="117" t="s">
        <v>55</v>
      </c>
      <c r="J278" s="117" t="s">
        <v>788</v>
      </c>
      <c r="K278" s="119" t="s">
        <v>712</v>
      </c>
      <c r="L278" s="117"/>
      <c r="M278" s="119" t="s">
        <v>798</v>
      </c>
      <c r="N278" s="117" t="s">
        <v>685</v>
      </c>
      <c r="O278" s="120" t="s">
        <v>799</v>
      </c>
      <c r="AF278" s="115"/>
      <c r="AG278" s="115"/>
      <c r="AH278" s="115" t="s">
        <v>161</v>
      </c>
      <c r="AM278" s="115"/>
    </row>
    <row r="279" spans="1:39" s="108" customFormat="1" ht="15" x14ac:dyDescent="0.25">
      <c r="A279" s="121"/>
      <c r="B279" s="144"/>
      <c r="C279" s="145"/>
      <c r="D279" s="205" t="s">
        <v>80</v>
      </c>
      <c r="E279" s="205"/>
      <c r="F279" s="205"/>
      <c r="G279" s="117"/>
      <c r="H279" s="146"/>
      <c r="I279" s="146"/>
      <c r="J279" s="146"/>
      <c r="K279" s="147"/>
      <c r="L279" s="146"/>
      <c r="M279" s="154">
        <v>1204.49</v>
      </c>
      <c r="N279" s="139"/>
      <c r="O279" s="149">
        <v>9828.64</v>
      </c>
      <c r="AF279" s="115"/>
      <c r="AG279" s="115"/>
      <c r="AH279" s="115"/>
      <c r="AM279" s="115" t="s">
        <v>80</v>
      </c>
    </row>
    <row r="280" spans="1:39" s="108" customFormat="1" ht="15" x14ac:dyDescent="0.25">
      <c r="A280" s="211" t="s">
        <v>162</v>
      </c>
      <c r="B280" s="212"/>
      <c r="C280" s="212"/>
      <c r="D280" s="212"/>
      <c r="E280" s="212"/>
      <c r="F280" s="212"/>
      <c r="G280" s="212"/>
      <c r="H280" s="212"/>
      <c r="I280" s="212"/>
      <c r="J280" s="212"/>
      <c r="K280" s="212"/>
      <c r="L280" s="212"/>
      <c r="M280" s="212"/>
      <c r="N280" s="212"/>
      <c r="O280" s="213"/>
      <c r="AF280" s="115"/>
      <c r="AG280" s="115" t="s">
        <v>162</v>
      </c>
      <c r="AH280" s="115"/>
      <c r="AM280" s="115"/>
    </row>
    <row r="281" spans="1:39" s="108" customFormat="1" ht="45.75" x14ac:dyDescent="0.25">
      <c r="A281" s="116" t="s">
        <v>163</v>
      </c>
      <c r="B281" s="117" t="s">
        <v>163</v>
      </c>
      <c r="C281" s="118" t="s">
        <v>164</v>
      </c>
      <c r="D281" s="208" t="s">
        <v>165</v>
      </c>
      <c r="E281" s="208"/>
      <c r="F281" s="208"/>
      <c r="G281" s="117" t="s">
        <v>166</v>
      </c>
      <c r="H281" s="117">
        <v>0.51249999999999996</v>
      </c>
      <c r="I281" s="117" t="s">
        <v>55</v>
      </c>
      <c r="J281" s="117" t="s">
        <v>800</v>
      </c>
      <c r="K281" s="119"/>
      <c r="L281" s="117"/>
      <c r="M281" s="119"/>
      <c r="N281" s="117"/>
      <c r="O281" s="120"/>
      <c r="AF281" s="115"/>
      <c r="AG281" s="115"/>
      <c r="AH281" s="115" t="s">
        <v>165</v>
      </c>
      <c r="AM281" s="115"/>
    </row>
    <row r="282" spans="1:39" s="108" customFormat="1" ht="33.75" x14ac:dyDescent="0.25">
      <c r="A282" s="121"/>
      <c r="B282" s="122"/>
      <c r="C282" s="123" t="s">
        <v>59</v>
      </c>
      <c r="D282" s="206" t="s">
        <v>60</v>
      </c>
      <c r="E282" s="206"/>
      <c r="F282" s="206"/>
      <c r="G282" s="206"/>
      <c r="H282" s="206"/>
      <c r="I282" s="206"/>
      <c r="J282" s="206"/>
      <c r="K282" s="206"/>
      <c r="L282" s="206"/>
      <c r="M282" s="206"/>
      <c r="N282" s="206"/>
      <c r="O282" s="207"/>
      <c r="AF282" s="115"/>
      <c r="AG282" s="115"/>
      <c r="AH282" s="115"/>
      <c r="AI282" s="109" t="s">
        <v>60</v>
      </c>
      <c r="AM282" s="115"/>
    </row>
    <row r="283" spans="1:39" s="108" customFormat="1" ht="57" x14ac:dyDescent="0.25">
      <c r="A283" s="121"/>
      <c r="B283" s="122"/>
      <c r="C283" s="123" t="s">
        <v>61</v>
      </c>
      <c r="D283" s="206" t="s">
        <v>62</v>
      </c>
      <c r="E283" s="206"/>
      <c r="F283" s="206"/>
      <c r="G283" s="206"/>
      <c r="H283" s="206"/>
      <c r="I283" s="206"/>
      <c r="J283" s="206"/>
      <c r="K283" s="206"/>
      <c r="L283" s="206"/>
      <c r="M283" s="206"/>
      <c r="N283" s="206"/>
      <c r="O283" s="207"/>
      <c r="AF283" s="115"/>
      <c r="AG283" s="115"/>
      <c r="AH283" s="115"/>
      <c r="AI283" s="109" t="s">
        <v>62</v>
      </c>
      <c r="AM283" s="115"/>
    </row>
    <row r="284" spans="1:39" s="108" customFormat="1" ht="15" x14ac:dyDescent="0.25">
      <c r="A284" s="121"/>
      <c r="B284" s="124"/>
      <c r="C284" s="123" t="s">
        <v>55</v>
      </c>
      <c r="D284" s="203" t="s">
        <v>63</v>
      </c>
      <c r="E284" s="203"/>
      <c r="F284" s="203"/>
      <c r="G284" s="125"/>
      <c r="H284" s="126"/>
      <c r="I284" s="126"/>
      <c r="J284" s="126"/>
      <c r="K284" s="129">
        <v>201.61</v>
      </c>
      <c r="L284" s="128">
        <v>1.3225</v>
      </c>
      <c r="M284" s="129">
        <v>136.65</v>
      </c>
      <c r="N284" s="130">
        <v>44.77</v>
      </c>
      <c r="O284" s="151">
        <v>6117.82</v>
      </c>
      <c r="AF284" s="115"/>
      <c r="AG284" s="115"/>
      <c r="AH284" s="115"/>
      <c r="AJ284" s="109" t="s">
        <v>63</v>
      </c>
      <c r="AM284" s="115"/>
    </row>
    <row r="285" spans="1:39" s="108" customFormat="1" ht="15" x14ac:dyDescent="0.25">
      <c r="A285" s="121"/>
      <c r="B285" s="124"/>
      <c r="C285" s="123" t="s">
        <v>64</v>
      </c>
      <c r="D285" s="203" t="s">
        <v>65</v>
      </c>
      <c r="E285" s="203"/>
      <c r="F285" s="203"/>
      <c r="G285" s="125"/>
      <c r="H285" s="126"/>
      <c r="I285" s="126"/>
      <c r="J285" s="126"/>
      <c r="K285" s="129">
        <v>71.64</v>
      </c>
      <c r="L285" s="128">
        <v>1.4375</v>
      </c>
      <c r="M285" s="129">
        <v>52.78</v>
      </c>
      <c r="N285" s="130">
        <v>13.24</v>
      </c>
      <c r="O285" s="131">
        <v>698.81</v>
      </c>
      <c r="AF285" s="115"/>
      <c r="AG285" s="115"/>
      <c r="AH285" s="115"/>
      <c r="AJ285" s="109" t="s">
        <v>65</v>
      </c>
      <c r="AM285" s="115"/>
    </row>
    <row r="286" spans="1:39" s="108" customFormat="1" ht="15" x14ac:dyDescent="0.25">
      <c r="A286" s="121"/>
      <c r="B286" s="124"/>
      <c r="C286" s="123" t="s">
        <v>66</v>
      </c>
      <c r="D286" s="203" t="s">
        <v>67</v>
      </c>
      <c r="E286" s="203"/>
      <c r="F286" s="203"/>
      <c r="G286" s="125"/>
      <c r="H286" s="126"/>
      <c r="I286" s="126"/>
      <c r="J286" s="126"/>
      <c r="K286" s="129">
        <v>2.3199999999999998</v>
      </c>
      <c r="L286" s="128">
        <v>1.4375</v>
      </c>
      <c r="M286" s="129">
        <v>1.71</v>
      </c>
      <c r="N286" s="130">
        <v>44.77</v>
      </c>
      <c r="O286" s="131">
        <v>76.56</v>
      </c>
      <c r="AF286" s="115"/>
      <c r="AG286" s="115"/>
      <c r="AH286" s="115"/>
      <c r="AJ286" s="109" t="s">
        <v>67</v>
      </c>
      <c r="AM286" s="115"/>
    </row>
    <row r="287" spans="1:39" s="108" customFormat="1" ht="15" x14ac:dyDescent="0.25">
      <c r="A287" s="121"/>
      <c r="B287" s="124"/>
      <c r="C287" s="123" t="s">
        <v>68</v>
      </c>
      <c r="D287" s="203" t="s">
        <v>69</v>
      </c>
      <c r="E287" s="203"/>
      <c r="F287" s="203"/>
      <c r="G287" s="125"/>
      <c r="H287" s="126"/>
      <c r="I287" s="126"/>
      <c r="J287" s="126"/>
      <c r="K287" s="129">
        <v>62.75</v>
      </c>
      <c r="L287" s="126"/>
      <c r="M287" s="129">
        <v>32.159999999999997</v>
      </c>
      <c r="N287" s="130">
        <v>8.16</v>
      </c>
      <c r="O287" s="131">
        <v>262.43</v>
      </c>
      <c r="AF287" s="115"/>
      <c r="AG287" s="115"/>
      <c r="AH287" s="115"/>
      <c r="AJ287" s="109" t="s">
        <v>69</v>
      </c>
      <c r="AM287" s="115"/>
    </row>
    <row r="288" spans="1:39" s="108" customFormat="1" ht="15" x14ac:dyDescent="0.25">
      <c r="A288" s="132"/>
      <c r="B288" s="124"/>
      <c r="C288" s="123"/>
      <c r="D288" s="203" t="s">
        <v>70</v>
      </c>
      <c r="E288" s="203"/>
      <c r="F288" s="203"/>
      <c r="G288" s="125" t="s">
        <v>71</v>
      </c>
      <c r="H288" s="143">
        <v>21.2</v>
      </c>
      <c r="I288" s="128">
        <v>1.3225</v>
      </c>
      <c r="J288" s="152">
        <v>14.3689625</v>
      </c>
      <c r="K288" s="135"/>
      <c r="L288" s="126"/>
      <c r="M288" s="135"/>
      <c r="N288" s="126"/>
      <c r="O288" s="136"/>
      <c r="AF288" s="115"/>
      <c r="AG288" s="115"/>
      <c r="AH288" s="115"/>
      <c r="AK288" s="109" t="s">
        <v>70</v>
      </c>
      <c r="AM288" s="115"/>
    </row>
    <row r="289" spans="1:39" s="108" customFormat="1" ht="15" x14ac:dyDescent="0.25">
      <c r="A289" s="132"/>
      <c r="B289" s="124"/>
      <c r="C289" s="123"/>
      <c r="D289" s="203" t="s">
        <v>72</v>
      </c>
      <c r="E289" s="203"/>
      <c r="F289" s="203"/>
      <c r="G289" s="125" t="s">
        <v>71</v>
      </c>
      <c r="H289" s="143">
        <v>0.2</v>
      </c>
      <c r="I289" s="128">
        <v>1.4375</v>
      </c>
      <c r="J289" s="152">
        <v>0.1473438</v>
      </c>
      <c r="K289" s="135"/>
      <c r="L289" s="126"/>
      <c r="M289" s="135"/>
      <c r="N289" s="126"/>
      <c r="O289" s="136"/>
      <c r="AF289" s="115"/>
      <c r="AG289" s="115"/>
      <c r="AH289" s="115"/>
      <c r="AK289" s="109" t="s">
        <v>72</v>
      </c>
      <c r="AM289" s="115"/>
    </row>
    <row r="290" spans="1:39" s="108" customFormat="1" ht="15" x14ac:dyDescent="0.25">
      <c r="A290" s="137"/>
      <c r="B290" s="125"/>
      <c r="C290" s="123"/>
      <c r="D290" s="210" t="s">
        <v>73</v>
      </c>
      <c r="E290" s="210"/>
      <c r="F290" s="210"/>
      <c r="G290" s="138"/>
      <c r="H290" s="139"/>
      <c r="I290" s="139"/>
      <c r="J290" s="139"/>
      <c r="K290" s="141">
        <v>336</v>
      </c>
      <c r="L290" s="139"/>
      <c r="M290" s="141">
        <v>221.59</v>
      </c>
      <c r="N290" s="139"/>
      <c r="O290" s="153">
        <v>7079.06</v>
      </c>
      <c r="AF290" s="115"/>
      <c r="AG290" s="115"/>
      <c r="AH290" s="115"/>
      <c r="AL290" s="109" t="s">
        <v>73</v>
      </c>
      <c r="AM290" s="115"/>
    </row>
    <row r="291" spans="1:39" s="108" customFormat="1" ht="15" x14ac:dyDescent="0.25">
      <c r="A291" s="132"/>
      <c r="B291" s="124"/>
      <c r="C291" s="123"/>
      <c r="D291" s="203" t="s">
        <v>74</v>
      </c>
      <c r="E291" s="203"/>
      <c r="F291" s="203"/>
      <c r="G291" s="125"/>
      <c r="H291" s="126"/>
      <c r="I291" s="126"/>
      <c r="J291" s="126"/>
      <c r="K291" s="135"/>
      <c r="L291" s="126"/>
      <c r="M291" s="129">
        <v>138.36000000000001</v>
      </c>
      <c r="N291" s="126"/>
      <c r="O291" s="151">
        <v>6194.38</v>
      </c>
      <c r="AF291" s="115"/>
      <c r="AG291" s="115"/>
      <c r="AH291" s="115"/>
      <c r="AK291" s="109" t="s">
        <v>74</v>
      </c>
      <c r="AM291" s="115"/>
    </row>
    <row r="292" spans="1:39" s="108" customFormat="1" ht="45" x14ac:dyDescent="0.25">
      <c r="A292" s="132"/>
      <c r="B292" s="124"/>
      <c r="C292" s="123" t="s">
        <v>168</v>
      </c>
      <c r="D292" s="203" t="s">
        <v>169</v>
      </c>
      <c r="E292" s="203"/>
      <c r="F292" s="203"/>
      <c r="G292" s="125" t="s">
        <v>77</v>
      </c>
      <c r="H292" s="133">
        <v>110</v>
      </c>
      <c r="I292" s="126"/>
      <c r="J292" s="133">
        <v>110</v>
      </c>
      <c r="K292" s="135"/>
      <c r="L292" s="126"/>
      <c r="M292" s="129">
        <v>152.19999999999999</v>
      </c>
      <c r="N292" s="126"/>
      <c r="O292" s="151">
        <v>6813.82</v>
      </c>
      <c r="AF292" s="115"/>
      <c r="AG292" s="115"/>
      <c r="AH292" s="115"/>
      <c r="AK292" s="109" t="s">
        <v>169</v>
      </c>
      <c r="AM292" s="115"/>
    </row>
    <row r="293" spans="1:39" s="108" customFormat="1" ht="90" x14ac:dyDescent="0.25">
      <c r="A293" s="132"/>
      <c r="B293" s="124"/>
      <c r="C293" s="123" t="s">
        <v>170</v>
      </c>
      <c r="D293" s="203" t="s">
        <v>171</v>
      </c>
      <c r="E293" s="203"/>
      <c r="F293" s="203"/>
      <c r="G293" s="125" t="s">
        <v>77</v>
      </c>
      <c r="H293" s="133">
        <v>69</v>
      </c>
      <c r="I293" s="130">
        <v>0.85</v>
      </c>
      <c r="J293" s="130">
        <v>58.65</v>
      </c>
      <c r="K293" s="135"/>
      <c r="L293" s="126"/>
      <c r="M293" s="129">
        <v>81.150000000000006</v>
      </c>
      <c r="N293" s="126"/>
      <c r="O293" s="151">
        <v>3633</v>
      </c>
      <c r="AF293" s="115"/>
      <c r="AG293" s="115"/>
      <c r="AH293" s="115"/>
      <c r="AK293" s="109" t="s">
        <v>171</v>
      </c>
      <c r="AM293" s="115"/>
    </row>
    <row r="294" spans="1:39" s="108" customFormat="1" ht="15" x14ac:dyDescent="0.25">
      <c r="A294" s="121"/>
      <c r="B294" s="144"/>
      <c r="C294" s="145"/>
      <c r="D294" s="205" t="s">
        <v>80</v>
      </c>
      <c r="E294" s="205"/>
      <c r="F294" s="205"/>
      <c r="G294" s="117"/>
      <c r="H294" s="146"/>
      <c r="I294" s="146"/>
      <c r="J294" s="146"/>
      <c r="K294" s="147"/>
      <c r="L294" s="146"/>
      <c r="M294" s="148">
        <v>454.94</v>
      </c>
      <c r="N294" s="139"/>
      <c r="O294" s="149">
        <v>17525.88</v>
      </c>
      <c r="AF294" s="115"/>
      <c r="AG294" s="115"/>
      <c r="AH294" s="115"/>
      <c r="AM294" s="115" t="s">
        <v>80</v>
      </c>
    </row>
    <row r="295" spans="1:39" s="108" customFormat="1" ht="23.25" x14ac:dyDescent="0.25">
      <c r="A295" s="116" t="s">
        <v>172</v>
      </c>
      <c r="B295" s="117" t="s">
        <v>801</v>
      </c>
      <c r="C295" s="118" t="s">
        <v>104</v>
      </c>
      <c r="D295" s="208" t="s">
        <v>173</v>
      </c>
      <c r="E295" s="208"/>
      <c r="F295" s="208"/>
      <c r="G295" s="117" t="s">
        <v>106</v>
      </c>
      <c r="H295" s="117">
        <v>1.5375E-2</v>
      </c>
      <c r="I295" s="117" t="s">
        <v>55</v>
      </c>
      <c r="J295" s="117" t="s">
        <v>802</v>
      </c>
      <c r="K295" s="119" t="s">
        <v>803</v>
      </c>
      <c r="L295" s="117"/>
      <c r="M295" s="119" t="s">
        <v>804</v>
      </c>
      <c r="N295" s="117" t="s">
        <v>685</v>
      </c>
      <c r="O295" s="120" t="s">
        <v>805</v>
      </c>
      <c r="AF295" s="115"/>
      <c r="AG295" s="115"/>
      <c r="AH295" s="115" t="s">
        <v>173</v>
      </c>
      <c r="AM295" s="115"/>
    </row>
    <row r="296" spans="1:39" s="108" customFormat="1" ht="15" x14ac:dyDescent="0.25">
      <c r="A296" s="121"/>
      <c r="B296" s="144"/>
      <c r="C296" s="145"/>
      <c r="D296" s="205" t="s">
        <v>80</v>
      </c>
      <c r="E296" s="205"/>
      <c r="F296" s="205"/>
      <c r="G296" s="117"/>
      <c r="H296" s="146"/>
      <c r="I296" s="146"/>
      <c r="J296" s="146"/>
      <c r="K296" s="147"/>
      <c r="L296" s="146"/>
      <c r="M296" s="148">
        <v>182.74</v>
      </c>
      <c r="N296" s="139"/>
      <c r="O296" s="149">
        <v>1491.16</v>
      </c>
      <c r="AF296" s="115"/>
      <c r="AG296" s="115"/>
      <c r="AH296" s="115"/>
      <c r="AM296" s="115" t="s">
        <v>80</v>
      </c>
    </row>
    <row r="297" spans="1:39" s="108" customFormat="1" ht="23.25" x14ac:dyDescent="0.25">
      <c r="A297" s="116" t="s">
        <v>174</v>
      </c>
      <c r="B297" s="117" t="s">
        <v>806</v>
      </c>
      <c r="C297" s="118" t="s">
        <v>104</v>
      </c>
      <c r="D297" s="208" t="s">
        <v>175</v>
      </c>
      <c r="E297" s="208"/>
      <c r="F297" s="208"/>
      <c r="G297" s="117" t="s">
        <v>106</v>
      </c>
      <c r="H297" s="117">
        <v>7.1749999999999994E-2</v>
      </c>
      <c r="I297" s="117" t="s">
        <v>55</v>
      </c>
      <c r="J297" s="117" t="s">
        <v>807</v>
      </c>
      <c r="K297" s="119" t="s">
        <v>808</v>
      </c>
      <c r="L297" s="117"/>
      <c r="M297" s="119" t="s">
        <v>809</v>
      </c>
      <c r="N297" s="117" t="s">
        <v>685</v>
      </c>
      <c r="O297" s="120" t="s">
        <v>810</v>
      </c>
      <c r="AF297" s="115"/>
      <c r="AG297" s="115"/>
      <c r="AH297" s="115" t="s">
        <v>175</v>
      </c>
      <c r="AM297" s="115"/>
    </row>
    <row r="298" spans="1:39" s="108" customFormat="1" ht="15" x14ac:dyDescent="0.25">
      <c r="A298" s="121"/>
      <c r="B298" s="144"/>
      <c r="C298" s="145"/>
      <c r="D298" s="205" t="s">
        <v>80</v>
      </c>
      <c r="E298" s="205"/>
      <c r="F298" s="205"/>
      <c r="G298" s="117"/>
      <c r="H298" s="146"/>
      <c r="I298" s="146"/>
      <c r="J298" s="146"/>
      <c r="K298" s="147"/>
      <c r="L298" s="146"/>
      <c r="M298" s="148">
        <v>550.29999999999995</v>
      </c>
      <c r="N298" s="139"/>
      <c r="O298" s="149">
        <v>4490.45</v>
      </c>
      <c r="AF298" s="115"/>
      <c r="AG298" s="115"/>
      <c r="AH298" s="115"/>
      <c r="AM298" s="115" t="s">
        <v>80</v>
      </c>
    </row>
    <row r="299" spans="1:39" s="108" customFormat="1" ht="15" x14ac:dyDescent="0.25">
      <c r="A299" s="211" t="s">
        <v>176</v>
      </c>
      <c r="B299" s="212"/>
      <c r="C299" s="212"/>
      <c r="D299" s="212"/>
      <c r="E299" s="212"/>
      <c r="F299" s="212"/>
      <c r="G299" s="212"/>
      <c r="H299" s="212"/>
      <c r="I299" s="212"/>
      <c r="J299" s="212"/>
      <c r="K299" s="212"/>
      <c r="L299" s="212"/>
      <c r="M299" s="212"/>
      <c r="N299" s="212"/>
      <c r="O299" s="213"/>
      <c r="AF299" s="115"/>
      <c r="AG299" s="115" t="s">
        <v>176</v>
      </c>
      <c r="AH299" s="115"/>
      <c r="AM299" s="115"/>
    </row>
    <row r="300" spans="1:39" s="108" customFormat="1" ht="23.25" x14ac:dyDescent="0.25">
      <c r="A300" s="116" t="s">
        <v>177</v>
      </c>
      <c r="B300" s="117" t="s">
        <v>177</v>
      </c>
      <c r="C300" s="118" t="s">
        <v>178</v>
      </c>
      <c r="D300" s="208" t="s">
        <v>179</v>
      </c>
      <c r="E300" s="208"/>
      <c r="F300" s="208"/>
      <c r="G300" s="117" t="s">
        <v>180</v>
      </c>
      <c r="H300" s="117">
        <v>0.08</v>
      </c>
      <c r="I300" s="117" t="s">
        <v>55</v>
      </c>
      <c r="J300" s="117" t="s">
        <v>811</v>
      </c>
      <c r="K300" s="119"/>
      <c r="L300" s="117"/>
      <c r="M300" s="119"/>
      <c r="N300" s="117"/>
      <c r="O300" s="120"/>
      <c r="AF300" s="115"/>
      <c r="AG300" s="115"/>
      <c r="AH300" s="115" t="s">
        <v>179</v>
      </c>
      <c r="AM300" s="115"/>
    </row>
    <row r="301" spans="1:39" s="108" customFormat="1" ht="33.75" x14ac:dyDescent="0.25">
      <c r="A301" s="121"/>
      <c r="B301" s="122"/>
      <c r="C301" s="123" t="s">
        <v>59</v>
      </c>
      <c r="D301" s="206" t="s">
        <v>60</v>
      </c>
      <c r="E301" s="206"/>
      <c r="F301" s="206"/>
      <c r="G301" s="206"/>
      <c r="H301" s="206"/>
      <c r="I301" s="206"/>
      <c r="J301" s="206"/>
      <c r="K301" s="206"/>
      <c r="L301" s="206"/>
      <c r="M301" s="206"/>
      <c r="N301" s="206"/>
      <c r="O301" s="207"/>
      <c r="AF301" s="115"/>
      <c r="AG301" s="115"/>
      <c r="AH301" s="115"/>
      <c r="AI301" s="109" t="s">
        <v>60</v>
      </c>
      <c r="AM301" s="115"/>
    </row>
    <row r="302" spans="1:39" s="108" customFormat="1" ht="57" x14ac:dyDescent="0.25">
      <c r="A302" s="121"/>
      <c r="B302" s="122"/>
      <c r="C302" s="123" t="s">
        <v>61</v>
      </c>
      <c r="D302" s="206" t="s">
        <v>62</v>
      </c>
      <c r="E302" s="206"/>
      <c r="F302" s="206"/>
      <c r="G302" s="206"/>
      <c r="H302" s="206"/>
      <c r="I302" s="206"/>
      <c r="J302" s="206"/>
      <c r="K302" s="206"/>
      <c r="L302" s="206"/>
      <c r="M302" s="206"/>
      <c r="N302" s="206"/>
      <c r="O302" s="207"/>
      <c r="AF302" s="115"/>
      <c r="AG302" s="115"/>
      <c r="AH302" s="115"/>
      <c r="AI302" s="109" t="s">
        <v>62</v>
      </c>
      <c r="AM302" s="115"/>
    </row>
    <row r="303" spans="1:39" s="108" customFormat="1" ht="15" x14ac:dyDescent="0.25">
      <c r="A303" s="121"/>
      <c r="B303" s="124"/>
      <c r="C303" s="123" t="s">
        <v>55</v>
      </c>
      <c r="D303" s="203" t="s">
        <v>63</v>
      </c>
      <c r="E303" s="203"/>
      <c r="F303" s="203"/>
      <c r="G303" s="125"/>
      <c r="H303" s="126"/>
      <c r="I303" s="126"/>
      <c r="J303" s="126"/>
      <c r="K303" s="129">
        <v>91.13</v>
      </c>
      <c r="L303" s="128">
        <v>1.3225</v>
      </c>
      <c r="M303" s="129">
        <v>9.64</v>
      </c>
      <c r="N303" s="130">
        <v>44.77</v>
      </c>
      <c r="O303" s="131">
        <v>431.58</v>
      </c>
      <c r="AF303" s="115"/>
      <c r="AG303" s="115"/>
      <c r="AH303" s="115"/>
      <c r="AJ303" s="109" t="s">
        <v>63</v>
      </c>
      <c r="AM303" s="115"/>
    </row>
    <row r="304" spans="1:39" s="108" customFormat="1" ht="15" x14ac:dyDescent="0.25">
      <c r="A304" s="121"/>
      <c r="B304" s="124"/>
      <c r="C304" s="123" t="s">
        <v>64</v>
      </c>
      <c r="D304" s="203" t="s">
        <v>65</v>
      </c>
      <c r="E304" s="203"/>
      <c r="F304" s="203"/>
      <c r="G304" s="125"/>
      <c r="H304" s="126"/>
      <c r="I304" s="126"/>
      <c r="J304" s="126"/>
      <c r="K304" s="129">
        <v>7.59</v>
      </c>
      <c r="L304" s="128">
        <v>1.4375</v>
      </c>
      <c r="M304" s="129">
        <v>0.87</v>
      </c>
      <c r="N304" s="130">
        <v>13.24</v>
      </c>
      <c r="O304" s="131">
        <v>11.52</v>
      </c>
      <c r="AF304" s="115"/>
      <c r="AG304" s="115"/>
      <c r="AH304" s="115"/>
      <c r="AJ304" s="109" t="s">
        <v>65</v>
      </c>
      <c r="AM304" s="115"/>
    </row>
    <row r="305" spans="1:39" s="108" customFormat="1" ht="15" x14ac:dyDescent="0.25">
      <c r="A305" s="121"/>
      <c r="B305" s="124"/>
      <c r="C305" s="123" t="s">
        <v>66</v>
      </c>
      <c r="D305" s="203" t="s">
        <v>67</v>
      </c>
      <c r="E305" s="203"/>
      <c r="F305" s="203"/>
      <c r="G305" s="125"/>
      <c r="H305" s="126"/>
      <c r="I305" s="126"/>
      <c r="J305" s="126"/>
      <c r="K305" s="129">
        <v>0.7</v>
      </c>
      <c r="L305" s="128">
        <v>1.4375</v>
      </c>
      <c r="M305" s="129">
        <v>0.08</v>
      </c>
      <c r="N305" s="130">
        <v>44.77</v>
      </c>
      <c r="O305" s="131">
        <v>3.58</v>
      </c>
      <c r="AF305" s="115"/>
      <c r="AG305" s="115"/>
      <c r="AH305" s="115"/>
      <c r="AJ305" s="109" t="s">
        <v>67</v>
      </c>
      <c r="AM305" s="115"/>
    </row>
    <row r="306" spans="1:39" s="108" customFormat="1" ht="15" x14ac:dyDescent="0.25">
      <c r="A306" s="121"/>
      <c r="B306" s="124"/>
      <c r="C306" s="123" t="s">
        <v>68</v>
      </c>
      <c r="D306" s="203" t="s">
        <v>69</v>
      </c>
      <c r="E306" s="203"/>
      <c r="F306" s="203"/>
      <c r="G306" s="125"/>
      <c r="H306" s="126"/>
      <c r="I306" s="126"/>
      <c r="J306" s="126"/>
      <c r="K306" s="129">
        <v>100</v>
      </c>
      <c r="L306" s="126"/>
      <c r="M306" s="129">
        <v>8</v>
      </c>
      <c r="N306" s="130">
        <v>8.16</v>
      </c>
      <c r="O306" s="131">
        <v>65.28</v>
      </c>
      <c r="AF306" s="115"/>
      <c r="AG306" s="115"/>
      <c r="AH306" s="115"/>
      <c r="AJ306" s="109" t="s">
        <v>69</v>
      </c>
      <c r="AM306" s="115"/>
    </row>
    <row r="307" spans="1:39" s="108" customFormat="1" ht="15" x14ac:dyDescent="0.25">
      <c r="A307" s="132"/>
      <c r="B307" s="124"/>
      <c r="C307" s="123"/>
      <c r="D307" s="203" t="s">
        <v>70</v>
      </c>
      <c r="E307" s="203"/>
      <c r="F307" s="203"/>
      <c r="G307" s="125" t="s">
        <v>71</v>
      </c>
      <c r="H307" s="130">
        <v>9.81</v>
      </c>
      <c r="I307" s="128">
        <v>1.3225</v>
      </c>
      <c r="J307" s="134">
        <v>1.037898</v>
      </c>
      <c r="K307" s="135"/>
      <c r="L307" s="126"/>
      <c r="M307" s="135"/>
      <c r="N307" s="126"/>
      <c r="O307" s="136"/>
      <c r="AF307" s="115"/>
      <c r="AG307" s="115"/>
      <c r="AH307" s="115"/>
      <c r="AK307" s="109" t="s">
        <v>70</v>
      </c>
      <c r="AM307" s="115"/>
    </row>
    <row r="308" spans="1:39" s="108" customFormat="1" ht="15" x14ac:dyDescent="0.25">
      <c r="A308" s="132"/>
      <c r="B308" s="124"/>
      <c r="C308" s="123"/>
      <c r="D308" s="203" t="s">
        <v>72</v>
      </c>
      <c r="E308" s="203"/>
      <c r="F308" s="203"/>
      <c r="G308" s="125" t="s">
        <v>71</v>
      </c>
      <c r="H308" s="130">
        <v>0.06</v>
      </c>
      <c r="I308" s="128">
        <v>1.4375</v>
      </c>
      <c r="J308" s="128">
        <v>6.8999999999999999E-3</v>
      </c>
      <c r="K308" s="135"/>
      <c r="L308" s="126"/>
      <c r="M308" s="135"/>
      <c r="N308" s="126"/>
      <c r="O308" s="136"/>
      <c r="AF308" s="115"/>
      <c r="AG308" s="115"/>
      <c r="AH308" s="115"/>
      <c r="AK308" s="109" t="s">
        <v>72</v>
      </c>
      <c r="AM308" s="115"/>
    </row>
    <row r="309" spans="1:39" s="108" customFormat="1" ht="15" x14ac:dyDescent="0.25">
      <c r="A309" s="137"/>
      <c r="B309" s="125"/>
      <c r="C309" s="123"/>
      <c r="D309" s="210" t="s">
        <v>73</v>
      </c>
      <c r="E309" s="210"/>
      <c r="F309" s="210"/>
      <c r="G309" s="138"/>
      <c r="H309" s="139"/>
      <c r="I309" s="139"/>
      <c r="J309" s="139"/>
      <c r="K309" s="141">
        <v>198.72</v>
      </c>
      <c r="L309" s="139"/>
      <c r="M309" s="141">
        <v>18.510000000000002</v>
      </c>
      <c r="N309" s="139"/>
      <c r="O309" s="142">
        <v>508.38</v>
      </c>
      <c r="AF309" s="115"/>
      <c r="AG309" s="115"/>
      <c r="AH309" s="115"/>
      <c r="AL309" s="109" t="s">
        <v>73</v>
      </c>
      <c r="AM309" s="115"/>
    </row>
    <row r="310" spans="1:39" s="108" customFormat="1" ht="15" x14ac:dyDescent="0.25">
      <c r="A310" s="132"/>
      <c r="B310" s="124"/>
      <c r="C310" s="123"/>
      <c r="D310" s="203" t="s">
        <v>74</v>
      </c>
      <c r="E310" s="203"/>
      <c r="F310" s="203"/>
      <c r="G310" s="125"/>
      <c r="H310" s="126"/>
      <c r="I310" s="126"/>
      <c r="J310" s="126"/>
      <c r="K310" s="135"/>
      <c r="L310" s="126"/>
      <c r="M310" s="129">
        <v>9.7200000000000006</v>
      </c>
      <c r="N310" s="126"/>
      <c r="O310" s="131">
        <v>435.16</v>
      </c>
      <c r="AF310" s="115"/>
      <c r="AG310" s="115"/>
      <c r="AH310" s="115"/>
      <c r="AK310" s="109" t="s">
        <v>74</v>
      </c>
      <c r="AM310" s="115"/>
    </row>
    <row r="311" spans="1:39" s="108" customFormat="1" ht="45" x14ac:dyDescent="0.25">
      <c r="A311" s="132"/>
      <c r="B311" s="124"/>
      <c r="C311" s="123" t="s">
        <v>75</v>
      </c>
      <c r="D311" s="203" t="s">
        <v>76</v>
      </c>
      <c r="E311" s="203"/>
      <c r="F311" s="203"/>
      <c r="G311" s="125" t="s">
        <v>77</v>
      </c>
      <c r="H311" s="133">
        <v>102</v>
      </c>
      <c r="I311" s="126"/>
      <c r="J311" s="133">
        <v>102</v>
      </c>
      <c r="K311" s="135"/>
      <c r="L311" s="126"/>
      <c r="M311" s="129">
        <v>9.91</v>
      </c>
      <c r="N311" s="126"/>
      <c r="O311" s="131">
        <v>443.86</v>
      </c>
      <c r="AF311" s="115"/>
      <c r="AG311" s="115"/>
      <c r="AH311" s="115"/>
      <c r="AK311" s="109" t="s">
        <v>76</v>
      </c>
      <c r="AM311" s="115"/>
    </row>
    <row r="312" spans="1:39" s="108" customFormat="1" ht="90" x14ac:dyDescent="0.25">
      <c r="A312" s="132"/>
      <c r="B312" s="124"/>
      <c r="C312" s="123" t="s">
        <v>78</v>
      </c>
      <c r="D312" s="203" t="s">
        <v>79</v>
      </c>
      <c r="E312" s="203"/>
      <c r="F312" s="203"/>
      <c r="G312" s="125" t="s">
        <v>77</v>
      </c>
      <c r="H312" s="133">
        <v>58</v>
      </c>
      <c r="I312" s="130">
        <v>0.85</v>
      </c>
      <c r="J312" s="143">
        <v>49.3</v>
      </c>
      <c r="K312" s="135"/>
      <c r="L312" s="126"/>
      <c r="M312" s="129">
        <v>4.79</v>
      </c>
      <c r="N312" s="126"/>
      <c r="O312" s="131">
        <v>214.53</v>
      </c>
      <c r="AF312" s="115"/>
      <c r="AG312" s="115"/>
      <c r="AH312" s="115"/>
      <c r="AK312" s="109" t="s">
        <v>79</v>
      </c>
      <c r="AM312" s="115"/>
    </row>
    <row r="313" spans="1:39" s="108" customFormat="1" ht="15" x14ac:dyDescent="0.25">
      <c r="A313" s="121"/>
      <c r="B313" s="144"/>
      <c r="C313" s="145"/>
      <c r="D313" s="205" t="s">
        <v>80</v>
      </c>
      <c r="E313" s="205"/>
      <c r="F313" s="205"/>
      <c r="G313" s="117"/>
      <c r="H313" s="146"/>
      <c r="I313" s="146"/>
      <c r="J313" s="146"/>
      <c r="K313" s="147"/>
      <c r="L313" s="146"/>
      <c r="M313" s="148">
        <v>33.21</v>
      </c>
      <c r="N313" s="139"/>
      <c r="O313" s="149">
        <v>1166.77</v>
      </c>
      <c r="AF313" s="115"/>
      <c r="AG313" s="115"/>
      <c r="AH313" s="115"/>
      <c r="AM313" s="115" t="s">
        <v>80</v>
      </c>
    </row>
    <row r="314" spans="1:39" s="108" customFormat="1" ht="68.25" x14ac:dyDescent="0.25">
      <c r="A314" s="116" t="s">
        <v>181</v>
      </c>
      <c r="B314" s="117" t="s">
        <v>812</v>
      </c>
      <c r="C314" s="118" t="s">
        <v>104</v>
      </c>
      <c r="D314" s="208" t="s">
        <v>182</v>
      </c>
      <c r="E314" s="208"/>
      <c r="F314" s="208"/>
      <c r="G314" s="117" t="s">
        <v>183</v>
      </c>
      <c r="H314" s="117">
        <v>5</v>
      </c>
      <c r="I314" s="117" t="s">
        <v>55</v>
      </c>
      <c r="J314" s="117" t="s">
        <v>89</v>
      </c>
      <c r="K314" s="119" t="s">
        <v>813</v>
      </c>
      <c r="L314" s="117"/>
      <c r="M314" s="119" t="s">
        <v>814</v>
      </c>
      <c r="N314" s="117" t="s">
        <v>685</v>
      </c>
      <c r="O314" s="120" t="s">
        <v>815</v>
      </c>
      <c r="AF314" s="115"/>
      <c r="AG314" s="115"/>
      <c r="AH314" s="115" t="s">
        <v>182</v>
      </c>
      <c r="AM314" s="115"/>
    </row>
    <row r="315" spans="1:39" s="108" customFormat="1" ht="15" x14ac:dyDescent="0.25">
      <c r="A315" s="121"/>
      <c r="B315" s="144"/>
      <c r="C315" s="145"/>
      <c r="D315" s="205" t="s">
        <v>80</v>
      </c>
      <c r="E315" s="205"/>
      <c r="F315" s="205"/>
      <c r="G315" s="117"/>
      <c r="H315" s="146"/>
      <c r="I315" s="146"/>
      <c r="J315" s="146"/>
      <c r="K315" s="147"/>
      <c r="L315" s="146"/>
      <c r="M315" s="148">
        <v>435.6</v>
      </c>
      <c r="N315" s="139"/>
      <c r="O315" s="149">
        <v>3554.5</v>
      </c>
      <c r="AF315" s="115"/>
      <c r="AG315" s="115"/>
      <c r="AH315" s="115"/>
      <c r="AM315" s="115" t="s">
        <v>80</v>
      </c>
    </row>
    <row r="316" spans="1:39" s="108" customFormat="1" ht="34.5" x14ac:dyDescent="0.25">
      <c r="A316" s="116" t="s">
        <v>184</v>
      </c>
      <c r="B316" s="117" t="s">
        <v>816</v>
      </c>
      <c r="C316" s="118" t="s">
        <v>104</v>
      </c>
      <c r="D316" s="208" t="s">
        <v>185</v>
      </c>
      <c r="E316" s="208"/>
      <c r="F316" s="208"/>
      <c r="G316" s="117" t="s">
        <v>183</v>
      </c>
      <c r="H316" s="117">
        <v>8</v>
      </c>
      <c r="I316" s="117" t="s">
        <v>55</v>
      </c>
      <c r="J316" s="117" t="s">
        <v>95</v>
      </c>
      <c r="K316" s="119" t="s">
        <v>817</v>
      </c>
      <c r="L316" s="117"/>
      <c r="M316" s="119" t="s">
        <v>818</v>
      </c>
      <c r="N316" s="117" t="s">
        <v>685</v>
      </c>
      <c r="O316" s="120" t="s">
        <v>819</v>
      </c>
      <c r="AF316" s="115"/>
      <c r="AG316" s="115"/>
      <c r="AH316" s="115" t="s">
        <v>185</v>
      </c>
      <c r="AM316" s="115"/>
    </row>
    <row r="317" spans="1:39" s="108" customFormat="1" ht="15" x14ac:dyDescent="0.25">
      <c r="A317" s="121"/>
      <c r="B317" s="144"/>
      <c r="C317" s="145"/>
      <c r="D317" s="205" t="s">
        <v>80</v>
      </c>
      <c r="E317" s="205"/>
      <c r="F317" s="205"/>
      <c r="G317" s="117"/>
      <c r="H317" s="146"/>
      <c r="I317" s="146"/>
      <c r="J317" s="146"/>
      <c r="K317" s="147"/>
      <c r="L317" s="146"/>
      <c r="M317" s="154">
        <v>1204.24</v>
      </c>
      <c r="N317" s="139"/>
      <c r="O317" s="149">
        <v>9826.6</v>
      </c>
      <c r="AF317" s="115"/>
      <c r="AG317" s="115"/>
      <c r="AH317" s="115"/>
      <c r="AM317" s="115" t="s">
        <v>80</v>
      </c>
    </row>
    <row r="318" spans="1:39" s="108" customFormat="1" ht="15" x14ac:dyDescent="0.25">
      <c r="A318" s="211" t="s">
        <v>186</v>
      </c>
      <c r="B318" s="212"/>
      <c r="C318" s="212"/>
      <c r="D318" s="212"/>
      <c r="E318" s="212"/>
      <c r="F318" s="212"/>
      <c r="G318" s="212"/>
      <c r="H318" s="212"/>
      <c r="I318" s="212"/>
      <c r="J318" s="212"/>
      <c r="K318" s="212"/>
      <c r="L318" s="212"/>
      <c r="M318" s="212"/>
      <c r="N318" s="212"/>
      <c r="O318" s="213"/>
      <c r="AF318" s="115"/>
      <c r="AG318" s="115" t="s">
        <v>186</v>
      </c>
      <c r="AH318" s="115"/>
      <c r="AM318" s="115"/>
    </row>
    <row r="319" spans="1:39" s="108" customFormat="1" ht="22.5" x14ac:dyDescent="0.25">
      <c r="A319" s="116" t="s">
        <v>187</v>
      </c>
      <c r="B319" s="117" t="s">
        <v>187</v>
      </c>
      <c r="C319" s="118" t="s">
        <v>188</v>
      </c>
      <c r="D319" s="208" t="s">
        <v>189</v>
      </c>
      <c r="E319" s="208"/>
      <c r="F319" s="208"/>
      <c r="G319" s="117" t="s">
        <v>86</v>
      </c>
      <c r="H319" s="117">
        <v>0.5</v>
      </c>
      <c r="I319" s="117" t="s">
        <v>55</v>
      </c>
      <c r="J319" s="117" t="s">
        <v>820</v>
      </c>
      <c r="K319" s="119"/>
      <c r="L319" s="117"/>
      <c r="M319" s="119"/>
      <c r="N319" s="117"/>
      <c r="O319" s="120"/>
      <c r="AF319" s="115"/>
      <c r="AG319" s="115"/>
      <c r="AH319" s="115" t="s">
        <v>189</v>
      </c>
      <c r="AM319" s="115"/>
    </row>
    <row r="320" spans="1:39" s="108" customFormat="1" ht="57" x14ac:dyDescent="0.25">
      <c r="A320" s="121"/>
      <c r="B320" s="122"/>
      <c r="C320" s="123" t="s">
        <v>61</v>
      </c>
      <c r="D320" s="206" t="s">
        <v>62</v>
      </c>
      <c r="E320" s="206"/>
      <c r="F320" s="206"/>
      <c r="G320" s="206"/>
      <c r="H320" s="206"/>
      <c r="I320" s="206"/>
      <c r="J320" s="206"/>
      <c r="K320" s="206"/>
      <c r="L320" s="206"/>
      <c r="M320" s="206"/>
      <c r="N320" s="206"/>
      <c r="O320" s="207"/>
      <c r="AF320" s="115"/>
      <c r="AG320" s="115"/>
      <c r="AH320" s="115"/>
      <c r="AI320" s="109" t="s">
        <v>62</v>
      </c>
      <c r="AM320" s="115"/>
    </row>
    <row r="321" spans="1:39" s="108" customFormat="1" ht="15" x14ac:dyDescent="0.25">
      <c r="A321" s="121"/>
      <c r="B321" s="124"/>
      <c r="C321" s="123" t="s">
        <v>55</v>
      </c>
      <c r="D321" s="203" t="s">
        <v>63</v>
      </c>
      <c r="E321" s="203"/>
      <c r="F321" s="203"/>
      <c r="G321" s="125"/>
      <c r="H321" s="126"/>
      <c r="I321" s="126"/>
      <c r="J321" s="126"/>
      <c r="K321" s="129">
        <v>240.36</v>
      </c>
      <c r="L321" s="130">
        <v>1.1499999999999999</v>
      </c>
      <c r="M321" s="129">
        <v>138.21</v>
      </c>
      <c r="N321" s="130">
        <v>44.77</v>
      </c>
      <c r="O321" s="151">
        <v>6187.66</v>
      </c>
      <c r="AF321" s="115"/>
      <c r="AG321" s="115"/>
      <c r="AH321" s="115"/>
      <c r="AJ321" s="109" t="s">
        <v>63</v>
      </c>
      <c r="AM321" s="115"/>
    </row>
    <row r="322" spans="1:39" s="108" customFormat="1" ht="15" x14ac:dyDescent="0.25">
      <c r="A322" s="121"/>
      <c r="B322" s="124"/>
      <c r="C322" s="123" t="s">
        <v>64</v>
      </c>
      <c r="D322" s="203" t="s">
        <v>65</v>
      </c>
      <c r="E322" s="203"/>
      <c r="F322" s="203"/>
      <c r="G322" s="125"/>
      <c r="H322" s="126"/>
      <c r="I322" s="126"/>
      <c r="J322" s="126"/>
      <c r="K322" s="129">
        <v>28.32</v>
      </c>
      <c r="L322" s="130">
        <v>1.1499999999999999</v>
      </c>
      <c r="M322" s="129">
        <v>16.28</v>
      </c>
      <c r="N322" s="130">
        <v>13.24</v>
      </c>
      <c r="O322" s="131">
        <v>215.55</v>
      </c>
      <c r="AF322" s="115"/>
      <c r="AG322" s="115"/>
      <c r="AH322" s="115"/>
      <c r="AJ322" s="109" t="s">
        <v>65</v>
      </c>
      <c r="AM322" s="115"/>
    </row>
    <row r="323" spans="1:39" s="108" customFormat="1" ht="15" x14ac:dyDescent="0.25">
      <c r="A323" s="121"/>
      <c r="B323" s="124"/>
      <c r="C323" s="123" t="s">
        <v>66</v>
      </c>
      <c r="D323" s="203" t="s">
        <v>67</v>
      </c>
      <c r="E323" s="203"/>
      <c r="F323" s="203"/>
      <c r="G323" s="125"/>
      <c r="H323" s="126"/>
      <c r="I323" s="126"/>
      <c r="J323" s="126"/>
      <c r="K323" s="129">
        <v>4.08</v>
      </c>
      <c r="L323" s="130">
        <v>1.1499999999999999</v>
      </c>
      <c r="M323" s="129">
        <v>2.35</v>
      </c>
      <c r="N323" s="130">
        <v>44.77</v>
      </c>
      <c r="O323" s="131">
        <v>105.21</v>
      </c>
      <c r="AF323" s="115"/>
      <c r="AG323" s="115"/>
      <c r="AH323" s="115"/>
      <c r="AJ323" s="109" t="s">
        <v>67</v>
      </c>
      <c r="AM323" s="115"/>
    </row>
    <row r="324" spans="1:39" s="108" customFormat="1" ht="15" x14ac:dyDescent="0.25">
      <c r="A324" s="121"/>
      <c r="B324" s="124"/>
      <c r="C324" s="123" t="s">
        <v>68</v>
      </c>
      <c r="D324" s="203" t="s">
        <v>69</v>
      </c>
      <c r="E324" s="203"/>
      <c r="F324" s="203"/>
      <c r="G324" s="125"/>
      <c r="H324" s="126"/>
      <c r="I324" s="126"/>
      <c r="J324" s="126"/>
      <c r="K324" s="129">
        <v>405.64</v>
      </c>
      <c r="L324" s="126"/>
      <c r="M324" s="129">
        <v>202.82</v>
      </c>
      <c r="N324" s="130">
        <v>8.16</v>
      </c>
      <c r="O324" s="151">
        <v>1655.01</v>
      </c>
      <c r="AF324" s="115"/>
      <c r="AG324" s="115"/>
      <c r="AH324" s="115"/>
      <c r="AJ324" s="109" t="s">
        <v>69</v>
      </c>
      <c r="AM324" s="115"/>
    </row>
    <row r="325" spans="1:39" s="108" customFormat="1" ht="15" x14ac:dyDescent="0.25">
      <c r="A325" s="132"/>
      <c r="B325" s="124"/>
      <c r="C325" s="123"/>
      <c r="D325" s="203" t="s">
        <v>70</v>
      </c>
      <c r="E325" s="203"/>
      <c r="F325" s="203"/>
      <c r="G325" s="125" t="s">
        <v>71</v>
      </c>
      <c r="H325" s="143">
        <v>26.5</v>
      </c>
      <c r="I325" s="130">
        <v>1.1499999999999999</v>
      </c>
      <c r="J325" s="128">
        <v>15.237500000000001</v>
      </c>
      <c r="K325" s="135"/>
      <c r="L325" s="126"/>
      <c r="M325" s="135"/>
      <c r="N325" s="126"/>
      <c r="O325" s="136"/>
      <c r="AF325" s="115"/>
      <c r="AG325" s="115"/>
      <c r="AH325" s="115"/>
      <c r="AK325" s="109" t="s">
        <v>70</v>
      </c>
      <c r="AM325" s="115"/>
    </row>
    <row r="326" spans="1:39" s="108" customFormat="1" ht="15" x14ac:dyDescent="0.25">
      <c r="A326" s="132"/>
      <c r="B326" s="124"/>
      <c r="C326" s="123"/>
      <c r="D326" s="203" t="s">
        <v>72</v>
      </c>
      <c r="E326" s="203"/>
      <c r="F326" s="203"/>
      <c r="G326" s="125" t="s">
        <v>71</v>
      </c>
      <c r="H326" s="130">
        <v>0.33</v>
      </c>
      <c r="I326" s="130">
        <v>1.1499999999999999</v>
      </c>
      <c r="J326" s="155">
        <v>0.18975</v>
      </c>
      <c r="K326" s="135"/>
      <c r="L326" s="126"/>
      <c r="M326" s="135"/>
      <c r="N326" s="126"/>
      <c r="O326" s="136"/>
      <c r="AF326" s="115"/>
      <c r="AG326" s="115"/>
      <c r="AH326" s="115"/>
      <c r="AK326" s="109" t="s">
        <v>72</v>
      </c>
      <c r="AM326" s="115"/>
    </row>
    <row r="327" spans="1:39" s="108" customFormat="1" ht="15" x14ac:dyDescent="0.25">
      <c r="A327" s="137"/>
      <c r="B327" s="125"/>
      <c r="C327" s="123"/>
      <c r="D327" s="210" t="s">
        <v>73</v>
      </c>
      <c r="E327" s="210"/>
      <c r="F327" s="210"/>
      <c r="G327" s="138"/>
      <c r="H327" s="139"/>
      <c r="I327" s="139"/>
      <c r="J327" s="139"/>
      <c r="K327" s="141">
        <v>674.32</v>
      </c>
      <c r="L327" s="139"/>
      <c r="M327" s="141">
        <v>357.31</v>
      </c>
      <c r="N327" s="139"/>
      <c r="O327" s="153">
        <v>8058.22</v>
      </c>
      <c r="AF327" s="115"/>
      <c r="AG327" s="115"/>
      <c r="AH327" s="115"/>
      <c r="AL327" s="109" t="s">
        <v>73</v>
      </c>
      <c r="AM327" s="115"/>
    </row>
    <row r="328" spans="1:39" s="108" customFormat="1" ht="15" x14ac:dyDescent="0.25">
      <c r="A328" s="132"/>
      <c r="B328" s="124"/>
      <c r="C328" s="123"/>
      <c r="D328" s="203" t="s">
        <v>74</v>
      </c>
      <c r="E328" s="203"/>
      <c r="F328" s="203"/>
      <c r="G328" s="125"/>
      <c r="H328" s="126"/>
      <c r="I328" s="126"/>
      <c r="J328" s="126"/>
      <c r="K328" s="135"/>
      <c r="L328" s="126"/>
      <c r="M328" s="129">
        <v>140.56</v>
      </c>
      <c r="N328" s="126"/>
      <c r="O328" s="151">
        <v>6292.87</v>
      </c>
      <c r="AF328" s="115"/>
      <c r="AG328" s="115"/>
      <c r="AH328" s="115"/>
      <c r="AK328" s="109" t="s">
        <v>74</v>
      </c>
      <c r="AM328" s="115"/>
    </row>
    <row r="329" spans="1:39" s="108" customFormat="1" ht="45.75" x14ac:dyDescent="0.25">
      <c r="A329" s="132"/>
      <c r="B329" s="124"/>
      <c r="C329" s="123" t="s">
        <v>190</v>
      </c>
      <c r="D329" s="203" t="s">
        <v>191</v>
      </c>
      <c r="E329" s="203"/>
      <c r="F329" s="203"/>
      <c r="G329" s="125" t="s">
        <v>77</v>
      </c>
      <c r="H329" s="133">
        <v>103</v>
      </c>
      <c r="I329" s="126"/>
      <c r="J329" s="133">
        <v>103</v>
      </c>
      <c r="K329" s="135"/>
      <c r="L329" s="126"/>
      <c r="M329" s="129">
        <v>144.78</v>
      </c>
      <c r="N329" s="126"/>
      <c r="O329" s="151">
        <v>6481.66</v>
      </c>
      <c r="AF329" s="115"/>
      <c r="AG329" s="115"/>
      <c r="AH329" s="115"/>
      <c r="AK329" s="109" t="s">
        <v>191</v>
      </c>
      <c r="AM329" s="115"/>
    </row>
    <row r="330" spans="1:39" s="108" customFormat="1" ht="45.75" x14ac:dyDescent="0.25">
      <c r="A330" s="132"/>
      <c r="B330" s="124"/>
      <c r="C330" s="123" t="s">
        <v>192</v>
      </c>
      <c r="D330" s="203" t="s">
        <v>193</v>
      </c>
      <c r="E330" s="203"/>
      <c r="F330" s="203"/>
      <c r="G330" s="125" t="s">
        <v>77</v>
      </c>
      <c r="H330" s="133">
        <v>59</v>
      </c>
      <c r="I330" s="126"/>
      <c r="J330" s="133">
        <v>59</v>
      </c>
      <c r="K330" s="135"/>
      <c r="L330" s="126"/>
      <c r="M330" s="129">
        <v>82.93</v>
      </c>
      <c r="N330" s="126"/>
      <c r="O330" s="151">
        <v>3712.79</v>
      </c>
      <c r="AF330" s="115"/>
      <c r="AG330" s="115"/>
      <c r="AH330" s="115"/>
      <c r="AK330" s="109" t="s">
        <v>193</v>
      </c>
      <c r="AM330" s="115"/>
    </row>
    <row r="331" spans="1:39" s="108" customFormat="1" ht="15" x14ac:dyDescent="0.25">
      <c r="A331" s="121"/>
      <c r="B331" s="144"/>
      <c r="C331" s="145"/>
      <c r="D331" s="205" t="s">
        <v>80</v>
      </c>
      <c r="E331" s="205"/>
      <c r="F331" s="205"/>
      <c r="G331" s="117"/>
      <c r="H331" s="146"/>
      <c r="I331" s="146"/>
      <c r="J331" s="146"/>
      <c r="K331" s="147"/>
      <c r="L331" s="146"/>
      <c r="M331" s="148">
        <v>585.02</v>
      </c>
      <c r="N331" s="139"/>
      <c r="O331" s="149">
        <v>18252.669999999998</v>
      </c>
      <c r="AF331" s="115"/>
      <c r="AG331" s="115"/>
      <c r="AH331" s="115"/>
      <c r="AM331" s="115" t="s">
        <v>80</v>
      </c>
    </row>
    <row r="332" spans="1:39" s="108" customFormat="1" ht="23.25" x14ac:dyDescent="0.25">
      <c r="A332" s="116" t="s">
        <v>194</v>
      </c>
      <c r="B332" s="117" t="s">
        <v>194</v>
      </c>
      <c r="C332" s="118" t="s">
        <v>195</v>
      </c>
      <c r="D332" s="208" t="s">
        <v>91</v>
      </c>
      <c r="E332" s="208"/>
      <c r="F332" s="208"/>
      <c r="G332" s="117" t="s">
        <v>83</v>
      </c>
      <c r="H332" s="117">
        <v>-7.4999999999999997E-2</v>
      </c>
      <c r="I332" s="117" t="s">
        <v>55</v>
      </c>
      <c r="J332" s="117" t="s">
        <v>821</v>
      </c>
      <c r="K332" s="119" t="s">
        <v>692</v>
      </c>
      <c r="L332" s="117"/>
      <c r="M332" s="119" t="s">
        <v>822</v>
      </c>
      <c r="N332" s="117"/>
      <c r="O332" s="120" t="s">
        <v>823</v>
      </c>
      <c r="AF332" s="115"/>
      <c r="AG332" s="115"/>
      <c r="AH332" s="115" t="s">
        <v>91</v>
      </c>
      <c r="AM332" s="115"/>
    </row>
    <row r="333" spans="1:39" s="108" customFormat="1" ht="57" x14ac:dyDescent="0.25">
      <c r="A333" s="121"/>
      <c r="B333" s="122"/>
      <c r="C333" s="123" t="s">
        <v>61</v>
      </c>
      <c r="D333" s="206" t="s">
        <v>62</v>
      </c>
      <c r="E333" s="206"/>
      <c r="F333" s="206"/>
      <c r="G333" s="206"/>
      <c r="H333" s="206"/>
      <c r="I333" s="206"/>
      <c r="J333" s="206"/>
      <c r="K333" s="206"/>
      <c r="L333" s="206"/>
      <c r="M333" s="206"/>
      <c r="N333" s="206"/>
      <c r="O333" s="207"/>
      <c r="AF333" s="115"/>
      <c r="AG333" s="115"/>
      <c r="AH333" s="115"/>
      <c r="AI333" s="109" t="s">
        <v>62</v>
      </c>
      <c r="AM333" s="115"/>
    </row>
    <row r="334" spans="1:39" s="108" customFormat="1" ht="15" x14ac:dyDescent="0.25">
      <c r="A334" s="121"/>
      <c r="B334" s="124"/>
      <c r="C334" s="123" t="s">
        <v>64</v>
      </c>
      <c r="D334" s="203" t="s">
        <v>65</v>
      </c>
      <c r="E334" s="203"/>
      <c r="F334" s="203"/>
      <c r="G334" s="125"/>
      <c r="H334" s="126"/>
      <c r="I334" s="126"/>
      <c r="J334" s="126"/>
      <c r="K334" s="129">
        <v>115.4</v>
      </c>
      <c r="L334" s="130">
        <v>1.1499999999999999</v>
      </c>
      <c r="M334" s="129">
        <v>-9.9499999999999993</v>
      </c>
      <c r="N334" s="130">
        <v>13.24</v>
      </c>
      <c r="O334" s="131">
        <v>-131.74</v>
      </c>
      <c r="AF334" s="115"/>
      <c r="AG334" s="115"/>
      <c r="AH334" s="115"/>
      <c r="AJ334" s="109" t="s">
        <v>65</v>
      </c>
      <c r="AM334" s="115"/>
    </row>
    <row r="335" spans="1:39" s="108" customFormat="1" ht="15" x14ac:dyDescent="0.25">
      <c r="A335" s="121"/>
      <c r="B335" s="124"/>
      <c r="C335" s="123" t="s">
        <v>66</v>
      </c>
      <c r="D335" s="203" t="s">
        <v>67</v>
      </c>
      <c r="E335" s="203"/>
      <c r="F335" s="203"/>
      <c r="G335" s="125"/>
      <c r="H335" s="126"/>
      <c r="I335" s="126"/>
      <c r="J335" s="126"/>
      <c r="K335" s="129">
        <v>13.5</v>
      </c>
      <c r="L335" s="130">
        <v>1.1499999999999999</v>
      </c>
      <c r="M335" s="129">
        <v>-1.1599999999999999</v>
      </c>
      <c r="N335" s="130">
        <v>44.77</v>
      </c>
      <c r="O335" s="131">
        <v>-51.93</v>
      </c>
      <c r="AF335" s="115"/>
      <c r="AG335" s="115"/>
      <c r="AH335" s="115"/>
      <c r="AJ335" s="109" t="s">
        <v>67</v>
      </c>
      <c r="AM335" s="115"/>
    </row>
    <row r="336" spans="1:39" s="108" customFormat="1" ht="15" x14ac:dyDescent="0.25">
      <c r="A336" s="132"/>
      <c r="B336" s="124"/>
      <c r="C336" s="123"/>
      <c r="D336" s="203" t="s">
        <v>74</v>
      </c>
      <c r="E336" s="203"/>
      <c r="F336" s="203"/>
      <c r="G336" s="125"/>
      <c r="H336" s="126"/>
      <c r="I336" s="126"/>
      <c r="J336" s="126"/>
      <c r="K336" s="135"/>
      <c r="L336" s="126"/>
      <c r="M336" s="129">
        <v>-1.1599999999999999</v>
      </c>
      <c r="N336" s="126"/>
      <c r="O336" s="131">
        <v>-51.93</v>
      </c>
      <c r="AF336" s="115"/>
      <c r="AG336" s="115"/>
      <c r="AH336" s="115"/>
      <c r="AK336" s="109" t="s">
        <v>74</v>
      </c>
      <c r="AM336" s="115"/>
    </row>
    <row r="337" spans="1:39" s="108" customFormat="1" ht="45.75" x14ac:dyDescent="0.25">
      <c r="A337" s="132"/>
      <c r="B337" s="124"/>
      <c r="C337" s="123" t="s">
        <v>190</v>
      </c>
      <c r="D337" s="203" t="s">
        <v>191</v>
      </c>
      <c r="E337" s="203"/>
      <c r="F337" s="203"/>
      <c r="G337" s="125" t="s">
        <v>77</v>
      </c>
      <c r="H337" s="133">
        <v>103</v>
      </c>
      <c r="I337" s="126"/>
      <c r="J337" s="133">
        <v>103</v>
      </c>
      <c r="K337" s="135"/>
      <c r="L337" s="126"/>
      <c r="M337" s="129">
        <v>-1.19</v>
      </c>
      <c r="N337" s="126"/>
      <c r="O337" s="131">
        <v>-53.49</v>
      </c>
      <c r="AF337" s="115"/>
      <c r="AG337" s="115"/>
      <c r="AH337" s="115"/>
      <c r="AK337" s="109" t="s">
        <v>191</v>
      </c>
      <c r="AM337" s="115"/>
    </row>
    <row r="338" spans="1:39" s="108" customFormat="1" ht="45.75" x14ac:dyDescent="0.25">
      <c r="A338" s="132"/>
      <c r="B338" s="124"/>
      <c r="C338" s="123" t="s">
        <v>192</v>
      </c>
      <c r="D338" s="203" t="s">
        <v>193</v>
      </c>
      <c r="E338" s="203"/>
      <c r="F338" s="203"/>
      <c r="G338" s="125" t="s">
        <v>77</v>
      </c>
      <c r="H338" s="133">
        <v>59</v>
      </c>
      <c r="I338" s="126"/>
      <c r="J338" s="133">
        <v>59</v>
      </c>
      <c r="K338" s="135"/>
      <c r="L338" s="126"/>
      <c r="M338" s="129">
        <v>-0.68</v>
      </c>
      <c r="N338" s="126"/>
      <c r="O338" s="131">
        <v>-30.64</v>
      </c>
      <c r="AF338" s="115"/>
      <c r="AG338" s="115"/>
      <c r="AH338" s="115"/>
      <c r="AK338" s="109" t="s">
        <v>193</v>
      </c>
      <c r="AM338" s="115"/>
    </row>
    <row r="339" spans="1:39" s="108" customFormat="1" ht="15" x14ac:dyDescent="0.25">
      <c r="A339" s="121"/>
      <c r="B339" s="144"/>
      <c r="C339" s="145"/>
      <c r="D339" s="205" t="s">
        <v>80</v>
      </c>
      <c r="E339" s="205"/>
      <c r="F339" s="205"/>
      <c r="G339" s="117"/>
      <c r="H339" s="146"/>
      <c r="I339" s="146"/>
      <c r="J339" s="146"/>
      <c r="K339" s="147"/>
      <c r="L339" s="146"/>
      <c r="M339" s="148">
        <v>-11.82</v>
      </c>
      <c r="N339" s="139"/>
      <c r="O339" s="150">
        <v>-215.87</v>
      </c>
      <c r="AF339" s="115"/>
      <c r="AG339" s="115"/>
      <c r="AH339" s="115"/>
      <c r="AM339" s="115" t="s">
        <v>80</v>
      </c>
    </row>
    <row r="340" spans="1:39" s="108" customFormat="1" ht="23.25" x14ac:dyDescent="0.25">
      <c r="A340" s="116" t="s">
        <v>196</v>
      </c>
      <c r="B340" s="117" t="s">
        <v>824</v>
      </c>
      <c r="C340" s="118" t="s">
        <v>104</v>
      </c>
      <c r="D340" s="208" t="s">
        <v>197</v>
      </c>
      <c r="E340" s="208"/>
      <c r="F340" s="208"/>
      <c r="G340" s="117" t="s">
        <v>86</v>
      </c>
      <c r="H340" s="117">
        <v>0.51</v>
      </c>
      <c r="I340" s="117" t="s">
        <v>55</v>
      </c>
      <c r="J340" s="117" t="s">
        <v>825</v>
      </c>
      <c r="K340" s="119" t="s">
        <v>826</v>
      </c>
      <c r="L340" s="117"/>
      <c r="M340" s="119" t="s">
        <v>827</v>
      </c>
      <c r="N340" s="117" t="s">
        <v>685</v>
      </c>
      <c r="O340" s="120" t="s">
        <v>828</v>
      </c>
      <c r="AF340" s="115"/>
      <c r="AG340" s="115"/>
      <c r="AH340" s="115" t="s">
        <v>197</v>
      </c>
      <c r="AM340" s="115"/>
    </row>
    <row r="341" spans="1:39" s="108" customFormat="1" ht="15" x14ac:dyDescent="0.25">
      <c r="A341" s="121"/>
      <c r="B341" s="144"/>
      <c r="C341" s="145"/>
      <c r="D341" s="205" t="s">
        <v>80</v>
      </c>
      <c r="E341" s="205"/>
      <c r="F341" s="205"/>
      <c r="G341" s="117"/>
      <c r="H341" s="146"/>
      <c r="I341" s="146"/>
      <c r="J341" s="146"/>
      <c r="K341" s="147"/>
      <c r="L341" s="146"/>
      <c r="M341" s="148">
        <v>302.31</v>
      </c>
      <c r="N341" s="139"/>
      <c r="O341" s="149">
        <v>2466.85</v>
      </c>
      <c r="AF341" s="115"/>
      <c r="AG341" s="115"/>
      <c r="AH341" s="115"/>
      <c r="AM341" s="115" t="s">
        <v>80</v>
      </c>
    </row>
    <row r="342" spans="1:39" s="108" customFormat="1" ht="15" x14ac:dyDescent="0.25">
      <c r="A342" s="211" t="s">
        <v>198</v>
      </c>
      <c r="B342" s="212"/>
      <c r="C342" s="212"/>
      <c r="D342" s="212"/>
      <c r="E342" s="212"/>
      <c r="F342" s="212"/>
      <c r="G342" s="212"/>
      <c r="H342" s="212"/>
      <c r="I342" s="212"/>
      <c r="J342" s="212"/>
      <c r="K342" s="212"/>
      <c r="L342" s="212"/>
      <c r="M342" s="212"/>
      <c r="N342" s="212"/>
      <c r="O342" s="213"/>
      <c r="AF342" s="115"/>
      <c r="AG342" s="115" t="s">
        <v>198</v>
      </c>
      <c r="AH342" s="115"/>
      <c r="AM342" s="115"/>
    </row>
    <row r="343" spans="1:39" s="108" customFormat="1" ht="34.5" x14ac:dyDescent="0.25">
      <c r="A343" s="116" t="s">
        <v>199</v>
      </c>
      <c r="B343" s="117" t="s">
        <v>199</v>
      </c>
      <c r="C343" s="118" t="s">
        <v>200</v>
      </c>
      <c r="D343" s="208" t="s">
        <v>201</v>
      </c>
      <c r="E343" s="208"/>
      <c r="F343" s="208"/>
      <c r="G343" s="117" t="s">
        <v>180</v>
      </c>
      <c r="H343" s="117">
        <v>0.08</v>
      </c>
      <c r="I343" s="117" t="s">
        <v>55</v>
      </c>
      <c r="J343" s="117" t="s">
        <v>811</v>
      </c>
      <c r="K343" s="119"/>
      <c r="L343" s="117"/>
      <c r="M343" s="119"/>
      <c r="N343" s="117"/>
      <c r="O343" s="120"/>
      <c r="AF343" s="115"/>
      <c r="AG343" s="115"/>
      <c r="AH343" s="115" t="s">
        <v>201</v>
      </c>
      <c r="AM343" s="115"/>
    </row>
    <row r="344" spans="1:39" s="108" customFormat="1" ht="33.75" x14ac:dyDescent="0.25">
      <c r="A344" s="121"/>
      <c r="B344" s="122"/>
      <c r="C344" s="123" t="s">
        <v>59</v>
      </c>
      <c r="D344" s="206" t="s">
        <v>60</v>
      </c>
      <c r="E344" s="206"/>
      <c r="F344" s="206"/>
      <c r="G344" s="206"/>
      <c r="H344" s="206"/>
      <c r="I344" s="206"/>
      <c r="J344" s="206"/>
      <c r="K344" s="206"/>
      <c r="L344" s="206"/>
      <c r="M344" s="206"/>
      <c r="N344" s="206"/>
      <c r="O344" s="207"/>
      <c r="AF344" s="115"/>
      <c r="AG344" s="115"/>
      <c r="AH344" s="115"/>
      <c r="AI344" s="109" t="s">
        <v>60</v>
      </c>
      <c r="AM344" s="115"/>
    </row>
    <row r="345" spans="1:39" s="108" customFormat="1" ht="57" x14ac:dyDescent="0.25">
      <c r="A345" s="121"/>
      <c r="B345" s="122"/>
      <c r="C345" s="123" t="s">
        <v>61</v>
      </c>
      <c r="D345" s="206" t="s">
        <v>62</v>
      </c>
      <c r="E345" s="206"/>
      <c r="F345" s="206"/>
      <c r="G345" s="206"/>
      <c r="H345" s="206"/>
      <c r="I345" s="206"/>
      <c r="J345" s="206"/>
      <c r="K345" s="206"/>
      <c r="L345" s="206"/>
      <c r="M345" s="206"/>
      <c r="N345" s="206"/>
      <c r="O345" s="207"/>
      <c r="AF345" s="115"/>
      <c r="AG345" s="115"/>
      <c r="AH345" s="115"/>
      <c r="AI345" s="109" t="s">
        <v>62</v>
      </c>
      <c r="AM345" s="115"/>
    </row>
    <row r="346" spans="1:39" s="108" customFormat="1" ht="15" x14ac:dyDescent="0.25">
      <c r="A346" s="121"/>
      <c r="B346" s="124"/>
      <c r="C346" s="123" t="s">
        <v>55</v>
      </c>
      <c r="D346" s="203" t="s">
        <v>63</v>
      </c>
      <c r="E346" s="203"/>
      <c r="F346" s="203"/>
      <c r="G346" s="125"/>
      <c r="H346" s="126"/>
      <c r="I346" s="126"/>
      <c r="J346" s="126"/>
      <c r="K346" s="129">
        <v>156.69999999999999</v>
      </c>
      <c r="L346" s="128">
        <v>1.3225</v>
      </c>
      <c r="M346" s="129">
        <v>16.579999999999998</v>
      </c>
      <c r="N346" s="130">
        <v>44.77</v>
      </c>
      <c r="O346" s="131">
        <v>742.29</v>
      </c>
      <c r="AF346" s="115"/>
      <c r="AG346" s="115"/>
      <c r="AH346" s="115"/>
      <c r="AJ346" s="109" t="s">
        <v>63</v>
      </c>
      <c r="AM346" s="115"/>
    </row>
    <row r="347" spans="1:39" s="108" customFormat="1" ht="15" x14ac:dyDescent="0.25">
      <c r="A347" s="121"/>
      <c r="B347" s="124"/>
      <c r="C347" s="123" t="s">
        <v>64</v>
      </c>
      <c r="D347" s="203" t="s">
        <v>65</v>
      </c>
      <c r="E347" s="203"/>
      <c r="F347" s="203"/>
      <c r="G347" s="125"/>
      <c r="H347" s="126"/>
      <c r="I347" s="126"/>
      <c r="J347" s="126"/>
      <c r="K347" s="129">
        <v>7.59</v>
      </c>
      <c r="L347" s="128">
        <v>1.4375</v>
      </c>
      <c r="M347" s="129">
        <v>0.87</v>
      </c>
      <c r="N347" s="130">
        <v>13.24</v>
      </c>
      <c r="O347" s="131">
        <v>11.52</v>
      </c>
      <c r="AF347" s="115"/>
      <c r="AG347" s="115"/>
      <c r="AH347" s="115"/>
      <c r="AJ347" s="109" t="s">
        <v>65</v>
      </c>
      <c r="AM347" s="115"/>
    </row>
    <row r="348" spans="1:39" s="108" customFormat="1" ht="15" x14ac:dyDescent="0.25">
      <c r="A348" s="121"/>
      <c r="B348" s="124"/>
      <c r="C348" s="123" t="s">
        <v>66</v>
      </c>
      <c r="D348" s="203" t="s">
        <v>67</v>
      </c>
      <c r="E348" s="203"/>
      <c r="F348" s="203"/>
      <c r="G348" s="125"/>
      <c r="H348" s="126"/>
      <c r="I348" s="126"/>
      <c r="J348" s="126"/>
      <c r="K348" s="129">
        <v>0.7</v>
      </c>
      <c r="L348" s="128">
        <v>1.4375</v>
      </c>
      <c r="M348" s="129">
        <v>0.08</v>
      </c>
      <c r="N348" s="130">
        <v>44.77</v>
      </c>
      <c r="O348" s="131">
        <v>3.58</v>
      </c>
      <c r="AF348" s="115"/>
      <c r="AG348" s="115"/>
      <c r="AH348" s="115"/>
      <c r="AJ348" s="109" t="s">
        <v>67</v>
      </c>
      <c r="AM348" s="115"/>
    </row>
    <row r="349" spans="1:39" s="108" customFormat="1" ht="15" x14ac:dyDescent="0.25">
      <c r="A349" s="132"/>
      <c r="B349" s="124"/>
      <c r="C349" s="123"/>
      <c r="D349" s="203" t="s">
        <v>70</v>
      </c>
      <c r="E349" s="203"/>
      <c r="F349" s="203"/>
      <c r="G349" s="125" t="s">
        <v>71</v>
      </c>
      <c r="H349" s="130">
        <v>16.670000000000002</v>
      </c>
      <c r="I349" s="128">
        <v>1.3225</v>
      </c>
      <c r="J349" s="134">
        <v>1.7636860000000001</v>
      </c>
      <c r="K349" s="135"/>
      <c r="L349" s="126"/>
      <c r="M349" s="135"/>
      <c r="N349" s="126"/>
      <c r="O349" s="136"/>
      <c r="AF349" s="115"/>
      <c r="AG349" s="115"/>
      <c r="AH349" s="115"/>
      <c r="AK349" s="109" t="s">
        <v>70</v>
      </c>
      <c r="AM349" s="115"/>
    </row>
    <row r="350" spans="1:39" s="108" customFormat="1" ht="15" x14ac:dyDescent="0.25">
      <c r="A350" s="132"/>
      <c r="B350" s="124"/>
      <c r="C350" s="123"/>
      <c r="D350" s="203" t="s">
        <v>72</v>
      </c>
      <c r="E350" s="203"/>
      <c r="F350" s="203"/>
      <c r="G350" s="125" t="s">
        <v>71</v>
      </c>
      <c r="H350" s="130">
        <v>0.06</v>
      </c>
      <c r="I350" s="128">
        <v>1.4375</v>
      </c>
      <c r="J350" s="128">
        <v>6.8999999999999999E-3</v>
      </c>
      <c r="K350" s="135"/>
      <c r="L350" s="126"/>
      <c r="M350" s="135"/>
      <c r="N350" s="126"/>
      <c r="O350" s="136"/>
      <c r="AF350" s="115"/>
      <c r="AG350" s="115"/>
      <c r="AH350" s="115"/>
      <c r="AK350" s="109" t="s">
        <v>72</v>
      </c>
      <c r="AM350" s="115"/>
    </row>
    <row r="351" spans="1:39" s="108" customFormat="1" ht="15" x14ac:dyDescent="0.25">
      <c r="A351" s="137"/>
      <c r="B351" s="125"/>
      <c r="C351" s="123"/>
      <c r="D351" s="210" t="s">
        <v>73</v>
      </c>
      <c r="E351" s="210"/>
      <c r="F351" s="210"/>
      <c r="G351" s="138"/>
      <c r="H351" s="139"/>
      <c r="I351" s="139"/>
      <c r="J351" s="139"/>
      <c r="K351" s="141">
        <v>164.29</v>
      </c>
      <c r="L351" s="139"/>
      <c r="M351" s="141">
        <v>17.45</v>
      </c>
      <c r="N351" s="139"/>
      <c r="O351" s="142">
        <v>753.81</v>
      </c>
      <c r="AF351" s="115"/>
      <c r="AG351" s="115"/>
      <c r="AH351" s="115"/>
      <c r="AL351" s="109" t="s">
        <v>73</v>
      </c>
      <c r="AM351" s="115"/>
    </row>
    <row r="352" spans="1:39" s="108" customFormat="1" ht="15" x14ac:dyDescent="0.25">
      <c r="A352" s="132"/>
      <c r="B352" s="124"/>
      <c r="C352" s="123"/>
      <c r="D352" s="203" t="s">
        <v>74</v>
      </c>
      <c r="E352" s="203"/>
      <c r="F352" s="203"/>
      <c r="G352" s="125"/>
      <c r="H352" s="126"/>
      <c r="I352" s="126"/>
      <c r="J352" s="126"/>
      <c r="K352" s="135"/>
      <c r="L352" s="126"/>
      <c r="M352" s="129">
        <v>16.66</v>
      </c>
      <c r="N352" s="126"/>
      <c r="O352" s="131">
        <v>745.87</v>
      </c>
      <c r="AF352" s="115"/>
      <c r="AG352" s="115"/>
      <c r="AH352" s="115"/>
      <c r="AK352" s="109" t="s">
        <v>74</v>
      </c>
      <c r="AM352" s="115"/>
    </row>
    <row r="353" spans="1:40" s="108" customFormat="1" ht="45" x14ac:dyDescent="0.25">
      <c r="A353" s="132"/>
      <c r="B353" s="124"/>
      <c r="C353" s="123" t="s">
        <v>75</v>
      </c>
      <c r="D353" s="203" t="s">
        <v>76</v>
      </c>
      <c r="E353" s="203"/>
      <c r="F353" s="203"/>
      <c r="G353" s="125" t="s">
        <v>77</v>
      </c>
      <c r="H353" s="133">
        <v>102</v>
      </c>
      <c r="I353" s="126"/>
      <c r="J353" s="133">
        <v>102</v>
      </c>
      <c r="K353" s="135"/>
      <c r="L353" s="126"/>
      <c r="M353" s="129">
        <v>16.989999999999998</v>
      </c>
      <c r="N353" s="126"/>
      <c r="O353" s="131">
        <v>760.79</v>
      </c>
      <c r="AF353" s="115"/>
      <c r="AG353" s="115"/>
      <c r="AH353" s="115"/>
      <c r="AK353" s="109" t="s">
        <v>76</v>
      </c>
      <c r="AM353" s="115"/>
    </row>
    <row r="354" spans="1:40" s="108" customFormat="1" ht="90" x14ac:dyDescent="0.25">
      <c r="A354" s="132"/>
      <c r="B354" s="124"/>
      <c r="C354" s="123" t="s">
        <v>78</v>
      </c>
      <c r="D354" s="203" t="s">
        <v>79</v>
      </c>
      <c r="E354" s="203"/>
      <c r="F354" s="203"/>
      <c r="G354" s="125" t="s">
        <v>77</v>
      </c>
      <c r="H354" s="133">
        <v>58</v>
      </c>
      <c r="I354" s="130">
        <v>0.85</v>
      </c>
      <c r="J354" s="143">
        <v>49.3</v>
      </c>
      <c r="K354" s="135"/>
      <c r="L354" s="126"/>
      <c r="M354" s="129">
        <v>8.2100000000000009</v>
      </c>
      <c r="N354" s="126"/>
      <c r="O354" s="131">
        <v>367.71</v>
      </c>
      <c r="AF354" s="115"/>
      <c r="AG354" s="115"/>
      <c r="AH354" s="115"/>
      <c r="AK354" s="109" t="s">
        <v>79</v>
      </c>
      <c r="AM354" s="115"/>
    </row>
    <row r="355" spans="1:40" s="108" customFormat="1" ht="15" x14ac:dyDescent="0.25">
      <c r="A355" s="121"/>
      <c r="B355" s="144"/>
      <c r="C355" s="145"/>
      <c r="D355" s="205" t="s">
        <v>80</v>
      </c>
      <c r="E355" s="205"/>
      <c r="F355" s="205"/>
      <c r="G355" s="117"/>
      <c r="H355" s="146"/>
      <c r="I355" s="146"/>
      <c r="J355" s="146"/>
      <c r="K355" s="147"/>
      <c r="L355" s="146"/>
      <c r="M355" s="148">
        <v>42.65</v>
      </c>
      <c r="N355" s="139"/>
      <c r="O355" s="149">
        <v>1882.31</v>
      </c>
      <c r="AF355" s="115"/>
      <c r="AG355" s="115"/>
      <c r="AH355" s="115"/>
      <c r="AM355" s="115" t="s">
        <v>80</v>
      </c>
    </row>
    <row r="356" spans="1:40" s="108" customFormat="1" ht="23.25" x14ac:dyDescent="0.25">
      <c r="A356" s="116" t="s">
        <v>202</v>
      </c>
      <c r="B356" s="117" t="s">
        <v>829</v>
      </c>
      <c r="C356" s="118" t="s">
        <v>104</v>
      </c>
      <c r="D356" s="208" t="s">
        <v>203</v>
      </c>
      <c r="E356" s="208"/>
      <c r="F356" s="208"/>
      <c r="G356" s="117" t="s">
        <v>106</v>
      </c>
      <c r="H356" s="117">
        <v>1.8400000000000001E-3</v>
      </c>
      <c r="I356" s="117" t="s">
        <v>55</v>
      </c>
      <c r="J356" s="117" t="s">
        <v>830</v>
      </c>
      <c r="K356" s="119" t="s">
        <v>831</v>
      </c>
      <c r="L356" s="117"/>
      <c r="M356" s="119" t="s">
        <v>832</v>
      </c>
      <c r="N356" s="117" t="s">
        <v>685</v>
      </c>
      <c r="O356" s="120" t="s">
        <v>833</v>
      </c>
      <c r="AF356" s="115"/>
      <c r="AG356" s="115"/>
      <c r="AH356" s="115" t="s">
        <v>203</v>
      </c>
      <c r="AM356" s="115"/>
    </row>
    <row r="357" spans="1:40" s="108" customFormat="1" ht="15" x14ac:dyDescent="0.25">
      <c r="A357" s="121"/>
      <c r="B357" s="144"/>
      <c r="C357" s="145"/>
      <c r="D357" s="205" t="s">
        <v>80</v>
      </c>
      <c r="E357" s="205"/>
      <c r="F357" s="205"/>
      <c r="G357" s="117"/>
      <c r="H357" s="146"/>
      <c r="I357" s="146"/>
      <c r="J357" s="146"/>
      <c r="K357" s="147"/>
      <c r="L357" s="146"/>
      <c r="M357" s="148">
        <v>957.69</v>
      </c>
      <c r="N357" s="139"/>
      <c r="O357" s="149">
        <v>7814.75</v>
      </c>
      <c r="AF357" s="115"/>
      <c r="AG357" s="115"/>
      <c r="AH357" s="115"/>
      <c r="AM357" s="115" t="s">
        <v>80</v>
      </c>
    </row>
    <row r="358" spans="1:40" s="108" customFormat="1" ht="15" x14ac:dyDescent="0.25">
      <c r="A358" s="156"/>
      <c r="B358" s="110"/>
      <c r="C358" s="119"/>
      <c r="D358" s="205" t="s">
        <v>834</v>
      </c>
      <c r="E358" s="205"/>
      <c r="F358" s="205"/>
      <c r="G358" s="205"/>
      <c r="H358" s="205"/>
      <c r="I358" s="205"/>
      <c r="J358" s="205"/>
      <c r="K358" s="205"/>
      <c r="L358" s="205"/>
      <c r="M358" s="157">
        <v>18181.66</v>
      </c>
      <c r="N358" s="158"/>
      <c r="O358" s="159"/>
      <c r="P358" s="160"/>
      <c r="AF358" s="115"/>
      <c r="AG358" s="115"/>
      <c r="AH358" s="115"/>
      <c r="AM358" s="115"/>
      <c r="AN358" s="115" t="s">
        <v>834</v>
      </c>
    </row>
    <row r="359" spans="1:40" s="108" customFormat="1" ht="15" x14ac:dyDescent="0.25">
      <c r="A359" s="211" t="s">
        <v>247</v>
      </c>
      <c r="B359" s="212"/>
      <c r="C359" s="212"/>
      <c r="D359" s="212"/>
      <c r="E359" s="212"/>
      <c r="F359" s="212"/>
      <c r="G359" s="212"/>
      <c r="H359" s="212"/>
      <c r="I359" s="212"/>
      <c r="J359" s="212"/>
      <c r="K359" s="212"/>
      <c r="L359" s="212"/>
      <c r="M359" s="212"/>
      <c r="N359" s="212"/>
      <c r="O359" s="213"/>
      <c r="AF359" s="115" t="s">
        <v>247</v>
      </c>
      <c r="AG359" s="115"/>
      <c r="AH359" s="115"/>
      <c r="AM359" s="115"/>
      <c r="AN359" s="115"/>
    </row>
    <row r="360" spans="1:40" s="108" customFormat="1" ht="34.5" x14ac:dyDescent="0.25">
      <c r="A360" s="116" t="s">
        <v>248</v>
      </c>
      <c r="B360" s="117" t="s">
        <v>248</v>
      </c>
      <c r="C360" s="118" t="s">
        <v>249</v>
      </c>
      <c r="D360" s="208" t="s">
        <v>250</v>
      </c>
      <c r="E360" s="208"/>
      <c r="F360" s="208"/>
      <c r="G360" s="117" t="s">
        <v>106</v>
      </c>
      <c r="H360" s="117">
        <v>3.03</v>
      </c>
      <c r="I360" s="117" t="s">
        <v>55</v>
      </c>
      <c r="J360" s="117" t="s">
        <v>835</v>
      </c>
      <c r="K360" s="119"/>
      <c r="L360" s="117"/>
      <c r="M360" s="119"/>
      <c r="N360" s="117"/>
      <c r="O360" s="120"/>
      <c r="AF360" s="115"/>
      <c r="AG360" s="115"/>
      <c r="AH360" s="115" t="s">
        <v>250</v>
      </c>
      <c r="AM360" s="115"/>
      <c r="AN360" s="115"/>
    </row>
    <row r="361" spans="1:40" s="108" customFormat="1" ht="15" x14ac:dyDescent="0.25">
      <c r="A361" s="121"/>
      <c r="B361" s="122"/>
      <c r="C361" s="123" t="s">
        <v>251</v>
      </c>
      <c r="D361" s="206" t="s">
        <v>252</v>
      </c>
      <c r="E361" s="206"/>
      <c r="F361" s="206"/>
      <c r="G361" s="206"/>
      <c r="H361" s="206"/>
      <c r="I361" s="206"/>
      <c r="J361" s="206"/>
      <c r="K361" s="206"/>
      <c r="L361" s="206"/>
      <c r="M361" s="206"/>
      <c r="N361" s="206"/>
      <c r="O361" s="207"/>
      <c r="AF361" s="115"/>
      <c r="AG361" s="115"/>
      <c r="AH361" s="115"/>
      <c r="AI361" s="109" t="s">
        <v>252</v>
      </c>
      <c r="AM361" s="115"/>
      <c r="AN361" s="115"/>
    </row>
    <row r="362" spans="1:40" s="108" customFormat="1" ht="33.75" x14ac:dyDescent="0.25">
      <c r="A362" s="121"/>
      <c r="B362" s="122"/>
      <c r="C362" s="123" t="s">
        <v>59</v>
      </c>
      <c r="D362" s="206" t="s">
        <v>60</v>
      </c>
      <c r="E362" s="206"/>
      <c r="F362" s="206"/>
      <c r="G362" s="206"/>
      <c r="H362" s="206"/>
      <c r="I362" s="206"/>
      <c r="J362" s="206"/>
      <c r="K362" s="206"/>
      <c r="L362" s="206"/>
      <c r="M362" s="206"/>
      <c r="N362" s="206"/>
      <c r="O362" s="207"/>
      <c r="AF362" s="115"/>
      <c r="AG362" s="115"/>
      <c r="AH362" s="115"/>
      <c r="AI362" s="109" t="s">
        <v>60</v>
      </c>
      <c r="AM362" s="115"/>
      <c r="AN362" s="115"/>
    </row>
    <row r="363" spans="1:40" s="108" customFormat="1" ht="57" x14ac:dyDescent="0.25">
      <c r="A363" s="121"/>
      <c r="B363" s="122"/>
      <c r="C363" s="123" t="s">
        <v>61</v>
      </c>
      <c r="D363" s="206" t="s">
        <v>62</v>
      </c>
      <c r="E363" s="206"/>
      <c r="F363" s="206"/>
      <c r="G363" s="206"/>
      <c r="H363" s="206"/>
      <c r="I363" s="206"/>
      <c r="J363" s="206"/>
      <c r="K363" s="206"/>
      <c r="L363" s="206"/>
      <c r="M363" s="206"/>
      <c r="N363" s="206"/>
      <c r="O363" s="207"/>
      <c r="AF363" s="115"/>
      <c r="AG363" s="115"/>
      <c r="AH363" s="115"/>
      <c r="AI363" s="109" t="s">
        <v>62</v>
      </c>
      <c r="AM363" s="115"/>
      <c r="AN363" s="115"/>
    </row>
    <row r="364" spans="1:40" s="108" customFormat="1" ht="15" x14ac:dyDescent="0.25">
      <c r="A364" s="121"/>
      <c r="B364" s="124"/>
      <c r="C364" s="123" t="s">
        <v>55</v>
      </c>
      <c r="D364" s="203" t="s">
        <v>63</v>
      </c>
      <c r="E364" s="203"/>
      <c r="F364" s="203"/>
      <c r="G364" s="125"/>
      <c r="H364" s="126"/>
      <c r="I364" s="126"/>
      <c r="J364" s="126"/>
      <c r="K364" s="129">
        <v>162.29</v>
      </c>
      <c r="L364" s="155">
        <v>1.45475</v>
      </c>
      <c r="M364" s="129">
        <v>715.36</v>
      </c>
      <c r="N364" s="130">
        <v>44.77</v>
      </c>
      <c r="O364" s="151">
        <v>32026.67</v>
      </c>
      <c r="AF364" s="115"/>
      <c r="AG364" s="115"/>
      <c r="AH364" s="115"/>
      <c r="AJ364" s="109" t="s">
        <v>63</v>
      </c>
      <c r="AM364" s="115"/>
      <c r="AN364" s="115"/>
    </row>
    <row r="365" spans="1:40" s="108" customFormat="1" ht="15" x14ac:dyDescent="0.25">
      <c r="A365" s="121"/>
      <c r="B365" s="124"/>
      <c r="C365" s="123" t="s">
        <v>64</v>
      </c>
      <c r="D365" s="203" t="s">
        <v>65</v>
      </c>
      <c r="E365" s="203"/>
      <c r="F365" s="203"/>
      <c r="G365" s="125"/>
      <c r="H365" s="126"/>
      <c r="I365" s="126"/>
      <c r="J365" s="126"/>
      <c r="K365" s="129">
        <v>444.74</v>
      </c>
      <c r="L365" s="128">
        <v>1.4375</v>
      </c>
      <c r="M365" s="127">
        <v>1937.12</v>
      </c>
      <c r="N365" s="130">
        <v>13.24</v>
      </c>
      <c r="O365" s="151">
        <v>25647.47</v>
      </c>
      <c r="AF365" s="115"/>
      <c r="AG365" s="115"/>
      <c r="AH365" s="115"/>
      <c r="AJ365" s="109" t="s">
        <v>65</v>
      </c>
      <c r="AM365" s="115"/>
      <c r="AN365" s="115"/>
    </row>
    <row r="366" spans="1:40" s="108" customFormat="1" ht="15" x14ac:dyDescent="0.25">
      <c r="A366" s="121"/>
      <c r="B366" s="124"/>
      <c r="C366" s="123" t="s">
        <v>66</v>
      </c>
      <c r="D366" s="203" t="s">
        <v>67</v>
      </c>
      <c r="E366" s="203"/>
      <c r="F366" s="203"/>
      <c r="G366" s="125"/>
      <c r="H366" s="126"/>
      <c r="I366" s="126"/>
      <c r="J366" s="126"/>
      <c r="K366" s="129">
        <v>40.39</v>
      </c>
      <c r="L366" s="128">
        <v>1.4375</v>
      </c>
      <c r="M366" s="129">
        <v>175.92</v>
      </c>
      <c r="N366" s="130">
        <v>44.77</v>
      </c>
      <c r="O366" s="151">
        <v>7875.94</v>
      </c>
      <c r="AF366" s="115"/>
      <c r="AG366" s="115"/>
      <c r="AH366" s="115"/>
      <c r="AJ366" s="109" t="s">
        <v>67</v>
      </c>
      <c r="AM366" s="115"/>
      <c r="AN366" s="115"/>
    </row>
    <row r="367" spans="1:40" s="108" customFormat="1" ht="15" x14ac:dyDescent="0.25">
      <c r="A367" s="121"/>
      <c r="B367" s="124"/>
      <c r="C367" s="123" t="s">
        <v>68</v>
      </c>
      <c r="D367" s="203" t="s">
        <v>69</v>
      </c>
      <c r="E367" s="203"/>
      <c r="F367" s="203"/>
      <c r="G367" s="125"/>
      <c r="H367" s="126"/>
      <c r="I367" s="126"/>
      <c r="J367" s="126"/>
      <c r="K367" s="129">
        <v>163.32</v>
      </c>
      <c r="L367" s="126"/>
      <c r="M367" s="129">
        <v>67.66</v>
      </c>
      <c r="N367" s="130">
        <v>8.16</v>
      </c>
      <c r="O367" s="131">
        <v>552.11</v>
      </c>
      <c r="AF367" s="115"/>
      <c r="AG367" s="115"/>
      <c r="AH367" s="115"/>
      <c r="AJ367" s="109" t="s">
        <v>69</v>
      </c>
      <c r="AM367" s="115"/>
      <c r="AN367" s="115"/>
    </row>
    <row r="368" spans="1:40" s="108" customFormat="1" ht="15" x14ac:dyDescent="0.25">
      <c r="A368" s="132"/>
      <c r="B368" s="124"/>
      <c r="C368" s="123"/>
      <c r="D368" s="203" t="s">
        <v>70</v>
      </c>
      <c r="E368" s="203"/>
      <c r="F368" s="203"/>
      <c r="G368" s="125" t="s">
        <v>71</v>
      </c>
      <c r="H368" s="130">
        <v>16.87</v>
      </c>
      <c r="I368" s="155">
        <v>1.45475</v>
      </c>
      <c r="J368" s="152">
        <v>74.361146500000004</v>
      </c>
      <c r="K368" s="135"/>
      <c r="L368" s="126"/>
      <c r="M368" s="135"/>
      <c r="N368" s="126"/>
      <c r="O368" s="136"/>
      <c r="AF368" s="115"/>
      <c r="AG368" s="115"/>
      <c r="AH368" s="115"/>
      <c r="AK368" s="109" t="s">
        <v>70</v>
      </c>
      <c r="AM368" s="115"/>
      <c r="AN368" s="115"/>
    </row>
    <row r="369" spans="1:40" s="108" customFormat="1" ht="15" x14ac:dyDescent="0.25">
      <c r="A369" s="132"/>
      <c r="B369" s="124"/>
      <c r="C369" s="123"/>
      <c r="D369" s="203" t="s">
        <v>72</v>
      </c>
      <c r="E369" s="203"/>
      <c r="F369" s="203"/>
      <c r="G369" s="125" t="s">
        <v>71</v>
      </c>
      <c r="H369" s="130">
        <v>2.94</v>
      </c>
      <c r="I369" s="128">
        <v>1.4375</v>
      </c>
      <c r="J369" s="152">
        <v>12.8055375</v>
      </c>
      <c r="K369" s="135"/>
      <c r="L369" s="126"/>
      <c r="M369" s="135"/>
      <c r="N369" s="126"/>
      <c r="O369" s="136"/>
      <c r="AF369" s="115"/>
      <c r="AG369" s="115"/>
      <c r="AH369" s="115"/>
      <c r="AK369" s="109" t="s">
        <v>72</v>
      </c>
      <c r="AM369" s="115"/>
      <c r="AN369" s="115"/>
    </row>
    <row r="370" spans="1:40" s="108" customFormat="1" ht="15" x14ac:dyDescent="0.25">
      <c r="A370" s="137"/>
      <c r="B370" s="125"/>
      <c r="C370" s="123"/>
      <c r="D370" s="210" t="s">
        <v>73</v>
      </c>
      <c r="E370" s="210"/>
      <c r="F370" s="210"/>
      <c r="G370" s="138"/>
      <c r="H370" s="139"/>
      <c r="I370" s="139"/>
      <c r="J370" s="139"/>
      <c r="K370" s="141">
        <v>629.36</v>
      </c>
      <c r="L370" s="139"/>
      <c r="M370" s="140">
        <v>2720.14</v>
      </c>
      <c r="N370" s="139"/>
      <c r="O370" s="153">
        <v>58226.25</v>
      </c>
      <c r="AF370" s="115"/>
      <c r="AG370" s="115"/>
      <c r="AH370" s="115"/>
      <c r="AL370" s="109" t="s">
        <v>73</v>
      </c>
      <c r="AM370" s="115"/>
      <c r="AN370" s="115"/>
    </row>
    <row r="371" spans="1:40" s="108" customFormat="1" ht="15" x14ac:dyDescent="0.25">
      <c r="A371" s="132"/>
      <c r="B371" s="124"/>
      <c r="C371" s="123"/>
      <c r="D371" s="203" t="s">
        <v>74</v>
      </c>
      <c r="E371" s="203"/>
      <c r="F371" s="203"/>
      <c r="G371" s="125"/>
      <c r="H371" s="126"/>
      <c r="I371" s="126"/>
      <c r="J371" s="126"/>
      <c r="K371" s="135"/>
      <c r="L371" s="126"/>
      <c r="M371" s="129">
        <v>891.28</v>
      </c>
      <c r="N371" s="126"/>
      <c r="O371" s="151">
        <v>39902.61</v>
      </c>
      <c r="AF371" s="115"/>
      <c r="AG371" s="115"/>
      <c r="AH371" s="115"/>
      <c r="AK371" s="109" t="s">
        <v>74</v>
      </c>
      <c r="AM371" s="115"/>
      <c r="AN371" s="115"/>
    </row>
    <row r="372" spans="1:40" s="108" customFormat="1" ht="45" x14ac:dyDescent="0.25">
      <c r="A372" s="132"/>
      <c r="B372" s="124"/>
      <c r="C372" s="123" t="s">
        <v>253</v>
      </c>
      <c r="D372" s="203" t="s">
        <v>254</v>
      </c>
      <c r="E372" s="203"/>
      <c r="F372" s="203"/>
      <c r="G372" s="125" t="s">
        <v>77</v>
      </c>
      <c r="H372" s="133">
        <v>93</v>
      </c>
      <c r="I372" s="126"/>
      <c r="J372" s="133">
        <v>93</v>
      </c>
      <c r="K372" s="135"/>
      <c r="L372" s="126"/>
      <c r="M372" s="129">
        <v>828.89</v>
      </c>
      <c r="N372" s="126"/>
      <c r="O372" s="151">
        <v>37109.43</v>
      </c>
      <c r="AF372" s="115"/>
      <c r="AG372" s="115"/>
      <c r="AH372" s="115"/>
      <c r="AK372" s="109" t="s">
        <v>254</v>
      </c>
      <c r="AM372" s="115"/>
      <c r="AN372" s="115"/>
    </row>
    <row r="373" spans="1:40" s="108" customFormat="1" ht="90" x14ac:dyDescent="0.25">
      <c r="A373" s="132"/>
      <c r="B373" s="124"/>
      <c r="C373" s="123" t="s">
        <v>255</v>
      </c>
      <c r="D373" s="203" t="s">
        <v>256</v>
      </c>
      <c r="E373" s="203"/>
      <c r="F373" s="203"/>
      <c r="G373" s="125" t="s">
        <v>77</v>
      </c>
      <c r="H373" s="133">
        <v>62</v>
      </c>
      <c r="I373" s="130">
        <v>0.85</v>
      </c>
      <c r="J373" s="143">
        <v>52.7</v>
      </c>
      <c r="K373" s="135"/>
      <c r="L373" s="126"/>
      <c r="M373" s="129">
        <v>469.7</v>
      </c>
      <c r="N373" s="126"/>
      <c r="O373" s="151">
        <v>21028.68</v>
      </c>
      <c r="AF373" s="115"/>
      <c r="AG373" s="115"/>
      <c r="AH373" s="115"/>
      <c r="AK373" s="109" t="s">
        <v>256</v>
      </c>
      <c r="AM373" s="115"/>
      <c r="AN373" s="115"/>
    </row>
    <row r="374" spans="1:40" s="108" customFormat="1" ht="15" x14ac:dyDescent="0.25">
      <c r="A374" s="121"/>
      <c r="B374" s="144"/>
      <c r="C374" s="145"/>
      <c r="D374" s="205" t="s">
        <v>80</v>
      </c>
      <c r="E374" s="205"/>
      <c r="F374" s="205"/>
      <c r="G374" s="117"/>
      <c r="H374" s="146"/>
      <c r="I374" s="146"/>
      <c r="J374" s="146"/>
      <c r="K374" s="147"/>
      <c r="L374" s="146"/>
      <c r="M374" s="154">
        <v>4018.73</v>
      </c>
      <c r="N374" s="139"/>
      <c r="O374" s="149">
        <v>116364.36</v>
      </c>
      <c r="AF374" s="115"/>
      <c r="AG374" s="115"/>
      <c r="AH374" s="115"/>
      <c r="AM374" s="115" t="s">
        <v>80</v>
      </c>
      <c r="AN374" s="115"/>
    </row>
    <row r="375" spans="1:40" s="108" customFormat="1" ht="23.25" x14ac:dyDescent="0.25">
      <c r="A375" s="116" t="s">
        <v>257</v>
      </c>
      <c r="B375" s="117" t="s">
        <v>257</v>
      </c>
      <c r="C375" s="118" t="s">
        <v>81</v>
      </c>
      <c r="D375" s="208" t="s">
        <v>91</v>
      </c>
      <c r="E375" s="208"/>
      <c r="F375" s="208"/>
      <c r="G375" s="117" t="s">
        <v>83</v>
      </c>
      <c r="H375" s="117">
        <v>-1.5680000000000001</v>
      </c>
      <c r="I375" s="117" t="s">
        <v>55</v>
      </c>
      <c r="J375" s="117" t="s">
        <v>836</v>
      </c>
      <c r="K375" s="119" t="s">
        <v>692</v>
      </c>
      <c r="L375" s="117"/>
      <c r="M375" s="119" t="s">
        <v>837</v>
      </c>
      <c r="N375" s="117"/>
      <c r="O375" s="120" t="s">
        <v>838</v>
      </c>
      <c r="AF375" s="115"/>
      <c r="AG375" s="115"/>
      <c r="AH375" s="115" t="s">
        <v>91</v>
      </c>
      <c r="AM375" s="115"/>
      <c r="AN375" s="115"/>
    </row>
    <row r="376" spans="1:40" s="108" customFormat="1" ht="33.75" x14ac:dyDescent="0.25">
      <c r="A376" s="121"/>
      <c r="B376" s="122"/>
      <c r="C376" s="123" t="s">
        <v>59</v>
      </c>
      <c r="D376" s="206" t="s">
        <v>60</v>
      </c>
      <c r="E376" s="206"/>
      <c r="F376" s="206"/>
      <c r="G376" s="206"/>
      <c r="H376" s="206"/>
      <c r="I376" s="206"/>
      <c r="J376" s="206"/>
      <c r="K376" s="206"/>
      <c r="L376" s="206"/>
      <c r="M376" s="206"/>
      <c r="N376" s="206"/>
      <c r="O376" s="207"/>
      <c r="AF376" s="115"/>
      <c r="AG376" s="115"/>
      <c r="AH376" s="115"/>
      <c r="AI376" s="109" t="s">
        <v>60</v>
      </c>
      <c r="AM376" s="115"/>
      <c r="AN376" s="115"/>
    </row>
    <row r="377" spans="1:40" s="108" customFormat="1" ht="57" x14ac:dyDescent="0.25">
      <c r="A377" s="121"/>
      <c r="B377" s="122"/>
      <c r="C377" s="123" t="s">
        <v>61</v>
      </c>
      <c r="D377" s="206" t="s">
        <v>62</v>
      </c>
      <c r="E377" s="206"/>
      <c r="F377" s="206"/>
      <c r="G377" s="206"/>
      <c r="H377" s="206"/>
      <c r="I377" s="206"/>
      <c r="J377" s="206"/>
      <c r="K377" s="206"/>
      <c r="L377" s="206"/>
      <c r="M377" s="206"/>
      <c r="N377" s="206"/>
      <c r="O377" s="207"/>
      <c r="AF377" s="115"/>
      <c r="AG377" s="115"/>
      <c r="AH377" s="115"/>
      <c r="AI377" s="109" t="s">
        <v>62</v>
      </c>
      <c r="AM377" s="115"/>
      <c r="AN377" s="115"/>
    </row>
    <row r="378" spans="1:40" s="108" customFormat="1" ht="15" x14ac:dyDescent="0.25">
      <c r="A378" s="121"/>
      <c r="B378" s="124"/>
      <c r="C378" s="123" t="s">
        <v>64</v>
      </c>
      <c r="D378" s="203" t="s">
        <v>65</v>
      </c>
      <c r="E378" s="203"/>
      <c r="F378" s="203"/>
      <c r="G378" s="125"/>
      <c r="H378" s="126"/>
      <c r="I378" s="126"/>
      <c r="J378" s="126"/>
      <c r="K378" s="129">
        <v>115.4</v>
      </c>
      <c r="L378" s="128">
        <v>1.4375</v>
      </c>
      <c r="M378" s="129">
        <v>-260.11</v>
      </c>
      <c r="N378" s="130">
        <v>13.24</v>
      </c>
      <c r="O378" s="151">
        <v>-3443.86</v>
      </c>
      <c r="AF378" s="115"/>
      <c r="AG378" s="115"/>
      <c r="AH378" s="115"/>
      <c r="AJ378" s="109" t="s">
        <v>65</v>
      </c>
      <c r="AM378" s="115"/>
      <c r="AN378" s="115"/>
    </row>
    <row r="379" spans="1:40" s="108" customFormat="1" ht="15" x14ac:dyDescent="0.25">
      <c r="A379" s="121"/>
      <c r="B379" s="124"/>
      <c r="C379" s="123" t="s">
        <v>66</v>
      </c>
      <c r="D379" s="203" t="s">
        <v>67</v>
      </c>
      <c r="E379" s="203"/>
      <c r="F379" s="203"/>
      <c r="G379" s="125"/>
      <c r="H379" s="126"/>
      <c r="I379" s="126"/>
      <c r="J379" s="126"/>
      <c r="K379" s="129">
        <v>13.5</v>
      </c>
      <c r="L379" s="128">
        <v>1.4375</v>
      </c>
      <c r="M379" s="129">
        <v>-30.43</v>
      </c>
      <c r="N379" s="130">
        <v>44.77</v>
      </c>
      <c r="O379" s="151">
        <v>-1362.35</v>
      </c>
      <c r="AF379" s="115"/>
      <c r="AG379" s="115"/>
      <c r="AH379" s="115"/>
      <c r="AJ379" s="109" t="s">
        <v>67</v>
      </c>
      <c r="AM379" s="115"/>
      <c r="AN379" s="115"/>
    </row>
    <row r="380" spans="1:40" s="108" customFormat="1" ht="15" x14ac:dyDescent="0.25">
      <c r="A380" s="132"/>
      <c r="B380" s="124"/>
      <c r="C380" s="123"/>
      <c r="D380" s="203" t="s">
        <v>74</v>
      </c>
      <c r="E380" s="203"/>
      <c r="F380" s="203"/>
      <c r="G380" s="125"/>
      <c r="H380" s="126"/>
      <c r="I380" s="126"/>
      <c r="J380" s="126"/>
      <c r="K380" s="135"/>
      <c r="L380" s="126"/>
      <c r="M380" s="129">
        <v>-30.43</v>
      </c>
      <c r="N380" s="126"/>
      <c r="O380" s="151">
        <v>-1362.35</v>
      </c>
      <c r="AF380" s="115"/>
      <c r="AG380" s="115"/>
      <c r="AH380" s="115"/>
      <c r="AK380" s="109" t="s">
        <v>74</v>
      </c>
      <c r="AM380" s="115"/>
      <c r="AN380" s="115"/>
    </row>
    <row r="381" spans="1:40" s="108" customFormat="1" ht="45" x14ac:dyDescent="0.25">
      <c r="A381" s="132"/>
      <c r="B381" s="124"/>
      <c r="C381" s="123" t="s">
        <v>253</v>
      </c>
      <c r="D381" s="203" t="s">
        <v>254</v>
      </c>
      <c r="E381" s="203"/>
      <c r="F381" s="203"/>
      <c r="G381" s="125" t="s">
        <v>77</v>
      </c>
      <c r="H381" s="133">
        <v>93</v>
      </c>
      <c r="I381" s="126"/>
      <c r="J381" s="133">
        <v>93</v>
      </c>
      <c r="K381" s="135"/>
      <c r="L381" s="126"/>
      <c r="M381" s="129">
        <v>-28.3</v>
      </c>
      <c r="N381" s="126"/>
      <c r="O381" s="151">
        <v>-1266.99</v>
      </c>
      <c r="AF381" s="115"/>
      <c r="AG381" s="115"/>
      <c r="AH381" s="115"/>
      <c r="AK381" s="109" t="s">
        <v>254</v>
      </c>
      <c r="AM381" s="115"/>
      <c r="AN381" s="115"/>
    </row>
    <row r="382" spans="1:40" s="108" customFormat="1" ht="90" x14ac:dyDescent="0.25">
      <c r="A382" s="132"/>
      <c r="B382" s="124"/>
      <c r="C382" s="123" t="s">
        <v>255</v>
      </c>
      <c r="D382" s="203" t="s">
        <v>256</v>
      </c>
      <c r="E382" s="203"/>
      <c r="F382" s="203"/>
      <c r="G382" s="125" t="s">
        <v>77</v>
      </c>
      <c r="H382" s="133">
        <v>62</v>
      </c>
      <c r="I382" s="130">
        <v>0.85</v>
      </c>
      <c r="J382" s="143">
        <v>52.7</v>
      </c>
      <c r="K382" s="135"/>
      <c r="L382" s="126"/>
      <c r="M382" s="129">
        <v>-16.04</v>
      </c>
      <c r="N382" s="126"/>
      <c r="O382" s="131">
        <v>-717.96</v>
      </c>
      <c r="AF382" s="115"/>
      <c r="AG382" s="115"/>
      <c r="AH382" s="115"/>
      <c r="AK382" s="109" t="s">
        <v>256</v>
      </c>
      <c r="AM382" s="115"/>
      <c r="AN382" s="115"/>
    </row>
    <row r="383" spans="1:40" s="108" customFormat="1" ht="15" x14ac:dyDescent="0.25">
      <c r="A383" s="121"/>
      <c r="B383" s="144"/>
      <c r="C383" s="145"/>
      <c r="D383" s="205" t="s">
        <v>80</v>
      </c>
      <c r="E383" s="205"/>
      <c r="F383" s="205"/>
      <c r="G383" s="117"/>
      <c r="H383" s="146"/>
      <c r="I383" s="146"/>
      <c r="J383" s="146"/>
      <c r="K383" s="147"/>
      <c r="L383" s="146"/>
      <c r="M383" s="148">
        <v>-304.45</v>
      </c>
      <c r="N383" s="139"/>
      <c r="O383" s="149">
        <v>-5428.81</v>
      </c>
      <c r="AF383" s="115"/>
      <c r="AG383" s="115"/>
      <c r="AH383" s="115"/>
      <c r="AM383" s="115" t="s">
        <v>80</v>
      </c>
      <c r="AN383" s="115"/>
    </row>
    <row r="384" spans="1:40" s="108" customFormat="1" ht="23.25" x14ac:dyDescent="0.25">
      <c r="A384" s="116" t="s">
        <v>258</v>
      </c>
      <c r="B384" s="117" t="s">
        <v>258</v>
      </c>
      <c r="C384" s="118" t="s">
        <v>81</v>
      </c>
      <c r="D384" s="208" t="s">
        <v>259</v>
      </c>
      <c r="E384" s="208"/>
      <c r="F384" s="208"/>
      <c r="G384" s="117" t="s">
        <v>83</v>
      </c>
      <c r="H384" s="117">
        <v>-0.69699999999999995</v>
      </c>
      <c r="I384" s="117" t="s">
        <v>55</v>
      </c>
      <c r="J384" s="117" t="s">
        <v>839</v>
      </c>
      <c r="K384" s="119" t="s">
        <v>840</v>
      </c>
      <c r="L384" s="117"/>
      <c r="M384" s="119" t="s">
        <v>841</v>
      </c>
      <c r="N384" s="117"/>
      <c r="O384" s="120" t="s">
        <v>842</v>
      </c>
      <c r="AF384" s="115"/>
      <c r="AG384" s="115"/>
      <c r="AH384" s="115" t="s">
        <v>259</v>
      </c>
      <c r="AM384" s="115"/>
      <c r="AN384" s="115"/>
    </row>
    <row r="385" spans="1:40" s="108" customFormat="1" ht="33.75" x14ac:dyDescent="0.25">
      <c r="A385" s="121"/>
      <c r="B385" s="122"/>
      <c r="C385" s="123" t="s">
        <v>59</v>
      </c>
      <c r="D385" s="206" t="s">
        <v>60</v>
      </c>
      <c r="E385" s="206"/>
      <c r="F385" s="206"/>
      <c r="G385" s="206"/>
      <c r="H385" s="206"/>
      <c r="I385" s="206"/>
      <c r="J385" s="206"/>
      <c r="K385" s="206"/>
      <c r="L385" s="206"/>
      <c r="M385" s="206"/>
      <c r="N385" s="206"/>
      <c r="O385" s="207"/>
      <c r="AF385" s="115"/>
      <c r="AG385" s="115"/>
      <c r="AH385" s="115"/>
      <c r="AI385" s="109" t="s">
        <v>60</v>
      </c>
      <c r="AM385" s="115"/>
      <c r="AN385" s="115"/>
    </row>
    <row r="386" spans="1:40" s="108" customFormat="1" ht="57" x14ac:dyDescent="0.25">
      <c r="A386" s="121"/>
      <c r="B386" s="122"/>
      <c r="C386" s="123" t="s">
        <v>61</v>
      </c>
      <c r="D386" s="206" t="s">
        <v>62</v>
      </c>
      <c r="E386" s="206"/>
      <c r="F386" s="206"/>
      <c r="G386" s="206"/>
      <c r="H386" s="206"/>
      <c r="I386" s="206"/>
      <c r="J386" s="206"/>
      <c r="K386" s="206"/>
      <c r="L386" s="206"/>
      <c r="M386" s="206"/>
      <c r="N386" s="206"/>
      <c r="O386" s="207"/>
      <c r="AF386" s="115"/>
      <c r="AG386" s="115"/>
      <c r="AH386" s="115"/>
      <c r="AI386" s="109" t="s">
        <v>62</v>
      </c>
      <c r="AM386" s="115"/>
      <c r="AN386" s="115"/>
    </row>
    <row r="387" spans="1:40" s="108" customFormat="1" ht="15" x14ac:dyDescent="0.25">
      <c r="A387" s="121"/>
      <c r="B387" s="124"/>
      <c r="C387" s="123" t="s">
        <v>64</v>
      </c>
      <c r="D387" s="203" t="s">
        <v>65</v>
      </c>
      <c r="E387" s="203"/>
      <c r="F387" s="203"/>
      <c r="G387" s="125"/>
      <c r="H387" s="126"/>
      <c r="I387" s="126"/>
      <c r="J387" s="126"/>
      <c r="K387" s="129">
        <v>120.04</v>
      </c>
      <c r="L387" s="128">
        <v>1.4375</v>
      </c>
      <c r="M387" s="129">
        <v>-120.27</v>
      </c>
      <c r="N387" s="130">
        <v>13.24</v>
      </c>
      <c r="O387" s="151">
        <v>-1592.37</v>
      </c>
      <c r="AF387" s="115"/>
      <c r="AG387" s="115"/>
      <c r="AH387" s="115"/>
      <c r="AJ387" s="109" t="s">
        <v>65</v>
      </c>
      <c r="AM387" s="115"/>
      <c r="AN387" s="115"/>
    </row>
    <row r="388" spans="1:40" s="108" customFormat="1" ht="15" x14ac:dyDescent="0.25">
      <c r="A388" s="121"/>
      <c r="B388" s="124"/>
      <c r="C388" s="123" t="s">
        <v>66</v>
      </c>
      <c r="D388" s="203" t="s">
        <v>67</v>
      </c>
      <c r="E388" s="203"/>
      <c r="F388" s="203"/>
      <c r="G388" s="125"/>
      <c r="H388" s="126"/>
      <c r="I388" s="126"/>
      <c r="J388" s="126"/>
      <c r="K388" s="129">
        <v>13.5</v>
      </c>
      <c r="L388" s="128">
        <v>1.4375</v>
      </c>
      <c r="M388" s="129">
        <v>-13.53</v>
      </c>
      <c r="N388" s="130">
        <v>44.77</v>
      </c>
      <c r="O388" s="131">
        <v>-605.74</v>
      </c>
      <c r="AF388" s="115"/>
      <c r="AG388" s="115"/>
      <c r="AH388" s="115"/>
      <c r="AJ388" s="109" t="s">
        <v>67</v>
      </c>
      <c r="AM388" s="115"/>
      <c r="AN388" s="115"/>
    </row>
    <row r="389" spans="1:40" s="108" customFormat="1" ht="15" x14ac:dyDescent="0.25">
      <c r="A389" s="132"/>
      <c r="B389" s="124"/>
      <c r="C389" s="123"/>
      <c r="D389" s="203" t="s">
        <v>74</v>
      </c>
      <c r="E389" s="203"/>
      <c r="F389" s="203"/>
      <c r="G389" s="125"/>
      <c r="H389" s="126"/>
      <c r="I389" s="126"/>
      <c r="J389" s="126"/>
      <c r="K389" s="135"/>
      <c r="L389" s="126"/>
      <c r="M389" s="129">
        <v>-13.53</v>
      </c>
      <c r="N389" s="126"/>
      <c r="O389" s="131">
        <v>-605.74</v>
      </c>
      <c r="AF389" s="115"/>
      <c r="AG389" s="115"/>
      <c r="AH389" s="115"/>
      <c r="AK389" s="109" t="s">
        <v>74</v>
      </c>
      <c r="AM389" s="115"/>
      <c r="AN389" s="115"/>
    </row>
    <row r="390" spans="1:40" s="108" customFormat="1" ht="45" x14ac:dyDescent="0.25">
      <c r="A390" s="132"/>
      <c r="B390" s="124"/>
      <c r="C390" s="123" t="s">
        <v>253</v>
      </c>
      <c r="D390" s="203" t="s">
        <v>254</v>
      </c>
      <c r="E390" s="203"/>
      <c r="F390" s="203"/>
      <c r="G390" s="125" t="s">
        <v>77</v>
      </c>
      <c r="H390" s="133">
        <v>93</v>
      </c>
      <c r="I390" s="126"/>
      <c r="J390" s="133">
        <v>93</v>
      </c>
      <c r="K390" s="135"/>
      <c r="L390" s="126"/>
      <c r="M390" s="129">
        <v>-12.58</v>
      </c>
      <c r="N390" s="126"/>
      <c r="O390" s="131">
        <v>-563.34</v>
      </c>
      <c r="AF390" s="115"/>
      <c r="AG390" s="115"/>
      <c r="AH390" s="115"/>
      <c r="AK390" s="109" t="s">
        <v>254</v>
      </c>
      <c r="AM390" s="115"/>
      <c r="AN390" s="115"/>
    </row>
    <row r="391" spans="1:40" s="108" customFormat="1" ht="90" x14ac:dyDescent="0.25">
      <c r="A391" s="132"/>
      <c r="B391" s="124"/>
      <c r="C391" s="123" t="s">
        <v>255</v>
      </c>
      <c r="D391" s="203" t="s">
        <v>256</v>
      </c>
      <c r="E391" s="203"/>
      <c r="F391" s="203"/>
      <c r="G391" s="125" t="s">
        <v>77</v>
      </c>
      <c r="H391" s="133">
        <v>62</v>
      </c>
      <c r="I391" s="130">
        <v>0.85</v>
      </c>
      <c r="J391" s="143">
        <v>52.7</v>
      </c>
      <c r="K391" s="135"/>
      <c r="L391" s="126"/>
      <c r="M391" s="129">
        <v>-7.13</v>
      </c>
      <c r="N391" s="126"/>
      <c r="O391" s="131">
        <v>-319.22000000000003</v>
      </c>
      <c r="AF391" s="115"/>
      <c r="AG391" s="115"/>
      <c r="AH391" s="115"/>
      <c r="AK391" s="109" t="s">
        <v>256</v>
      </c>
      <c r="AM391" s="115"/>
      <c r="AN391" s="115"/>
    </row>
    <row r="392" spans="1:40" s="108" customFormat="1" ht="15" x14ac:dyDescent="0.25">
      <c r="A392" s="121"/>
      <c r="B392" s="144"/>
      <c r="C392" s="145"/>
      <c r="D392" s="205" t="s">
        <v>80</v>
      </c>
      <c r="E392" s="205"/>
      <c r="F392" s="205"/>
      <c r="G392" s="117"/>
      <c r="H392" s="146"/>
      <c r="I392" s="146"/>
      <c r="J392" s="146"/>
      <c r="K392" s="147"/>
      <c r="L392" s="146"/>
      <c r="M392" s="148">
        <v>-139.97999999999999</v>
      </c>
      <c r="N392" s="139"/>
      <c r="O392" s="149">
        <v>-2474.9299999999998</v>
      </c>
      <c r="AF392" s="115"/>
      <c r="AG392" s="115"/>
      <c r="AH392" s="115"/>
      <c r="AM392" s="115" t="s">
        <v>80</v>
      </c>
      <c r="AN392" s="115"/>
    </row>
    <row r="393" spans="1:40" s="108" customFormat="1" ht="23.25" x14ac:dyDescent="0.25">
      <c r="A393" s="116" t="s">
        <v>260</v>
      </c>
      <c r="B393" s="117" t="s">
        <v>260</v>
      </c>
      <c r="C393" s="118" t="s">
        <v>81</v>
      </c>
      <c r="D393" s="208" t="s">
        <v>261</v>
      </c>
      <c r="E393" s="208"/>
      <c r="F393" s="208"/>
      <c r="G393" s="117" t="s">
        <v>83</v>
      </c>
      <c r="H393" s="117">
        <v>-8.2319999999999993</v>
      </c>
      <c r="I393" s="117" t="s">
        <v>55</v>
      </c>
      <c r="J393" s="117" t="s">
        <v>843</v>
      </c>
      <c r="K393" s="119" t="s">
        <v>844</v>
      </c>
      <c r="L393" s="117"/>
      <c r="M393" s="119" t="s">
        <v>845</v>
      </c>
      <c r="N393" s="117"/>
      <c r="O393" s="120" t="s">
        <v>846</v>
      </c>
      <c r="AF393" s="115"/>
      <c r="AG393" s="115"/>
      <c r="AH393" s="115" t="s">
        <v>261</v>
      </c>
      <c r="AM393" s="115"/>
      <c r="AN393" s="115"/>
    </row>
    <row r="394" spans="1:40" s="108" customFormat="1" ht="33.75" x14ac:dyDescent="0.25">
      <c r="A394" s="121"/>
      <c r="B394" s="122"/>
      <c r="C394" s="123" t="s">
        <v>59</v>
      </c>
      <c r="D394" s="206" t="s">
        <v>60</v>
      </c>
      <c r="E394" s="206"/>
      <c r="F394" s="206"/>
      <c r="G394" s="206"/>
      <c r="H394" s="206"/>
      <c r="I394" s="206"/>
      <c r="J394" s="206"/>
      <c r="K394" s="206"/>
      <c r="L394" s="206"/>
      <c r="M394" s="206"/>
      <c r="N394" s="206"/>
      <c r="O394" s="207"/>
      <c r="AF394" s="115"/>
      <c r="AG394" s="115"/>
      <c r="AH394" s="115"/>
      <c r="AI394" s="109" t="s">
        <v>60</v>
      </c>
      <c r="AM394" s="115"/>
      <c r="AN394" s="115"/>
    </row>
    <row r="395" spans="1:40" s="108" customFormat="1" ht="57" x14ac:dyDescent="0.25">
      <c r="A395" s="121"/>
      <c r="B395" s="122"/>
      <c r="C395" s="123" t="s">
        <v>61</v>
      </c>
      <c r="D395" s="206" t="s">
        <v>62</v>
      </c>
      <c r="E395" s="206"/>
      <c r="F395" s="206"/>
      <c r="G395" s="206"/>
      <c r="H395" s="206"/>
      <c r="I395" s="206"/>
      <c r="J395" s="206"/>
      <c r="K395" s="206"/>
      <c r="L395" s="206"/>
      <c r="M395" s="206"/>
      <c r="N395" s="206"/>
      <c r="O395" s="207"/>
      <c r="AF395" s="115"/>
      <c r="AG395" s="115"/>
      <c r="AH395" s="115"/>
      <c r="AI395" s="109" t="s">
        <v>62</v>
      </c>
      <c r="AM395" s="115"/>
      <c r="AN395" s="115"/>
    </row>
    <row r="396" spans="1:40" s="108" customFormat="1" ht="15" x14ac:dyDescent="0.25">
      <c r="A396" s="121"/>
      <c r="B396" s="124"/>
      <c r="C396" s="123" t="s">
        <v>64</v>
      </c>
      <c r="D396" s="203" t="s">
        <v>65</v>
      </c>
      <c r="E396" s="203"/>
      <c r="F396" s="203"/>
      <c r="G396" s="125"/>
      <c r="H396" s="126"/>
      <c r="I396" s="126"/>
      <c r="J396" s="126"/>
      <c r="K396" s="129">
        <v>175.56</v>
      </c>
      <c r="L396" s="128">
        <v>1.4375</v>
      </c>
      <c r="M396" s="127">
        <v>-2077.4899999999998</v>
      </c>
      <c r="N396" s="130">
        <v>13.24</v>
      </c>
      <c r="O396" s="151">
        <v>-27505.97</v>
      </c>
      <c r="AF396" s="115"/>
      <c r="AG396" s="115"/>
      <c r="AH396" s="115"/>
      <c r="AJ396" s="109" t="s">
        <v>65</v>
      </c>
      <c r="AM396" s="115"/>
      <c r="AN396" s="115"/>
    </row>
    <row r="397" spans="1:40" s="108" customFormat="1" ht="15" x14ac:dyDescent="0.25">
      <c r="A397" s="121"/>
      <c r="B397" s="124"/>
      <c r="C397" s="123" t="s">
        <v>66</v>
      </c>
      <c r="D397" s="203" t="s">
        <v>67</v>
      </c>
      <c r="E397" s="203"/>
      <c r="F397" s="203"/>
      <c r="G397" s="125"/>
      <c r="H397" s="126"/>
      <c r="I397" s="126"/>
      <c r="J397" s="126"/>
      <c r="K397" s="129">
        <v>14.4</v>
      </c>
      <c r="L397" s="128">
        <v>1.4375</v>
      </c>
      <c r="M397" s="129">
        <v>-170.4</v>
      </c>
      <c r="N397" s="130">
        <v>44.77</v>
      </c>
      <c r="O397" s="151">
        <v>-7628.81</v>
      </c>
      <c r="AF397" s="115"/>
      <c r="AG397" s="115"/>
      <c r="AH397" s="115"/>
      <c r="AJ397" s="109" t="s">
        <v>67</v>
      </c>
      <c r="AM397" s="115"/>
      <c r="AN397" s="115"/>
    </row>
    <row r="398" spans="1:40" s="108" customFormat="1" ht="15" x14ac:dyDescent="0.25">
      <c r="A398" s="132"/>
      <c r="B398" s="124"/>
      <c r="C398" s="123"/>
      <c r="D398" s="203" t="s">
        <v>74</v>
      </c>
      <c r="E398" s="203"/>
      <c r="F398" s="203"/>
      <c r="G398" s="125"/>
      <c r="H398" s="126"/>
      <c r="I398" s="126"/>
      <c r="J398" s="126"/>
      <c r="K398" s="135"/>
      <c r="L398" s="126"/>
      <c r="M398" s="129">
        <v>-170.4</v>
      </c>
      <c r="N398" s="126"/>
      <c r="O398" s="151">
        <v>-7628.81</v>
      </c>
      <c r="AF398" s="115"/>
      <c r="AG398" s="115"/>
      <c r="AH398" s="115"/>
      <c r="AK398" s="109" t="s">
        <v>74</v>
      </c>
      <c r="AM398" s="115"/>
      <c r="AN398" s="115"/>
    </row>
    <row r="399" spans="1:40" s="108" customFormat="1" ht="45" x14ac:dyDescent="0.25">
      <c r="A399" s="132"/>
      <c r="B399" s="124"/>
      <c r="C399" s="123" t="s">
        <v>253</v>
      </c>
      <c r="D399" s="203" t="s">
        <v>254</v>
      </c>
      <c r="E399" s="203"/>
      <c r="F399" s="203"/>
      <c r="G399" s="125" t="s">
        <v>77</v>
      </c>
      <c r="H399" s="133">
        <v>93</v>
      </c>
      <c r="I399" s="126"/>
      <c r="J399" s="133">
        <v>93</v>
      </c>
      <c r="K399" s="135"/>
      <c r="L399" s="126"/>
      <c r="M399" s="129">
        <v>-158.47</v>
      </c>
      <c r="N399" s="126"/>
      <c r="O399" s="151">
        <v>-7094.79</v>
      </c>
      <c r="AF399" s="115"/>
      <c r="AG399" s="115"/>
      <c r="AH399" s="115"/>
      <c r="AK399" s="109" t="s">
        <v>254</v>
      </c>
      <c r="AM399" s="115"/>
      <c r="AN399" s="115"/>
    </row>
    <row r="400" spans="1:40" s="108" customFormat="1" ht="90" x14ac:dyDescent="0.25">
      <c r="A400" s="132"/>
      <c r="B400" s="124"/>
      <c r="C400" s="123" t="s">
        <v>255</v>
      </c>
      <c r="D400" s="203" t="s">
        <v>256</v>
      </c>
      <c r="E400" s="203"/>
      <c r="F400" s="203"/>
      <c r="G400" s="125" t="s">
        <v>77</v>
      </c>
      <c r="H400" s="133">
        <v>62</v>
      </c>
      <c r="I400" s="130">
        <v>0.85</v>
      </c>
      <c r="J400" s="143">
        <v>52.7</v>
      </c>
      <c r="K400" s="135"/>
      <c r="L400" s="126"/>
      <c r="M400" s="129">
        <v>-89.8</v>
      </c>
      <c r="N400" s="126"/>
      <c r="O400" s="151">
        <v>-4020.38</v>
      </c>
      <c r="AF400" s="115"/>
      <c r="AG400" s="115"/>
      <c r="AH400" s="115"/>
      <c r="AK400" s="109" t="s">
        <v>256</v>
      </c>
      <c r="AM400" s="115"/>
      <c r="AN400" s="115"/>
    </row>
    <row r="401" spans="1:40" s="108" customFormat="1" ht="15" x14ac:dyDescent="0.25">
      <c r="A401" s="121"/>
      <c r="B401" s="144"/>
      <c r="C401" s="145"/>
      <c r="D401" s="205" t="s">
        <v>80</v>
      </c>
      <c r="E401" s="205"/>
      <c r="F401" s="205"/>
      <c r="G401" s="117"/>
      <c r="H401" s="146"/>
      <c r="I401" s="146"/>
      <c r="J401" s="146"/>
      <c r="K401" s="147"/>
      <c r="L401" s="146"/>
      <c r="M401" s="154">
        <v>-2325.7600000000002</v>
      </c>
      <c r="N401" s="139"/>
      <c r="O401" s="149">
        <v>-38621.14</v>
      </c>
      <c r="AF401" s="115"/>
      <c r="AG401" s="115"/>
      <c r="AH401" s="115"/>
      <c r="AM401" s="115" t="s">
        <v>80</v>
      </c>
      <c r="AN401" s="115"/>
    </row>
    <row r="402" spans="1:40" s="108" customFormat="1" ht="23.25" x14ac:dyDescent="0.25">
      <c r="A402" s="116" t="s">
        <v>262</v>
      </c>
      <c r="B402" s="117" t="s">
        <v>847</v>
      </c>
      <c r="C402" s="118" t="s">
        <v>104</v>
      </c>
      <c r="D402" s="208" t="s">
        <v>115</v>
      </c>
      <c r="E402" s="208"/>
      <c r="F402" s="208"/>
      <c r="G402" s="117" t="s">
        <v>106</v>
      </c>
      <c r="H402" s="117">
        <v>1.1514E-2</v>
      </c>
      <c r="I402" s="117" t="s">
        <v>55</v>
      </c>
      <c r="J402" s="117" t="s">
        <v>848</v>
      </c>
      <c r="K402" s="119" t="s">
        <v>722</v>
      </c>
      <c r="L402" s="117"/>
      <c r="M402" s="119" t="s">
        <v>849</v>
      </c>
      <c r="N402" s="117" t="s">
        <v>685</v>
      </c>
      <c r="O402" s="120" t="s">
        <v>850</v>
      </c>
      <c r="AF402" s="115"/>
      <c r="AG402" s="115"/>
      <c r="AH402" s="115" t="s">
        <v>115</v>
      </c>
      <c r="AM402" s="115"/>
      <c r="AN402" s="115"/>
    </row>
    <row r="403" spans="1:40" s="108" customFormat="1" ht="15" x14ac:dyDescent="0.25">
      <c r="A403" s="121"/>
      <c r="B403" s="144"/>
      <c r="C403" s="145"/>
      <c r="D403" s="205" t="s">
        <v>80</v>
      </c>
      <c r="E403" s="205"/>
      <c r="F403" s="205"/>
      <c r="G403" s="117"/>
      <c r="H403" s="146"/>
      <c r="I403" s="146"/>
      <c r="J403" s="146"/>
      <c r="K403" s="147"/>
      <c r="L403" s="146"/>
      <c r="M403" s="148">
        <v>118.77</v>
      </c>
      <c r="N403" s="139"/>
      <c r="O403" s="150">
        <v>969.16</v>
      </c>
      <c r="AF403" s="115"/>
      <c r="AG403" s="115"/>
      <c r="AH403" s="115"/>
      <c r="AM403" s="115" t="s">
        <v>80</v>
      </c>
      <c r="AN403" s="115"/>
    </row>
    <row r="404" spans="1:40" s="108" customFormat="1" ht="23.25" x14ac:dyDescent="0.25">
      <c r="A404" s="116" t="s">
        <v>263</v>
      </c>
      <c r="B404" s="117" t="s">
        <v>851</v>
      </c>
      <c r="C404" s="118" t="s">
        <v>104</v>
      </c>
      <c r="D404" s="208" t="s">
        <v>264</v>
      </c>
      <c r="E404" s="208"/>
      <c r="F404" s="208"/>
      <c r="G404" s="117" t="s">
        <v>265</v>
      </c>
      <c r="H404" s="117">
        <v>1.5149999999999999</v>
      </c>
      <c r="I404" s="117" t="s">
        <v>55</v>
      </c>
      <c r="J404" s="117" t="s">
        <v>852</v>
      </c>
      <c r="K404" s="119" t="s">
        <v>853</v>
      </c>
      <c r="L404" s="117"/>
      <c r="M404" s="119" t="s">
        <v>854</v>
      </c>
      <c r="N404" s="117" t="s">
        <v>685</v>
      </c>
      <c r="O404" s="120" t="s">
        <v>855</v>
      </c>
      <c r="AF404" s="115"/>
      <c r="AG404" s="115"/>
      <c r="AH404" s="115" t="s">
        <v>264</v>
      </c>
      <c r="AM404" s="115"/>
      <c r="AN404" s="115"/>
    </row>
    <row r="405" spans="1:40" s="108" customFormat="1" ht="15" x14ac:dyDescent="0.25">
      <c r="A405" s="121"/>
      <c r="B405" s="144"/>
      <c r="C405" s="145"/>
      <c r="D405" s="205" t="s">
        <v>80</v>
      </c>
      <c r="E405" s="205"/>
      <c r="F405" s="205"/>
      <c r="G405" s="117"/>
      <c r="H405" s="146"/>
      <c r="I405" s="146"/>
      <c r="J405" s="146"/>
      <c r="K405" s="147"/>
      <c r="L405" s="146"/>
      <c r="M405" s="148">
        <v>13.7</v>
      </c>
      <c r="N405" s="139"/>
      <c r="O405" s="150">
        <v>111.79</v>
      </c>
      <c r="AF405" s="115"/>
      <c r="AG405" s="115"/>
      <c r="AH405" s="115"/>
      <c r="AM405" s="115" t="s">
        <v>80</v>
      </c>
      <c r="AN405" s="115"/>
    </row>
    <row r="406" spans="1:40" s="108" customFormat="1" ht="22.5" x14ac:dyDescent="0.25">
      <c r="A406" s="116" t="s">
        <v>266</v>
      </c>
      <c r="B406" s="117" t="s">
        <v>856</v>
      </c>
      <c r="C406" s="118" t="s">
        <v>104</v>
      </c>
      <c r="D406" s="208" t="s">
        <v>139</v>
      </c>
      <c r="E406" s="208"/>
      <c r="F406" s="208"/>
      <c r="G406" s="117" t="s">
        <v>106</v>
      </c>
      <c r="H406" s="117">
        <v>3.0300000000000001E-5</v>
      </c>
      <c r="I406" s="117" t="s">
        <v>55</v>
      </c>
      <c r="J406" s="117" t="s">
        <v>857</v>
      </c>
      <c r="K406" s="119" t="s">
        <v>763</v>
      </c>
      <c r="L406" s="117"/>
      <c r="M406" s="119" t="s">
        <v>858</v>
      </c>
      <c r="N406" s="117" t="s">
        <v>685</v>
      </c>
      <c r="O406" s="120" t="s">
        <v>859</v>
      </c>
      <c r="AF406" s="115"/>
      <c r="AG406" s="115"/>
      <c r="AH406" s="115" t="s">
        <v>139</v>
      </c>
      <c r="AM406" s="115"/>
      <c r="AN406" s="115"/>
    </row>
    <row r="407" spans="1:40" s="108" customFormat="1" ht="15" x14ac:dyDescent="0.25">
      <c r="A407" s="121"/>
      <c r="B407" s="144"/>
      <c r="C407" s="145"/>
      <c r="D407" s="205" t="s">
        <v>80</v>
      </c>
      <c r="E407" s="205"/>
      <c r="F407" s="205"/>
      <c r="G407" s="117"/>
      <c r="H407" s="146"/>
      <c r="I407" s="146"/>
      <c r="J407" s="146"/>
      <c r="K407" s="147"/>
      <c r="L407" s="146"/>
      <c r="M407" s="148">
        <v>0.36</v>
      </c>
      <c r="N407" s="139"/>
      <c r="O407" s="150">
        <v>2.94</v>
      </c>
      <c r="AF407" s="115"/>
      <c r="AG407" s="115"/>
      <c r="AH407" s="115"/>
      <c r="AM407" s="115" t="s">
        <v>80</v>
      </c>
      <c r="AN407" s="115"/>
    </row>
    <row r="408" spans="1:40" s="108" customFormat="1" ht="57" x14ac:dyDescent="0.25">
      <c r="A408" s="116" t="s">
        <v>267</v>
      </c>
      <c r="B408" s="117" t="s">
        <v>860</v>
      </c>
      <c r="C408" s="118" t="s">
        <v>104</v>
      </c>
      <c r="D408" s="208" t="s">
        <v>268</v>
      </c>
      <c r="E408" s="208"/>
      <c r="F408" s="208"/>
      <c r="G408" s="117" t="s">
        <v>106</v>
      </c>
      <c r="H408" s="117">
        <v>3.0300000000000001E-2</v>
      </c>
      <c r="I408" s="117" t="s">
        <v>55</v>
      </c>
      <c r="J408" s="117" t="s">
        <v>861</v>
      </c>
      <c r="K408" s="119" t="s">
        <v>862</v>
      </c>
      <c r="L408" s="117"/>
      <c r="M408" s="119" t="s">
        <v>863</v>
      </c>
      <c r="N408" s="117" t="s">
        <v>685</v>
      </c>
      <c r="O408" s="120" t="s">
        <v>864</v>
      </c>
      <c r="AF408" s="115"/>
      <c r="AG408" s="115"/>
      <c r="AH408" s="115" t="s">
        <v>268</v>
      </c>
      <c r="AM408" s="115"/>
      <c r="AN408" s="115"/>
    </row>
    <row r="409" spans="1:40" s="108" customFormat="1" ht="15" x14ac:dyDescent="0.25">
      <c r="A409" s="121"/>
      <c r="B409" s="144"/>
      <c r="C409" s="145"/>
      <c r="D409" s="205" t="s">
        <v>80</v>
      </c>
      <c r="E409" s="205"/>
      <c r="F409" s="205"/>
      <c r="G409" s="117"/>
      <c r="H409" s="146"/>
      <c r="I409" s="146"/>
      <c r="J409" s="146"/>
      <c r="K409" s="147"/>
      <c r="L409" s="146"/>
      <c r="M409" s="148">
        <v>233.67</v>
      </c>
      <c r="N409" s="139"/>
      <c r="O409" s="149">
        <v>1906.75</v>
      </c>
      <c r="AF409" s="115"/>
      <c r="AG409" s="115"/>
      <c r="AH409" s="115"/>
      <c r="AM409" s="115" t="s">
        <v>80</v>
      </c>
      <c r="AN409" s="115"/>
    </row>
    <row r="410" spans="1:40" s="108" customFormat="1" ht="22.5" x14ac:dyDescent="0.25">
      <c r="A410" s="116" t="s">
        <v>269</v>
      </c>
      <c r="B410" s="117" t="s">
        <v>865</v>
      </c>
      <c r="C410" s="118" t="s">
        <v>104</v>
      </c>
      <c r="D410" s="208" t="s">
        <v>270</v>
      </c>
      <c r="E410" s="208"/>
      <c r="F410" s="208"/>
      <c r="G410" s="117" t="s">
        <v>106</v>
      </c>
      <c r="H410" s="117">
        <v>5.8782000000000001E-3</v>
      </c>
      <c r="I410" s="117" t="s">
        <v>55</v>
      </c>
      <c r="J410" s="117" t="s">
        <v>866</v>
      </c>
      <c r="K410" s="119" t="s">
        <v>867</v>
      </c>
      <c r="L410" s="117"/>
      <c r="M410" s="119" t="s">
        <v>868</v>
      </c>
      <c r="N410" s="117" t="s">
        <v>685</v>
      </c>
      <c r="O410" s="120" t="s">
        <v>869</v>
      </c>
      <c r="AF410" s="115"/>
      <c r="AG410" s="115"/>
      <c r="AH410" s="115" t="s">
        <v>270</v>
      </c>
      <c r="AM410" s="115"/>
      <c r="AN410" s="115"/>
    </row>
    <row r="411" spans="1:40" s="108" customFormat="1" ht="15" x14ac:dyDescent="0.25">
      <c r="A411" s="121"/>
      <c r="B411" s="144"/>
      <c r="C411" s="145"/>
      <c r="D411" s="205" t="s">
        <v>80</v>
      </c>
      <c r="E411" s="205"/>
      <c r="F411" s="205"/>
      <c r="G411" s="117"/>
      <c r="H411" s="146"/>
      <c r="I411" s="146"/>
      <c r="J411" s="146"/>
      <c r="K411" s="147"/>
      <c r="L411" s="146"/>
      <c r="M411" s="148">
        <v>28.92</v>
      </c>
      <c r="N411" s="139"/>
      <c r="O411" s="150">
        <v>235.99</v>
      </c>
      <c r="AF411" s="115"/>
      <c r="AG411" s="115"/>
      <c r="AH411" s="115"/>
      <c r="AM411" s="115" t="s">
        <v>80</v>
      </c>
      <c r="AN411" s="115"/>
    </row>
    <row r="412" spans="1:40" s="108" customFormat="1" ht="22.5" x14ac:dyDescent="0.25">
      <c r="A412" s="116" t="s">
        <v>271</v>
      </c>
      <c r="B412" s="117" t="s">
        <v>870</v>
      </c>
      <c r="C412" s="118" t="s">
        <v>104</v>
      </c>
      <c r="D412" s="208" t="s">
        <v>272</v>
      </c>
      <c r="E412" s="208"/>
      <c r="F412" s="208"/>
      <c r="G412" s="117" t="s">
        <v>106</v>
      </c>
      <c r="H412" s="117">
        <v>9.3930000000000001E-4</v>
      </c>
      <c r="I412" s="117" t="s">
        <v>55</v>
      </c>
      <c r="J412" s="117" t="s">
        <v>871</v>
      </c>
      <c r="K412" s="119" t="s">
        <v>872</v>
      </c>
      <c r="L412" s="117"/>
      <c r="M412" s="119" t="s">
        <v>873</v>
      </c>
      <c r="N412" s="117" t="s">
        <v>685</v>
      </c>
      <c r="O412" s="120" t="s">
        <v>874</v>
      </c>
      <c r="AF412" s="115"/>
      <c r="AG412" s="115"/>
      <c r="AH412" s="115" t="s">
        <v>272</v>
      </c>
      <c r="AM412" s="115"/>
      <c r="AN412" s="115"/>
    </row>
    <row r="413" spans="1:40" s="108" customFormat="1" ht="15" x14ac:dyDescent="0.25">
      <c r="A413" s="121"/>
      <c r="B413" s="144"/>
      <c r="C413" s="145"/>
      <c r="D413" s="205" t="s">
        <v>80</v>
      </c>
      <c r="E413" s="205"/>
      <c r="F413" s="205"/>
      <c r="G413" s="117"/>
      <c r="H413" s="146"/>
      <c r="I413" s="146"/>
      <c r="J413" s="146"/>
      <c r="K413" s="147"/>
      <c r="L413" s="146"/>
      <c r="M413" s="148">
        <v>14.67</v>
      </c>
      <c r="N413" s="139"/>
      <c r="O413" s="150">
        <v>119.71</v>
      </c>
      <c r="AF413" s="115"/>
      <c r="AG413" s="115"/>
      <c r="AH413" s="115"/>
      <c r="AM413" s="115" t="s">
        <v>80</v>
      </c>
      <c r="AN413" s="115"/>
    </row>
    <row r="414" spans="1:40" s="108" customFormat="1" ht="22.5" x14ac:dyDescent="0.25">
      <c r="A414" s="116" t="s">
        <v>273</v>
      </c>
      <c r="B414" s="117" t="s">
        <v>875</v>
      </c>
      <c r="C414" s="118" t="s">
        <v>104</v>
      </c>
      <c r="D414" s="208" t="s">
        <v>274</v>
      </c>
      <c r="E414" s="208"/>
      <c r="F414" s="208"/>
      <c r="G414" s="117" t="s">
        <v>265</v>
      </c>
      <c r="H414" s="117">
        <v>1.8180000000000001</v>
      </c>
      <c r="I414" s="117" t="s">
        <v>55</v>
      </c>
      <c r="J414" s="117" t="s">
        <v>876</v>
      </c>
      <c r="K414" s="119" t="s">
        <v>877</v>
      </c>
      <c r="L414" s="117"/>
      <c r="M414" s="119" t="s">
        <v>878</v>
      </c>
      <c r="N414" s="117" t="s">
        <v>685</v>
      </c>
      <c r="O414" s="120" t="s">
        <v>879</v>
      </c>
      <c r="AF414" s="115"/>
      <c r="AG414" s="115"/>
      <c r="AH414" s="115" t="s">
        <v>274</v>
      </c>
      <c r="AM414" s="115"/>
      <c r="AN414" s="115"/>
    </row>
    <row r="415" spans="1:40" s="108" customFormat="1" ht="15" x14ac:dyDescent="0.25">
      <c r="A415" s="121"/>
      <c r="B415" s="144"/>
      <c r="C415" s="145"/>
      <c r="D415" s="205" t="s">
        <v>80</v>
      </c>
      <c r="E415" s="205"/>
      <c r="F415" s="205"/>
      <c r="G415" s="117"/>
      <c r="H415" s="146"/>
      <c r="I415" s="146"/>
      <c r="J415" s="146"/>
      <c r="K415" s="147"/>
      <c r="L415" s="146"/>
      <c r="M415" s="148">
        <v>17.13</v>
      </c>
      <c r="N415" s="139"/>
      <c r="O415" s="150">
        <v>139.78</v>
      </c>
      <c r="AF415" s="115"/>
      <c r="AG415" s="115"/>
      <c r="AH415" s="115"/>
      <c r="AM415" s="115" t="s">
        <v>80</v>
      </c>
      <c r="AN415" s="115"/>
    </row>
    <row r="416" spans="1:40" s="108" customFormat="1" ht="34.5" x14ac:dyDescent="0.25">
      <c r="A416" s="116" t="s">
        <v>275</v>
      </c>
      <c r="B416" s="117" t="s">
        <v>275</v>
      </c>
      <c r="C416" s="118" t="s">
        <v>249</v>
      </c>
      <c r="D416" s="208" t="s">
        <v>250</v>
      </c>
      <c r="E416" s="208"/>
      <c r="F416" s="208"/>
      <c r="G416" s="117" t="s">
        <v>106</v>
      </c>
      <c r="H416" s="117">
        <v>0.18</v>
      </c>
      <c r="I416" s="117" t="s">
        <v>55</v>
      </c>
      <c r="J416" s="117" t="s">
        <v>880</v>
      </c>
      <c r="K416" s="119"/>
      <c r="L416" s="117"/>
      <c r="M416" s="119"/>
      <c r="N416" s="117"/>
      <c r="O416" s="120"/>
      <c r="AF416" s="115"/>
      <c r="AG416" s="115"/>
      <c r="AH416" s="115" t="s">
        <v>250</v>
      </c>
      <c r="AM416" s="115"/>
      <c r="AN416" s="115"/>
    </row>
    <row r="417" spans="1:40" s="108" customFormat="1" ht="23.25" x14ac:dyDescent="0.25">
      <c r="A417" s="121"/>
      <c r="B417" s="122"/>
      <c r="C417" s="123" t="s">
        <v>276</v>
      </c>
      <c r="D417" s="206" t="s">
        <v>277</v>
      </c>
      <c r="E417" s="206"/>
      <c r="F417" s="206"/>
      <c r="G417" s="206"/>
      <c r="H417" s="206"/>
      <c r="I417" s="206"/>
      <c r="J417" s="206"/>
      <c r="K417" s="206"/>
      <c r="L417" s="206"/>
      <c r="M417" s="206"/>
      <c r="N417" s="206"/>
      <c r="O417" s="207"/>
      <c r="AF417" s="115"/>
      <c r="AG417" s="115"/>
      <c r="AH417" s="115"/>
      <c r="AI417" s="109" t="s">
        <v>277</v>
      </c>
      <c r="AM417" s="115"/>
      <c r="AN417" s="115"/>
    </row>
    <row r="418" spans="1:40" s="108" customFormat="1" ht="15" x14ac:dyDescent="0.25">
      <c r="A418" s="121"/>
      <c r="B418" s="122"/>
      <c r="C418" s="123" t="s">
        <v>251</v>
      </c>
      <c r="D418" s="206" t="s">
        <v>252</v>
      </c>
      <c r="E418" s="206"/>
      <c r="F418" s="206"/>
      <c r="G418" s="206"/>
      <c r="H418" s="206"/>
      <c r="I418" s="206"/>
      <c r="J418" s="206"/>
      <c r="K418" s="206"/>
      <c r="L418" s="206"/>
      <c r="M418" s="206"/>
      <c r="N418" s="206"/>
      <c r="O418" s="207"/>
      <c r="AF418" s="115"/>
      <c r="AG418" s="115"/>
      <c r="AH418" s="115"/>
      <c r="AI418" s="109" t="s">
        <v>252</v>
      </c>
      <c r="AM418" s="115"/>
      <c r="AN418" s="115"/>
    </row>
    <row r="419" spans="1:40" s="108" customFormat="1" ht="33.75" x14ac:dyDescent="0.25">
      <c r="A419" s="121"/>
      <c r="B419" s="122"/>
      <c r="C419" s="123" t="s">
        <v>59</v>
      </c>
      <c r="D419" s="206" t="s">
        <v>60</v>
      </c>
      <c r="E419" s="206"/>
      <c r="F419" s="206"/>
      <c r="G419" s="206"/>
      <c r="H419" s="206"/>
      <c r="I419" s="206"/>
      <c r="J419" s="206"/>
      <c r="K419" s="206"/>
      <c r="L419" s="206"/>
      <c r="M419" s="206"/>
      <c r="N419" s="206"/>
      <c r="O419" s="207"/>
      <c r="AF419" s="115"/>
      <c r="AG419" s="115"/>
      <c r="AH419" s="115"/>
      <c r="AI419" s="109" t="s">
        <v>60</v>
      </c>
      <c r="AM419" s="115"/>
      <c r="AN419" s="115"/>
    </row>
    <row r="420" spans="1:40" s="108" customFormat="1" ht="57" x14ac:dyDescent="0.25">
      <c r="A420" s="121"/>
      <c r="B420" s="122"/>
      <c r="C420" s="123" t="s">
        <v>61</v>
      </c>
      <c r="D420" s="206" t="s">
        <v>62</v>
      </c>
      <c r="E420" s="206"/>
      <c r="F420" s="206"/>
      <c r="G420" s="206"/>
      <c r="H420" s="206"/>
      <c r="I420" s="206"/>
      <c r="J420" s="206"/>
      <c r="K420" s="206"/>
      <c r="L420" s="206"/>
      <c r="M420" s="206"/>
      <c r="N420" s="206"/>
      <c r="O420" s="207"/>
      <c r="AF420" s="115"/>
      <c r="AG420" s="115"/>
      <c r="AH420" s="115"/>
      <c r="AI420" s="109" t="s">
        <v>62</v>
      </c>
      <c r="AM420" s="115"/>
      <c r="AN420" s="115"/>
    </row>
    <row r="421" spans="1:40" s="108" customFormat="1" ht="15" x14ac:dyDescent="0.25">
      <c r="A421" s="121"/>
      <c r="B421" s="124"/>
      <c r="C421" s="123" t="s">
        <v>55</v>
      </c>
      <c r="D421" s="203" t="s">
        <v>63</v>
      </c>
      <c r="E421" s="203"/>
      <c r="F421" s="203"/>
      <c r="G421" s="125"/>
      <c r="H421" s="126"/>
      <c r="I421" s="126"/>
      <c r="J421" s="126"/>
      <c r="K421" s="129">
        <v>162.29</v>
      </c>
      <c r="L421" s="155">
        <v>1.5711299999999999</v>
      </c>
      <c r="M421" s="129">
        <v>45.9</v>
      </c>
      <c r="N421" s="130">
        <v>44.77</v>
      </c>
      <c r="O421" s="151">
        <v>2054.94</v>
      </c>
      <c r="AF421" s="115"/>
      <c r="AG421" s="115"/>
      <c r="AH421" s="115"/>
      <c r="AJ421" s="109" t="s">
        <v>63</v>
      </c>
      <c r="AM421" s="115"/>
      <c r="AN421" s="115"/>
    </row>
    <row r="422" spans="1:40" s="108" customFormat="1" ht="15" x14ac:dyDescent="0.25">
      <c r="A422" s="121"/>
      <c r="B422" s="124"/>
      <c r="C422" s="123" t="s">
        <v>64</v>
      </c>
      <c r="D422" s="203" t="s">
        <v>65</v>
      </c>
      <c r="E422" s="203"/>
      <c r="F422" s="203"/>
      <c r="G422" s="125"/>
      <c r="H422" s="126"/>
      <c r="I422" s="126"/>
      <c r="J422" s="126"/>
      <c r="K422" s="129">
        <v>444.74</v>
      </c>
      <c r="L422" s="128">
        <v>1.5525</v>
      </c>
      <c r="M422" s="129">
        <v>124.28</v>
      </c>
      <c r="N422" s="130">
        <v>13.24</v>
      </c>
      <c r="O422" s="151">
        <v>1645.47</v>
      </c>
      <c r="AF422" s="115"/>
      <c r="AG422" s="115"/>
      <c r="AH422" s="115"/>
      <c r="AJ422" s="109" t="s">
        <v>65</v>
      </c>
      <c r="AM422" s="115"/>
      <c r="AN422" s="115"/>
    </row>
    <row r="423" spans="1:40" s="108" customFormat="1" ht="15" x14ac:dyDescent="0.25">
      <c r="A423" s="121"/>
      <c r="B423" s="124"/>
      <c r="C423" s="123" t="s">
        <v>66</v>
      </c>
      <c r="D423" s="203" t="s">
        <v>67</v>
      </c>
      <c r="E423" s="203"/>
      <c r="F423" s="203"/>
      <c r="G423" s="125"/>
      <c r="H423" s="126"/>
      <c r="I423" s="126"/>
      <c r="J423" s="126"/>
      <c r="K423" s="129">
        <v>40.39</v>
      </c>
      <c r="L423" s="128">
        <v>1.5525</v>
      </c>
      <c r="M423" s="129">
        <v>11.29</v>
      </c>
      <c r="N423" s="130">
        <v>44.77</v>
      </c>
      <c r="O423" s="131">
        <v>505.45</v>
      </c>
      <c r="AF423" s="115"/>
      <c r="AG423" s="115"/>
      <c r="AH423" s="115"/>
      <c r="AJ423" s="109" t="s">
        <v>67</v>
      </c>
      <c r="AM423" s="115"/>
      <c r="AN423" s="115"/>
    </row>
    <row r="424" spans="1:40" s="108" customFormat="1" ht="15" x14ac:dyDescent="0.25">
      <c r="A424" s="121"/>
      <c r="B424" s="124"/>
      <c r="C424" s="123" t="s">
        <v>68</v>
      </c>
      <c r="D424" s="203" t="s">
        <v>69</v>
      </c>
      <c r="E424" s="203"/>
      <c r="F424" s="203"/>
      <c r="G424" s="125"/>
      <c r="H424" s="126"/>
      <c r="I424" s="126"/>
      <c r="J424" s="126"/>
      <c r="K424" s="129">
        <v>163.32</v>
      </c>
      <c r="L424" s="130">
        <v>1.08</v>
      </c>
      <c r="M424" s="129">
        <v>4.32</v>
      </c>
      <c r="N424" s="130">
        <v>8.16</v>
      </c>
      <c r="O424" s="131">
        <v>35.25</v>
      </c>
      <c r="AF424" s="115"/>
      <c r="AG424" s="115"/>
      <c r="AH424" s="115"/>
      <c r="AJ424" s="109" t="s">
        <v>69</v>
      </c>
      <c r="AM424" s="115"/>
      <c r="AN424" s="115"/>
    </row>
    <row r="425" spans="1:40" s="108" customFormat="1" ht="15" x14ac:dyDescent="0.25">
      <c r="A425" s="132"/>
      <c r="B425" s="124"/>
      <c r="C425" s="123"/>
      <c r="D425" s="203" t="s">
        <v>70</v>
      </c>
      <c r="E425" s="203"/>
      <c r="F425" s="203"/>
      <c r="G425" s="125" t="s">
        <v>71</v>
      </c>
      <c r="H425" s="130">
        <v>16.87</v>
      </c>
      <c r="I425" s="155">
        <v>1.5711299999999999</v>
      </c>
      <c r="J425" s="152">
        <v>4.7708934000000003</v>
      </c>
      <c r="K425" s="135"/>
      <c r="L425" s="126"/>
      <c r="M425" s="135"/>
      <c r="N425" s="126"/>
      <c r="O425" s="136"/>
      <c r="AF425" s="115"/>
      <c r="AG425" s="115"/>
      <c r="AH425" s="115"/>
      <c r="AK425" s="109" t="s">
        <v>70</v>
      </c>
      <c r="AM425" s="115"/>
      <c r="AN425" s="115"/>
    </row>
    <row r="426" spans="1:40" s="108" customFormat="1" ht="15" x14ac:dyDescent="0.25">
      <c r="A426" s="132"/>
      <c r="B426" s="124"/>
      <c r="C426" s="123"/>
      <c r="D426" s="203" t="s">
        <v>72</v>
      </c>
      <c r="E426" s="203"/>
      <c r="F426" s="203"/>
      <c r="G426" s="125" t="s">
        <v>71</v>
      </c>
      <c r="H426" s="130">
        <v>2.94</v>
      </c>
      <c r="I426" s="128">
        <v>1.5525</v>
      </c>
      <c r="J426" s="134">
        <v>0.82158299999999995</v>
      </c>
      <c r="K426" s="135"/>
      <c r="L426" s="126"/>
      <c r="M426" s="135"/>
      <c r="N426" s="126"/>
      <c r="O426" s="136"/>
      <c r="AF426" s="115"/>
      <c r="AG426" s="115"/>
      <c r="AH426" s="115"/>
      <c r="AK426" s="109" t="s">
        <v>72</v>
      </c>
      <c r="AM426" s="115"/>
      <c r="AN426" s="115"/>
    </row>
    <row r="427" spans="1:40" s="108" customFormat="1" ht="15" x14ac:dyDescent="0.25">
      <c r="A427" s="137"/>
      <c r="B427" s="125"/>
      <c r="C427" s="123"/>
      <c r="D427" s="210" t="s">
        <v>73</v>
      </c>
      <c r="E427" s="210"/>
      <c r="F427" s="210"/>
      <c r="G427" s="138"/>
      <c r="H427" s="139"/>
      <c r="I427" s="139"/>
      <c r="J427" s="139"/>
      <c r="K427" s="141">
        <v>629.23</v>
      </c>
      <c r="L427" s="139"/>
      <c r="M427" s="141">
        <v>174.5</v>
      </c>
      <c r="N427" s="139"/>
      <c r="O427" s="153">
        <v>3735.66</v>
      </c>
      <c r="AF427" s="115"/>
      <c r="AG427" s="115"/>
      <c r="AH427" s="115"/>
      <c r="AL427" s="109" t="s">
        <v>73</v>
      </c>
      <c r="AM427" s="115"/>
      <c r="AN427" s="115"/>
    </row>
    <row r="428" spans="1:40" s="108" customFormat="1" ht="15" x14ac:dyDescent="0.25">
      <c r="A428" s="132"/>
      <c r="B428" s="124"/>
      <c r="C428" s="123"/>
      <c r="D428" s="203" t="s">
        <v>74</v>
      </c>
      <c r="E428" s="203"/>
      <c r="F428" s="203"/>
      <c r="G428" s="125"/>
      <c r="H428" s="126"/>
      <c r="I428" s="126"/>
      <c r="J428" s="126"/>
      <c r="K428" s="135"/>
      <c r="L428" s="126"/>
      <c r="M428" s="129">
        <v>57.19</v>
      </c>
      <c r="N428" s="126"/>
      <c r="O428" s="151">
        <v>2560.39</v>
      </c>
      <c r="AF428" s="115"/>
      <c r="AG428" s="115"/>
      <c r="AH428" s="115"/>
      <c r="AK428" s="109" t="s">
        <v>74</v>
      </c>
      <c r="AM428" s="115"/>
      <c r="AN428" s="115"/>
    </row>
    <row r="429" spans="1:40" s="108" customFormat="1" ht="45" x14ac:dyDescent="0.25">
      <c r="A429" s="132"/>
      <c r="B429" s="124"/>
      <c r="C429" s="123" t="s">
        <v>253</v>
      </c>
      <c r="D429" s="203" t="s">
        <v>254</v>
      </c>
      <c r="E429" s="203"/>
      <c r="F429" s="203"/>
      <c r="G429" s="125" t="s">
        <v>77</v>
      </c>
      <c r="H429" s="133">
        <v>93</v>
      </c>
      <c r="I429" s="126"/>
      <c r="J429" s="133">
        <v>93</v>
      </c>
      <c r="K429" s="135"/>
      <c r="L429" s="126"/>
      <c r="M429" s="129">
        <v>53.19</v>
      </c>
      <c r="N429" s="126"/>
      <c r="O429" s="151">
        <v>2381.16</v>
      </c>
      <c r="AF429" s="115"/>
      <c r="AG429" s="115"/>
      <c r="AH429" s="115"/>
      <c r="AK429" s="109" t="s">
        <v>254</v>
      </c>
      <c r="AM429" s="115"/>
      <c r="AN429" s="115"/>
    </row>
    <row r="430" spans="1:40" s="108" customFormat="1" ht="90" x14ac:dyDescent="0.25">
      <c r="A430" s="132"/>
      <c r="B430" s="124"/>
      <c r="C430" s="123" t="s">
        <v>255</v>
      </c>
      <c r="D430" s="203" t="s">
        <v>256</v>
      </c>
      <c r="E430" s="203"/>
      <c r="F430" s="203"/>
      <c r="G430" s="125" t="s">
        <v>77</v>
      </c>
      <c r="H430" s="133">
        <v>62</v>
      </c>
      <c r="I430" s="130">
        <v>0.85</v>
      </c>
      <c r="J430" s="143">
        <v>52.7</v>
      </c>
      <c r="K430" s="135"/>
      <c r="L430" s="126"/>
      <c r="M430" s="129">
        <v>30.14</v>
      </c>
      <c r="N430" s="126"/>
      <c r="O430" s="151">
        <v>1349.33</v>
      </c>
      <c r="AF430" s="115"/>
      <c r="AG430" s="115"/>
      <c r="AH430" s="115"/>
      <c r="AK430" s="109" t="s">
        <v>256</v>
      </c>
      <c r="AM430" s="115"/>
      <c r="AN430" s="115"/>
    </row>
    <row r="431" spans="1:40" s="108" customFormat="1" ht="15" x14ac:dyDescent="0.25">
      <c r="A431" s="121"/>
      <c r="B431" s="144"/>
      <c r="C431" s="145"/>
      <c r="D431" s="205" t="s">
        <v>80</v>
      </c>
      <c r="E431" s="205"/>
      <c r="F431" s="205"/>
      <c r="G431" s="117"/>
      <c r="H431" s="146"/>
      <c r="I431" s="146"/>
      <c r="J431" s="146"/>
      <c r="K431" s="147"/>
      <c r="L431" s="146"/>
      <c r="M431" s="148">
        <v>257.83</v>
      </c>
      <c r="N431" s="139"/>
      <c r="O431" s="149">
        <v>7466.15</v>
      </c>
      <c r="AF431" s="115"/>
      <c r="AG431" s="115"/>
      <c r="AH431" s="115"/>
      <c r="AM431" s="115" t="s">
        <v>80</v>
      </c>
      <c r="AN431" s="115"/>
    </row>
    <row r="432" spans="1:40" s="108" customFormat="1" ht="23.25" x14ac:dyDescent="0.25">
      <c r="A432" s="116" t="s">
        <v>278</v>
      </c>
      <c r="B432" s="117" t="s">
        <v>278</v>
      </c>
      <c r="C432" s="118" t="s">
        <v>81</v>
      </c>
      <c r="D432" s="208" t="s">
        <v>91</v>
      </c>
      <c r="E432" s="208"/>
      <c r="F432" s="208"/>
      <c r="G432" s="117" t="s">
        <v>83</v>
      </c>
      <c r="H432" s="117">
        <v>-0.10100000000000001</v>
      </c>
      <c r="I432" s="117" t="s">
        <v>55</v>
      </c>
      <c r="J432" s="117" t="s">
        <v>881</v>
      </c>
      <c r="K432" s="119" t="s">
        <v>692</v>
      </c>
      <c r="L432" s="117"/>
      <c r="M432" s="119" t="s">
        <v>882</v>
      </c>
      <c r="N432" s="117"/>
      <c r="O432" s="120" t="s">
        <v>883</v>
      </c>
      <c r="AF432" s="115"/>
      <c r="AG432" s="115"/>
      <c r="AH432" s="115" t="s">
        <v>91</v>
      </c>
      <c r="AM432" s="115"/>
      <c r="AN432" s="115"/>
    </row>
    <row r="433" spans="1:40" s="108" customFormat="1" ht="33.75" x14ac:dyDescent="0.25">
      <c r="A433" s="121"/>
      <c r="B433" s="122"/>
      <c r="C433" s="123" t="s">
        <v>59</v>
      </c>
      <c r="D433" s="206" t="s">
        <v>60</v>
      </c>
      <c r="E433" s="206"/>
      <c r="F433" s="206"/>
      <c r="G433" s="206"/>
      <c r="H433" s="206"/>
      <c r="I433" s="206"/>
      <c r="J433" s="206"/>
      <c r="K433" s="206"/>
      <c r="L433" s="206"/>
      <c r="M433" s="206"/>
      <c r="N433" s="206"/>
      <c r="O433" s="207"/>
      <c r="AF433" s="115"/>
      <c r="AG433" s="115"/>
      <c r="AH433" s="115"/>
      <c r="AI433" s="109" t="s">
        <v>60</v>
      </c>
      <c r="AM433" s="115"/>
      <c r="AN433" s="115"/>
    </row>
    <row r="434" spans="1:40" s="108" customFormat="1" ht="57" x14ac:dyDescent="0.25">
      <c r="A434" s="121"/>
      <c r="B434" s="122"/>
      <c r="C434" s="123" t="s">
        <v>61</v>
      </c>
      <c r="D434" s="206" t="s">
        <v>62</v>
      </c>
      <c r="E434" s="206"/>
      <c r="F434" s="206"/>
      <c r="G434" s="206"/>
      <c r="H434" s="206"/>
      <c r="I434" s="206"/>
      <c r="J434" s="206"/>
      <c r="K434" s="206"/>
      <c r="L434" s="206"/>
      <c r="M434" s="206"/>
      <c r="N434" s="206"/>
      <c r="O434" s="207"/>
      <c r="AF434" s="115"/>
      <c r="AG434" s="115"/>
      <c r="AH434" s="115"/>
      <c r="AI434" s="109" t="s">
        <v>62</v>
      </c>
      <c r="AM434" s="115"/>
      <c r="AN434" s="115"/>
    </row>
    <row r="435" spans="1:40" s="108" customFormat="1" ht="15" x14ac:dyDescent="0.25">
      <c r="A435" s="121"/>
      <c r="B435" s="124"/>
      <c r="C435" s="123" t="s">
        <v>64</v>
      </c>
      <c r="D435" s="203" t="s">
        <v>65</v>
      </c>
      <c r="E435" s="203"/>
      <c r="F435" s="203"/>
      <c r="G435" s="125"/>
      <c r="H435" s="126"/>
      <c r="I435" s="126"/>
      <c r="J435" s="126"/>
      <c r="K435" s="129">
        <v>115.4</v>
      </c>
      <c r="L435" s="128">
        <v>1.4375</v>
      </c>
      <c r="M435" s="129">
        <v>-16.75</v>
      </c>
      <c r="N435" s="130">
        <v>13.24</v>
      </c>
      <c r="O435" s="131">
        <v>-221.77</v>
      </c>
      <c r="AF435" s="115"/>
      <c r="AG435" s="115"/>
      <c r="AH435" s="115"/>
      <c r="AJ435" s="109" t="s">
        <v>65</v>
      </c>
      <c r="AM435" s="115"/>
      <c r="AN435" s="115"/>
    </row>
    <row r="436" spans="1:40" s="108" customFormat="1" ht="15" x14ac:dyDescent="0.25">
      <c r="A436" s="121"/>
      <c r="B436" s="124"/>
      <c r="C436" s="123" t="s">
        <v>66</v>
      </c>
      <c r="D436" s="203" t="s">
        <v>67</v>
      </c>
      <c r="E436" s="203"/>
      <c r="F436" s="203"/>
      <c r="G436" s="125"/>
      <c r="H436" s="126"/>
      <c r="I436" s="126"/>
      <c r="J436" s="126"/>
      <c r="K436" s="129">
        <v>13.5</v>
      </c>
      <c r="L436" s="128">
        <v>1.4375</v>
      </c>
      <c r="M436" s="129">
        <v>-1.96</v>
      </c>
      <c r="N436" s="130">
        <v>44.77</v>
      </c>
      <c r="O436" s="131">
        <v>-87.75</v>
      </c>
      <c r="AF436" s="115"/>
      <c r="AG436" s="115"/>
      <c r="AH436" s="115"/>
      <c r="AJ436" s="109" t="s">
        <v>67</v>
      </c>
      <c r="AM436" s="115"/>
      <c r="AN436" s="115"/>
    </row>
    <row r="437" spans="1:40" s="108" customFormat="1" ht="15" x14ac:dyDescent="0.25">
      <c r="A437" s="132"/>
      <c r="B437" s="124"/>
      <c r="C437" s="123"/>
      <c r="D437" s="203" t="s">
        <v>74</v>
      </c>
      <c r="E437" s="203"/>
      <c r="F437" s="203"/>
      <c r="G437" s="125"/>
      <c r="H437" s="126"/>
      <c r="I437" s="126"/>
      <c r="J437" s="126"/>
      <c r="K437" s="135"/>
      <c r="L437" s="126"/>
      <c r="M437" s="129">
        <v>-1.96</v>
      </c>
      <c r="N437" s="126"/>
      <c r="O437" s="131">
        <v>-87.75</v>
      </c>
      <c r="AF437" s="115"/>
      <c r="AG437" s="115"/>
      <c r="AH437" s="115"/>
      <c r="AK437" s="109" t="s">
        <v>74</v>
      </c>
      <c r="AM437" s="115"/>
      <c r="AN437" s="115"/>
    </row>
    <row r="438" spans="1:40" s="108" customFormat="1" ht="45" x14ac:dyDescent="0.25">
      <c r="A438" s="132"/>
      <c r="B438" s="124"/>
      <c r="C438" s="123" t="s">
        <v>253</v>
      </c>
      <c r="D438" s="203" t="s">
        <v>254</v>
      </c>
      <c r="E438" s="203"/>
      <c r="F438" s="203"/>
      <c r="G438" s="125" t="s">
        <v>77</v>
      </c>
      <c r="H438" s="133">
        <v>93</v>
      </c>
      <c r="I438" s="126"/>
      <c r="J438" s="133">
        <v>93</v>
      </c>
      <c r="K438" s="135"/>
      <c r="L438" s="126"/>
      <c r="M438" s="129">
        <v>-1.82</v>
      </c>
      <c r="N438" s="126"/>
      <c r="O438" s="131">
        <v>-81.61</v>
      </c>
      <c r="AF438" s="115"/>
      <c r="AG438" s="115"/>
      <c r="AH438" s="115"/>
      <c r="AK438" s="109" t="s">
        <v>254</v>
      </c>
      <c r="AM438" s="115"/>
      <c r="AN438" s="115"/>
    </row>
    <row r="439" spans="1:40" s="108" customFormat="1" ht="90" x14ac:dyDescent="0.25">
      <c r="A439" s="132"/>
      <c r="B439" s="124"/>
      <c r="C439" s="123" t="s">
        <v>255</v>
      </c>
      <c r="D439" s="203" t="s">
        <v>256</v>
      </c>
      <c r="E439" s="203"/>
      <c r="F439" s="203"/>
      <c r="G439" s="125" t="s">
        <v>77</v>
      </c>
      <c r="H439" s="133">
        <v>62</v>
      </c>
      <c r="I439" s="130">
        <v>0.85</v>
      </c>
      <c r="J439" s="143">
        <v>52.7</v>
      </c>
      <c r="K439" s="135"/>
      <c r="L439" s="126"/>
      <c r="M439" s="129">
        <v>-1.03</v>
      </c>
      <c r="N439" s="126"/>
      <c r="O439" s="131">
        <v>-46.24</v>
      </c>
      <c r="AF439" s="115"/>
      <c r="AG439" s="115"/>
      <c r="AH439" s="115"/>
      <c r="AK439" s="109" t="s">
        <v>256</v>
      </c>
      <c r="AM439" s="115"/>
      <c r="AN439" s="115"/>
    </row>
    <row r="440" spans="1:40" s="108" customFormat="1" ht="15" x14ac:dyDescent="0.25">
      <c r="A440" s="121"/>
      <c r="B440" s="144"/>
      <c r="C440" s="145"/>
      <c r="D440" s="205" t="s">
        <v>80</v>
      </c>
      <c r="E440" s="205"/>
      <c r="F440" s="205"/>
      <c r="G440" s="117"/>
      <c r="H440" s="146"/>
      <c r="I440" s="146"/>
      <c r="J440" s="146"/>
      <c r="K440" s="147"/>
      <c r="L440" s="146"/>
      <c r="M440" s="148">
        <v>-19.600000000000001</v>
      </c>
      <c r="N440" s="139"/>
      <c r="O440" s="150">
        <v>-349.62</v>
      </c>
      <c r="AF440" s="115"/>
      <c r="AG440" s="115"/>
      <c r="AH440" s="115"/>
      <c r="AM440" s="115" t="s">
        <v>80</v>
      </c>
      <c r="AN440" s="115"/>
    </row>
    <row r="441" spans="1:40" s="108" customFormat="1" ht="23.25" x14ac:dyDescent="0.25">
      <c r="A441" s="116" t="s">
        <v>279</v>
      </c>
      <c r="B441" s="117" t="s">
        <v>279</v>
      </c>
      <c r="C441" s="118" t="s">
        <v>81</v>
      </c>
      <c r="D441" s="208" t="s">
        <v>259</v>
      </c>
      <c r="E441" s="208"/>
      <c r="F441" s="208"/>
      <c r="G441" s="117" t="s">
        <v>83</v>
      </c>
      <c r="H441" s="117">
        <v>-4.4999999999999998E-2</v>
      </c>
      <c r="I441" s="117" t="s">
        <v>55</v>
      </c>
      <c r="J441" s="117" t="s">
        <v>884</v>
      </c>
      <c r="K441" s="119" t="s">
        <v>840</v>
      </c>
      <c r="L441" s="117"/>
      <c r="M441" s="119" t="s">
        <v>885</v>
      </c>
      <c r="N441" s="117"/>
      <c r="O441" s="120" t="s">
        <v>886</v>
      </c>
      <c r="AF441" s="115"/>
      <c r="AG441" s="115"/>
      <c r="AH441" s="115" t="s">
        <v>259</v>
      </c>
      <c r="AM441" s="115"/>
      <c r="AN441" s="115"/>
    </row>
    <row r="442" spans="1:40" s="108" customFormat="1" ht="33.75" x14ac:dyDescent="0.25">
      <c r="A442" s="121"/>
      <c r="B442" s="122"/>
      <c r="C442" s="123" t="s">
        <v>59</v>
      </c>
      <c r="D442" s="206" t="s">
        <v>60</v>
      </c>
      <c r="E442" s="206"/>
      <c r="F442" s="206"/>
      <c r="G442" s="206"/>
      <c r="H442" s="206"/>
      <c r="I442" s="206"/>
      <c r="J442" s="206"/>
      <c r="K442" s="206"/>
      <c r="L442" s="206"/>
      <c r="M442" s="206"/>
      <c r="N442" s="206"/>
      <c r="O442" s="207"/>
      <c r="AF442" s="115"/>
      <c r="AG442" s="115"/>
      <c r="AH442" s="115"/>
      <c r="AI442" s="109" t="s">
        <v>60</v>
      </c>
      <c r="AM442" s="115"/>
      <c r="AN442" s="115"/>
    </row>
    <row r="443" spans="1:40" s="108" customFormat="1" ht="57" x14ac:dyDescent="0.25">
      <c r="A443" s="121"/>
      <c r="B443" s="122"/>
      <c r="C443" s="123" t="s">
        <v>61</v>
      </c>
      <c r="D443" s="206" t="s">
        <v>62</v>
      </c>
      <c r="E443" s="206"/>
      <c r="F443" s="206"/>
      <c r="G443" s="206"/>
      <c r="H443" s="206"/>
      <c r="I443" s="206"/>
      <c r="J443" s="206"/>
      <c r="K443" s="206"/>
      <c r="L443" s="206"/>
      <c r="M443" s="206"/>
      <c r="N443" s="206"/>
      <c r="O443" s="207"/>
      <c r="AF443" s="115"/>
      <c r="AG443" s="115"/>
      <c r="AH443" s="115"/>
      <c r="AI443" s="109" t="s">
        <v>62</v>
      </c>
      <c r="AM443" s="115"/>
      <c r="AN443" s="115"/>
    </row>
    <row r="444" spans="1:40" s="108" customFormat="1" ht="15" x14ac:dyDescent="0.25">
      <c r="A444" s="121"/>
      <c r="B444" s="124"/>
      <c r="C444" s="123" t="s">
        <v>64</v>
      </c>
      <c r="D444" s="203" t="s">
        <v>65</v>
      </c>
      <c r="E444" s="203"/>
      <c r="F444" s="203"/>
      <c r="G444" s="125"/>
      <c r="H444" s="126"/>
      <c r="I444" s="126"/>
      <c r="J444" s="126"/>
      <c r="K444" s="129">
        <v>120.04</v>
      </c>
      <c r="L444" s="128">
        <v>1.4375</v>
      </c>
      <c r="M444" s="129">
        <v>-7.77</v>
      </c>
      <c r="N444" s="130">
        <v>13.24</v>
      </c>
      <c r="O444" s="131">
        <v>-102.87</v>
      </c>
      <c r="AF444" s="115"/>
      <c r="AG444" s="115"/>
      <c r="AH444" s="115"/>
      <c r="AJ444" s="109" t="s">
        <v>65</v>
      </c>
      <c r="AM444" s="115"/>
      <c r="AN444" s="115"/>
    </row>
    <row r="445" spans="1:40" s="108" customFormat="1" ht="15" x14ac:dyDescent="0.25">
      <c r="A445" s="121"/>
      <c r="B445" s="124"/>
      <c r="C445" s="123" t="s">
        <v>66</v>
      </c>
      <c r="D445" s="203" t="s">
        <v>67</v>
      </c>
      <c r="E445" s="203"/>
      <c r="F445" s="203"/>
      <c r="G445" s="125"/>
      <c r="H445" s="126"/>
      <c r="I445" s="126"/>
      <c r="J445" s="126"/>
      <c r="K445" s="129">
        <v>13.5</v>
      </c>
      <c r="L445" s="128">
        <v>1.4375</v>
      </c>
      <c r="M445" s="129">
        <v>-0.87</v>
      </c>
      <c r="N445" s="130">
        <v>44.77</v>
      </c>
      <c r="O445" s="131">
        <v>-38.950000000000003</v>
      </c>
      <c r="AF445" s="115"/>
      <c r="AG445" s="115"/>
      <c r="AH445" s="115"/>
      <c r="AJ445" s="109" t="s">
        <v>67</v>
      </c>
      <c r="AM445" s="115"/>
      <c r="AN445" s="115"/>
    </row>
    <row r="446" spans="1:40" s="108" customFormat="1" ht="15" x14ac:dyDescent="0.25">
      <c r="A446" s="132"/>
      <c r="B446" s="124"/>
      <c r="C446" s="123"/>
      <c r="D446" s="203" t="s">
        <v>74</v>
      </c>
      <c r="E446" s="203"/>
      <c r="F446" s="203"/>
      <c r="G446" s="125"/>
      <c r="H446" s="126"/>
      <c r="I446" s="126"/>
      <c r="J446" s="126"/>
      <c r="K446" s="135"/>
      <c r="L446" s="126"/>
      <c r="M446" s="129">
        <v>-0.87</v>
      </c>
      <c r="N446" s="126"/>
      <c r="O446" s="131">
        <v>-38.950000000000003</v>
      </c>
      <c r="AF446" s="115"/>
      <c r="AG446" s="115"/>
      <c r="AH446" s="115"/>
      <c r="AK446" s="109" t="s">
        <v>74</v>
      </c>
      <c r="AM446" s="115"/>
      <c r="AN446" s="115"/>
    </row>
    <row r="447" spans="1:40" s="108" customFormat="1" ht="45" x14ac:dyDescent="0.25">
      <c r="A447" s="132"/>
      <c r="B447" s="124"/>
      <c r="C447" s="123" t="s">
        <v>253</v>
      </c>
      <c r="D447" s="203" t="s">
        <v>254</v>
      </c>
      <c r="E447" s="203"/>
      <c r="F447" s="203"/>
      <c r="G447" s="125" t="s">
        <v>77</v>
      </c>
      <c r="H447" s="133">
        <v>93</v>
      </c>
      <c r="I447" s="126"/>
      <c r="J447" s="133">
        <v>93</v>
      </c>
      <c r="K447" s="135"/>
      <c r="L447" s="126"/>
      <c r="M447" s="129">
        <v>-0.81</v>
      </c>
      <c r="N447" s="126"/>
      <c r="O447" s="131">
        <v>-36.22</v>
      </c>
      <c r="AF447" s="115"/>
      <c r="AG447" s="115"/>
      <c r="AH447" s="115"/>
      <c r="AK447" s="109" t="s">
        <v>254</v>
      </c>
      <c r="AM447" s="115"/>
      <c r="AN447" s="115"/>
    </row>
    <row r="448" spans="1:40" s="108" customFormat="1" ht="90" x14ac:dyDescent="0.25">
      <c r="A448" s="132"/>
      <c r="B448" s="124"/>
      <c r="C448" s="123" t="s">
        <v>255</v>
      </c>
      <c r="D448" s="203" t="s">
        <v>256</v>
      </c>
      <c r="E448" s="203"/>
      <c r="F448" s="203"/>
      <c r="G448" s="125" t="s">
        <v>77</v>
      </c>
      <c r="H448" s="133">
        <v>62</v>
      </c>
      <c r="I448" s="130">
        <v>0.85</v>
      </c>
      <c r="J448" s="143">
        <v>52.7</v>
      </c>
      <c r="K448" s="135"/>
      <c r="L448" s="126"/>
      <c r="M448" s="129">
        <v>-0.46</v>
      </c>
      <c r="N448" s="126"/>
      <c r="O448" s="131">
        <v>-20.53</v>
      </c>
      <c r="AF448" s="115"/>
      <c r="AG448" s="115"/>
      <c r="AH448" s="115"/>
      <c r="AK448" s="109" t="s">
        <v>256</v>
      </c>
      <c r="AM448" s="115"/>
      <c r="AN448" s="115"/>
    </row>
    <row r="449" spans="1:40" s="108" customFormat="1" ht="15" x14ac:dyDescent="0.25">
      <c r="A449" s="121"/>
      <c r="B449" s="144"/>
      <c r="C449" s="145"/>
      <c r="D449" s="205" t="s">
        <v>80</v>
      </c>
      <c r="E449" s="205"/>
      <c r="F449" s="205"/>
      <c r="G449" s="117"/>
      <c r="H449" s="146"/>
      <c r="I449" s="146"/>
      <c r="J449" s="146"/>
      <c r="K449" s="147"/>
      <c r="L449" s="146"/>
      <c r="M449" s="148">
        <v>-9.0399999999999991</v>
      </c>
      <c r="N449" s="139"/>
      <c r="O449" s="150">
        <v>-159.62</v>
      </c>
      <c r="AF449" s="115"/>
      <c r="AG449" s="115"/>
      <c r="AH449" s="115"/>
      <c r="AM449" s="115" t="s">
        <v>80</v>
      </c>
      <c r="AN449" s="115"/>
    </row>
    <row r="450" spans="1:40" s="108" customFormat="1" ht="23.25" x14ac:dyDescent="0.25">
      <c r="A450" s="116" t="s">
        <v>280</v>
      </c>
      <c r="B450" s="117" t="s">
        <v>280</v>
      </c>
      <c r="C450" s="118" t="s">
        <v>81</v>
      </c>
      <c r="D450" s="208" t="s">
        <v>261</v>
      </c>
      <c r="E450" s="208"/>
      <c r="F450" s="208"/>
      <c r="G450" s="117" t="s">
        <v>83</v>
      </c>
      <c r="H450" s="117">
        <v>-0.52800000000000002</v>
      </c>
      <c r="I450" s="117" t="s">
        <v>55</v>
      </c>
      <c r="J450" s="117" t="s">
        <v>887</v>
      </c>
      <c r="K450" s="119" t="s">
        <v>844</v>
      </c>
      <c r="L450" s="117"/>
      <c r="M450" s="119" t="s">
        <v>888</v>
      </c>
      <c r="N450" s="117"/>
      <c r="O450" s="120" t="s">
        <v>889</v>
      </c>
      <c r="AF450" s="115"/>
      <c r="AG450" s="115"/>
      <c r="AH450" s="115" t="s">
        <v>261</v>
      </c>
      <c r="AM450" s="115"/>
      <c r="AN450" s="115"/>
    </row>
    <row r="451" spans="1:40" s="108" customFormat="1" ht="33.75" x14ac:dyDescent="0.25">
      <c r="A451" s="121"/>
      <c r="B451" s="122"/>
      <c r="C451" s="123" t="s">
        <v>59</v>
      </c>
      <c r="D451" s="206" t="s">
        <v>60</v>
      </c>
      <c r="E451" s="206"/>
      <c r="F451" s="206"/>
      <c r="G451" s="206"/>
      <c r="H451" s="206"/>
      <c r="I451" s="206"/>
      <c r="J451" s="206"/>
      <c r="K451" s="206"/>
      <c r="L451" s="206"/>
      <c r="M451" s="206"/>
      <c r="N451" s="206"/>
      <c r="O451" s="207"/>
      <c r="AF451" s="115"/>
      <c r="AG451" s="115"/>
      <c r="AH451" s="115"/>
      <c r="AI451" s="109" t="s">
        <v>60</v>
      </c>
      <c r="AM451" s="115"/>
      <c r="AN451" s="115"/>
    </row>
    <row r="452" spans="1:40" s="108" customFormat="1" ht="57" x14ac:dyDescent="0.25">
      <c r="A452" s="121"/>
      <c r="B452" s="122"/>
      <c r="C452" s="123" t="s">
        <v>61</v>
      </c>
      <c r="D452" s="206" t="s">
        <v>62</v>
      </c>
      <c r="E452" s="206"/>
      <c r="F452" s="206"/>
      <c r="G452" s="206"/>
      <c r="H452" s="206"/>
      <c r="I452" s="206"/>
      <c r="J452" s="206"/>
      <c r="K452" s="206"/>
      <c r="L452" s="206"/>
      <c r="M452" s="206"/>
      <c r="N452" s="206"/>
      <c r="O452" s="207"/>
      <c r="AF452" s="115"/>
      <c r="AG452" s="115"/>
      <c r="AH452" s="115"/>
      <c r="AI452" s="109" t="s">
        <v>62</v>
      </c>
      <c r="AM452" s="115"/>
      <c r="AN452" s="115"/>
    </row>
    <row r="453" spans="1:40" s="108" customFormat="1" ht="15" x14ac:dyDescent="0.25">
      <c r="A453" s="121"/>
      <c r="B453" s="124"/>
      <c r="C453" s="123" t="s">
        <v>64</v>
      </c>
      <c r="D453" s="203" t="s">
        <v>65</v>
      </c>
      <c r="E453" s="203"/>
      <c r="F453" s="203"/>
      <c r="G453" s="125"/>
      <c r="H453" s="126"/>
      <c r="I453" s="126"/>
      <c r="J453" s="126"/>
      <c r="K453" s="129">
        <v>175.56</v>
      </c>
      <c r="L453" s="128">
        <v>1.4375</v>
      </c>
      <c r="M453" s="129">
        <v>-133.25</v>
      </c>
      <c r="N453" s="130">
        <v>13.24</v>
      </c>
      <c r="O453" s="151">
        <v>-1764.23</v>
      </c>
      <c r="AF453" s="115"/>
      <c r="AG453" s="115"/>
      <c r="AH453" s="115"/>
      <c r="AJ453" s="109" t="s">
        <v>65</v>
      </c>
      <c r="AM453" s="115"/>
      <c r="AN453" s="115"/>
    </row>
    <row r="454" spans="1:40" s="108" customFormat="1" ht="15" x14ac:dyDescent="0.25">
      <c r="A454" s="121"/>
      <c r="B454" s="124"/>
      <c r="C454" s="123" t="s">
        <v>66</v>
      </c>
      <c r="D454" s="203" t="s">
        <v>67</v>
      </c>
      <c r="E454" s="203"/>
      <c r="F454" s="203"/>
      <c r="G454" s="125"/>
      <c r="H454" s="126"/>
      <c r="I454" s="126"/>
      <c r="J454" s="126"/>
      <c r="K454" s="129">
        <v>14.4</v>
      </c>
      <c r="L454" s="128">
        <v>1.4375</v>
      </c>
      <c r="M454" s="129">
        <v>-10.93</v>
      </c>
      <c r="N454" s="130">
        <v>44.77</v>
      </c>
      <c r="O454" s="131">
        <v>-489.34</v>
      </c>
      <c r="AF454" s="115"/>
      <c r="AG454" s="115"/>
      <c r="AH454" s="115"/>
      <c r="AJ454" s="109" t="s">
        <v>67</v>
      </c>
      <c r="AM454" s="115"/>
      <c r="AN454" s="115"/>
    </row>
    <row r="455" spans="1:40" s="108" customFormat="1" ht="15" x14ac:dyDescent="0.25">
      <c r="A455" s="132"/>
      <c r="B455" s="124"/>
      <c r="C455" s="123"/>
      <c r="D455" s="203" t="s">
        <v>74</v>
      </c>
      <c r="E455" s="203"/>
      <c r="F455" s="203"/>
      <c r="G455" s="125"/>
      <c r="H455" s="126"/>
      <c r="I455" s="126"/>
      <c r="J455" s="126"/>
      <c r="K455" s="135"/>
      <c r="L455" s="126"/>
      <c r="M455" s="129">
        <v>-10.93</v>
      </c>
      <c r="N455" s="126"/>
      <c r="O455" s="131">
        <v>-489.34</v>
      </c>
      <c r="AF455" s="115"/>
      <c r="AG455" s="115"/>
      <c r="AH455" s="115"/>
      <c r="AK455" s="109" t="s">
        <v>74</v>
      </c>
      <c r="AM455" s="115"/>
      <c r="AN455" s="115"/>
    </row>
    <row r="456" spans="1:40" s="108" customFormat="1" ht="45" x14ac:dyDescent="0.25">
      <c r="A456" s="132"/>
      <c r="B456" s="124"/>
      <c r="C456" s="123" t="s">
        <v>253</v>
      </c>
      <c r="D456" s="203" t="s">
        <v>254</v>
      </c>
      <c r="E456" s="203"/>
      <c r="F456" s="203"/>
      <c r="G456" s="125" t="s">
        <v>77</v>
      </c>
      <c r="H456" s="133">
        <v>93</v>
      </c>
      <c r="I456" s="126"/>
      <c r="J456" s="133">
        <v>93</v>
      </c>
      <c r="K456" s="135"/>
      <c r="L456" s="126"/>
      <c r="M456" s="129">
        <v>-10.16</v>
      </c>
      <c r="N456" s="126"/>
      <c r="O456" s="131">
        <v>-455.09</v>
      </c>
      <c r="AF456" s="115"/>
      <c r="AG456" s="115"/>
      <c r="AH456" s="115"/>
      <c r="AK456" s="109" t="s">
        <v>254</v>
      </c>
      <c r="AM456" s="115"/>
      <c r="AN456" s="115"/>
    </row>
    <row r="457" spans="1:40" s="108" customFormat="1" ht="90" x14ac:dyDescent="0.25">
      <c r="A457" s="132"/>
      <c r="B457" s="124"/>
      <c r="C457" s="123" t="s">
        <v>255</v>
      </c>
      <c r="D457" s="203" t="s">
        <v>256</v>
      </c>
      <c r="E457" s="203"/>
      <c r="F457" s="203"/>
      <c r="G457" s="125" t="s">
        <v>77</v>
      </c>
      <c r="H457" s="133">
        <v>62</v>
      </c>
      <c r="I457" s="130">
        <v>0.85</v>
      </c>
      <c r="J457" s="143">
        <v>52.7</v>
      </c>
      <c r="K457" s="135"/>
      <c r="L457" s="126"/>
      <c r="M457" s="129">
        <v>-5.76</v>
      </c>
      <c r="N457" s="126"/>
      <c r="O457" s="131">
        <v>-257.88</v>
      </c>
      <c r="AF457" s="115"/>
      <c r="AG457" s="115"/>
      <c r="AH457" s="115"/>
      <c r="AK457" s="109" t="s">
        <v>256</v>
      </c>
      <c r="AM457" s="115"/>
      <c r="AN457" s="115"/>
    </row>
    <row r="458" spans="1:40" s="108" customFormat="1" ht="15" x14ac:dyDescent="0.25">
      <c r="A458" s="121"/>
      <c r="B458" s="144"/>
      <c r="C458" s="145"/>
      <c r="D458" s="205" t="s">
        <v>80</v>
      </c>
      <c r="E458" s="205"/>
      <c r="F458" s="205"/>
      <c r="G458" s="117"/>
      <c r="H458" s="146"/>
      <c r="I458" s="146"/>
      <c r="J458" s="146"/>
      <c r="K458" s="147"/>
      <c r="L458" s="146"/>
      <c r="M458" s="148">
        <v>-149.16999999999999</v>
      </c>
      <c r="N458" s="139"/>
      <c r="O458" s="149">
        <v>-2477.1999999999998</v>
      </c>
      <c r="AF458" s="115"/>
      <c r="AG458" s="115"/>
      <c r="AH458" s="115"/>
      <c r="AM458" s="115" t="s">
        <v>80</v>
      </c>
      <c r="AN458" s="115"/>
    </row>
    <row r="459" spans="1:40" s="108" customFormat="1" ht="23.25" x14ac:dyDescent="0.25">
      <c r="A459" s="116" t="s">
        <v>281</v>
      </c>
      <c r="B459" s="117" t="s">
        <v>890</v>
      </c>
      <c r="C459" s="118" t="s">
        <v>104</v>
      </c>
      <c r="D459" s="208" t="s">
        <v>115</v>
      </c>
      <c r="E459" s="208"/>
      <c r="F459" s="208"/>
      <c r="G459" s="117" t="s">
        <v>106</v>
      </c>
      <c r="H459" s="117">
        <v>7.3870000000000001E-4</v>
      </c>
      <c r="I459" s="117" t="s">
        <v>55</v>
      </c>
      <c r="J459" s="117" t="s">
        <v>891</v>
      </c>
      <c r="K459" s="119" t="s">
        <v>722</v>
      </c>
      <c r="L459" s="117"/>
      <c r="M459" s="119" t="s">
        <v>892</v>
      </c>
      <c r="N459" s="117" t="s">
        <v>685</v>
      </c>
      <c r="O459" s="120" t="s">
        <v>893</v>
      </c>
      <c r="AF459" s="115"/>
      <c r="AG459" s="115"/>
      <c r="AH459" s="115" t="s">
        <v>115</v>
      </c>
      <c r="AM459" s="115"/>
      <c r="AN459" s="115"/>
    </row>
    <row r="460" spans="1:40" s="108" customFormat="1" ht="15" x14ac:dyDescent="0.25">
      <c r="A460" s="121"/>
      <c r="B460" s="144"/>
      <c r="C460" s="145"/>
      <c r="D460" s="205" t="s">
        <v>80</v>
      </c>
      <c r="E460" s="205"/>
      <c r="F460" s="205"/>
      <c r="G460" s="117"/>
      <c r="H460" s="146"/>
      <c r="I460" s="146"/>
      <c r="J460" s="146"/>
      <c r="K460" s="147"/>
      <c r="L460" s="146"/>
      <c r="M460" s="148">
        <v>7.62</v>
      </c>
      <c r="N460" s="139"/>
      <c r="O460" s="150">
        <v>62.18</v>
      </c>
      <c r="AF460" s="115"/>
      <c r="AG460" s="115"/>
      <c r="AH460" s="115"/>
      <c r="AM460" s="115" t="s">
        <v>80</v>
      </c>
      <c r="AN460" s="115"/>
    </row>
    <row r="461" spans="1:40" s="108" customFormat="1" ht="23.25" x14ac:dyDescent="0.25">
      <c r="A461" s="116" t="s">
        <v>282</v>
      </c>
      <c r="B461" s="117" t="s">
        <v>894</v>
      </c>
      <c r="C461" s="118" t="s">
        <v>104</v>
      </c>
      <c r="D461" s="208" t="s">
        <v>264</v>
      </c>
      <c r="E461" s="208"/>
      <c r="F461" s="208"/>
      <c r="G461" s="117" t="s">
        <v>265</v>
      </c>
      <c r="H461" s="117">
        <v>9.7199999999999995E-2</v>
      </c>
      <c r="I461" s="117" t="s">
        <v>55</v>
      </c>
      <c r="J461" s="117" t="s">
        <v>895</v>
      </c>
      <c r="K461" s="119" t="s">
        <v>853</v>
      </c>
      <c r="L461" s="117"/>
      <c r="M461" s="119" t="s">
        <v>896</v>
      </c>
      <c r="N461" s="117" t="s">
        <v>685</v>
      </c>
      <c r="O461" s="120" t="s">
        <v>897</v>
      </c>
      <c r="AF461" s="115"/>
      <c r="AG461" s="115"/>
      <c r="AH461" s="115" t="s">
        <v>264</v>
      </c>
      <c r="AM461" s="115"/>
      <c r="AN461" s="115"/>
    </row>
    <row r="462" spans="1:40" s="108" customFormat="1" ht="15" x14ac:dyDescent="0.25">
      <c r="A462" s="121"/>
      <c r="B462" s="144"/>
      <c r="C462" s="145"/>
      <c r="D462" s="205" t="s">
        <v>80</v>
      </c>
      <c r="E462" s="205"/>
      <c r="F462" s="205"/>
      <c r="G462" s="117"/>
      <c r="H462" s="146"/>
      <c r="I462" s="146"/>
      <c r="J462" s="146"/>
      <c r="K462" s="147"/>
      <c r="L462" s="146"/>
      <c r="M462" s="148">
        <v>0.88</v>
      </c>
      <c r="N462" s="139"/>
      <c r="O462" s="150">
        <v>7.18</v>
      </c>
      <c r="AF462" s="115"/>
      <c r="AG462" s="115"/>
      <c r="AH462" s="115"/>
      <c r="AM462" s="115" t="s">
        <v>80</v>
      </c>
      <c r="AN462" s="115"/>
    </row>
    <row r="463" spans="1:40" s="108" customFormat="1" ht="22.5" x14ac:dyDescent="0.25">
      <c r="A463" s="116" t="s">
        <v>283</v>
      </c>
      <c r="B463" s="117" t="s">
        <v>898</v>
      </c>
      <c r="C463" s="118" t="s">
        <v>104</v>
      </c>
      <c r="D463" s="208" t="s">
        <v>139</v>
      </c>
      <c r="E463" s="208"/>
      <c r="F463" s="208"/>
      <c r="G463" s="117" t="s">
        <v>106</v>
      </c>
      <c r="H463" s="117">
        <v>1.9E-6</v>
      </c>
      <c r="I463" s="117" t="s">
        <v>55</v>
      </c>
      <c r="J463" s="117" t="s">
        <v>899</v>
      </c>
      <c r="K463" s="119" t="s">
        <v>763</v>
      </c>
      <c r="L463" s="117"/>
      <c r="M463" s="119" t="s">
        <v>900</v>
      </c>
      <c r="N463" s="117" t="s">
        <v>685</v>
      </c>
      <c r="O463" s="120" t="s">
        <v>901</v>
      </c>
      <c r="AF463" s="115"/>
      <c r="AG463" s="115"/>
      <c r="AH463" s="115" t="s">
        <v>139</v>
      </c>
      <c r="AM463" s="115"/>
      <c r="AN463" s="115"/>
    </row>
    <row r="464" spans="1:40" s="108" customFormat="1" ht="15" x14ac:dyDescent="0.25">
      <c r="A464" s="121"/>
      <c r="B464" s="144"/>
      <c r="C464" s="145"/>
      <c r="D464" s="205" t="s">
        <v>80</v>
      </c>
      <c r="E464" s="205"/>
      <c r="F464" s="205"/>
      <c r="G464" s="117"/>
      <c r="H464" s="146"/>
      <c r="I464" s="146"/>
      <c r="J464" s="146"/>
      <c r="K464" s="147"/>
      <c r="L464" s="146"/>
      <c r="M464" s="148">
        <v>0.02</v>
      </c>
      <c r="N464" s="139"/>
      <c r="O464" s="150">
        <v>0.16</v>
      </c>
      <c r="AF464" s="115"/>
      <c r="AG464" s="115"/>
      <c r="AH464" s="115"/>
      <c r="AM464" s="115" t="s">
        <v>80</v>
      </c>
      <c r="AN464" s="115"/>
    </row>
    <row r="465" spans="1:40" s="108" customFormat="1" ht="57" x14ac:dyDescent="0.25">
      <c r="A465" s="116" t="s">
        <v>284</v>
      </c>
      <c r="B465" s="117" t="s">
        <v>902</v>
      </c>
      <c r="C465" s="118" t="s">
        <v>104</v>
      </c>
      <c r="D465" s="208" t="s">
        <v>268</v>
      </c>
      <c r="E465" s="208"/>
      <c r="F465" s="208"/>
      <c r="G465" s="117" t="s">
        <v>106</v>
      </c>
      <c r="H465" s="117">
        <v>1.944E-3</v>
      </c>
      <c r="I465" s="117" t="s">
        <v>55</v>
      </c>
      <c r="J465" s="117" t="s">
        <v>903</v>
      </c>
      <c r="K465" s="119" t="s">
        <v>862</v>
      </c>
      <c r="L465" s="117"/>
      <c r="M465" s="119" t="s">
        <v>904</v>
      </c>
      <c r="N465" s="117" t="s">
        <v>685</v>
      </c>
      <c r="O465" s="120" t="s">
        <v>905</v>
      </c>
      <c r="AF465" s="115"/>
      <c r="AG465" s="115"/>
      <c r="AH465" s="115" t="s">
        <v>268</v>
      </c>
      <c r="AM465" s="115"/>
      <c r="AN465" s="115"/>
    </row>
    <row r="466" spans="1:40" s="108" customFormat="1" ht="15" x14ac:dyDescent="0.25">
      <c r="A466" s="121"/>
      <c r="B466" s="144"/>
      <c r="C466" s="145"/>
      <c r="D466" s="205" t="s">
        <v>80</v>
      </c>
      <c r="E466" s="205"/>
      <c r="F466" s="205"/>
      <c r="G466" s="117"/>
      <c r="H466" s="146"/>
      <c r="I466" s="146"/>
      <c r="J466" s="146"/>
      <c r="K466" s="147"/>
      <c r="L466" s="146"/>
      <c r="M466" s="148">
        <v>14.99</v>
      </c>
      <c r="N466" s="139"/>
      <c r="O466" s="150">
        <v>122.32</v>
      </c>
      <c r="AF466" s="115"/>
      <c r="AG466" s="115"/>
      <c r="AH466" s="115"/>
      <c r="AM466" s="115" t="s">
        <v>80</v>
      </c>
      <c r="AN466" s="115"/>
    </row>
    <row r="467" spans="1:40" s="108" customFormat="1" ht="23.25" x14ac:dyDescent="0.25">
      <c r="A467" s="116" t="s">
        <v>285</v>
      </c>
      <c r="B467" s="117" t="s">
        <v>906</v>
      </c>
      <c r="C467" s="118" t="s">
        <v>104</v>
      </c>
      <c r="D467" s="208" t="s">
        <v>141</v>
      </c>
      <c r="E467" s="208"/>
      <c r="F467" s="208"/>
      <c r="G467" s="117" t="s">
        <v>106</v>
      </c>
      <c r="H467" s="117">
        <v>5.8000000000000004E-6</v>
      </c>
      <c r="I467" s="117" t="s">
        <v>55</v>
      </c>
      <c r="J467" s="117" t="s">
        <v>907</v>
      </c>
      <c r="K467" s="119" t="s">
        <v>768</v>
      </c>
      <c r="L467" s="117"/>
      <c r="M467" s="119" t="s">
        <v>908</v>
      </c>
      <c r="N467" s="117" t="s">
        <v>685</v>
      </c>
      <c r="O467" s="120" t="s">
        <v>909</v>
      </c>
      <c r="AF467" s="115"/>
      <c r="AG467" s="115"/>
      <c r="AH467" s="115" t="s">
        <v>141</v>
      </c>
      <c r="AM467" s="115"/>
      <c r="AN467" s="115"/>
    </row>
    <row r="468" spans="1:40" s="108" customFormat="1" ht="15" x14ac:dyDescent="0.25">
      <c r="A468" s="121"/>
      <c r="B468" s="144"/>
      <c r="C468" s="145"/>
      <c r="D468" s="205" t="s">
        <v>80</v>
      </c>
      <c r="E468" s="205"/>
      <c r="F468" s="205"/>
      <c r="G468" s="117"/>
      <c r="H468" s="146"/>
      <c r="I468" s="146"/>
      <c r="J468" s="146"/>
      <c r="K468" s="147"/>
      <c r="L468" s="146"/>
      <c r="M468" s="148">
        <v>0.03</v>
      </c>
      <c r="N468" s="139"/>
      <c r="O468" s="150">
        <v>0.24</v>
      </c>
      <c r="AF468" s="115"/>
      <c r="AG468" s="115"/>
      <c r="AH468" s="115"/>
      <c r="AM468" s="115" t="s">
        <v>80</v>
      </c>
      <c r="AN468" s="115"/>
    </row>
    <row r="469" spans="1:40" s="108" customFormat="1" ht="22.5" x14ac:dyDescent="0.25">
      <c r="A469" s="116" t="s">
        <v>286</v>
      </c>
      <c r="B469" s="117" t="s">
        <v>910</v>
      </c>
      <c r="C469" s="118" t="s">
        <v>104</v>
      </c>
      <c r="D469" s="208" t="s">
        <v>270</v>
      </c>
      <c r="E469" s="208"/>
      <c r="F469" s="208"/>
      <c r="G469" s="117" t="s">
        <v>106</v>
      </c>
      <c r="H469" s="117">
        <v>3.771E-4</v>
      </c>
      <c r="I469" s="117" t="s">
        <v>55</v>
      </c>
      <c r="J469" s="117" t="s">
        <v>911</v>
      </c>
      <c r="K469" s="119" t="s">
        <v>867</v>
      </c>
      <c r="L469" s="117"/>
      <c r="M469" s="119" t="s">
        <v>912</v>
      </c>
      <c r="N469" s="117" t="s">
        <v>685</v>
      </c>
      <c r="O469" s="120" t="s">
        <v>913</v>
      </c>
      <c r="AF469" s="115"/>
      <c r="AG469" s="115"/>
      <c r="AH469" s="115" t="s">
        <v>270</v>
      </c>
      <c r="AM469" s="115"/>
      <c r="AN469" s="115"/>
    </row>
    <row r="470" spans="1:40" s="108" customFormat="1" ht="15" x14ac:dyDescent="0.25">
      <c r="A470" s="121"/>
      <c r="B470" s="144"/>
      <c r="C470" s="145"/>
      <c r="D470" s="205" t="s">
        <v>80</v>
      </c>
      <c r="E470" s="205"/>
      <c r="F470" s="205"/>
      <c r="G470" s="117"/>
      <c r="H470" s="146"/>
      <c r="I470" s="146"/>
      <c r="J470" s="146"/>
      <c r="K470" s="147"/>
      <c r="L470" s="146"/>
      <c r="M470" s="148">
        <v>1.86</v>
      </c>
      <c r="N470" s="139"/>
      <c r="O470" s="150">
        <v>15.18</v>
      </c>
      <c r="AF470" s="115"/>
      <c r="AG470" s="115"/>
      <c r="AH470" s="115"/>
      <c r="AM470" s="115" t="s">
        <v>80</v>
      </c>
      <c r="AN470" s="115"/>
    </row>
    <row r="471" spans="1:40" s="108" customFormat="1" ht="22.5" x14ac:dyDescent="0.25">
      <c r="A471" s="116" t="s">
        <v>287</v>
      </c>
      <c r="B471" s="117" t="s">
        <v>914</v>
      </c>
      <c r="C471" s="118" t="s">
        <v>104</v>
      </c>
      <c r="D471" s="208" t="s">
        <v>272</v>
      </c>
      <c r="E471" s="208"/>
      <c r="F471" s="208"/>
      <c r="G471" s="117" t="s">
        <v>106</v>
      </c>
      <c r="H471" s="117">
        <v>6.0300000000000002E-5</v>
      </c>
      <c r="I471" s="117" t="s">
        <v>55</v>
      </c>
      <c r="J471" s="117" t="s">
        <v>915</v>
      </c>
      <c r="K471" s="119" t="s">
        <v>872</v>
      </c>
      <c r="L471" s="117"/>
      <c r="M471" s="119" t="s">
        <v>916</v>
      </c>
      <c r="N471" s="117" t="s">
        <v>685</v>
      </c>
      <c r="O471" s="120" t="s">
        <v>917</v>
      </c>
      <c r="AF471" s="115"/>
      <c r="AG471" s="115"/>
      <c r="AH471" s="115" t="s">
        <v>272</v>
      </c>
      <c r="AM471" s="115"/>
      <c r="AN471" s="115"/>
    </row>
    <row r="472" spans="1:40" s="108" customFormat="1" ht="15" x14ac:dyDescent="0.25">
      <c r="A472" s="121"/>
      <c r="B472" s="144"/>
      <c r="C472" s="145"/>
      <c r="D472" s="205" t="s">
        <v>80</v>
      </c>
      <c r="E472" s="205"/>
      <c r="F472" s="205"/>
      <c r="G472" s="117"/>
      <c r="H472" s="146"/>
      <c r="I472" s="146"/>
      <c r="J472" s="146"/>
      <c r="K472" s="147"/>
      <c r="L472" s="146"/>
      <c r="M472" s="148">
        <v>0.94</v>
      </c>
      <c r="N472" s="139"/>
      <c r="O472" s="150">
        <v>7.67</v>
      </c>
      <c r="AF472" s="115"/>
      <c r="AG472" s="115"/>
      <c r="AH472" s="115"/>
      <c r="AM472" s="115" t="s">
        <v>80</v>
      </c>
      <c r="AN472" s="115"/>
    </row>
    <row r="473" spans="1:40" s="108" customFormat="1" ht="22.5" x14ac:dyDescent="0.25">
      <c r="A473" s="116" t="s">
        <v>288</v>
      </c>
      <c r="B473" s="117" t="s">
        <v>918</v>
      </c>
      <c r="C473" s="118" t="s">
        <v>104</v>
      </c>
      <c r="D473" s="208" t="s">
        <v>274</v>
      </c>
      <c r="E473" s="208"/>
      <c r="F473" s="208"/>
      <c r="G473" s="117" t="s">
        <v>265</v>
      </c>
      <c r="H473" s="117">
        <v>0.11663999999999999</v>
      </c>
      <c r="I473" s="117" t="s">
        <v>55</v>
      </c>
      <c r="J473" s="117" t="s">
        <v>919</v>
      </c>
      <c r="K473" s="119" t="s">
        <v>877</v>
      </c>
      <c r="L473" s="117"/>
      <c r="M473" s="119" t="s">
        <v>920</v>
      </c>
      <c r="N473" s="117" t="s">
        <v>685</v>
      </c>
      <c r="O473" s="120" t="s">
        <v>921</v>
      </c>
      <c r="AF473" s="115"/>
      <c r="AG473" s="115"/>
      <c r="AH473" s="115" t="s">
        <v>274</v>
      </c>
      <c r="AM473" s="115"/>
      <c r="AN473" s="115"/>
    </row>
    <row r="474" spans="1:40" s="108" customFormat="1" ht="15" x14ac:dyDescent="0.25">
      <c r="A474" s="121"/>
      <c r="B474" s="144"/>
      <c r="C474" s="145"/>
      <c r="D474" s="205" t="s">
        <v>80</v>
      </c>
      <c r="E474" s="205"/>
      <c r="F474" s="205"/>
      <c r="G474" s="117"/>
      <c r="H474" s="146"/>
      <c r="I474" s="146"/>
      <c r="J474" s="146"/>
      <c r="K474" s="147"/>
      <c r="L474" s="146"/>
      <c r="M474" s="148">
        <v>1.1000000000000001</v>
      </c>
      <c r="N474" s="139"/>
      <c r="O474" s="150">
        <v>8.98</v>
      </c>
      <c r="AF474" s="115"/>
      <c r="AG474" s="115"/>
      <c r="AH474" s="115"/>
      <c r="AM474" s="115" t="s">
        <v>80</v>
      </c>
      <c r="AN474" s="115"/>
    </row>
    <row r="475" spans="1:40" s="108" customFormat="1" ht="57" x14ac:dyDescent="0.25">
      <c r="A475" s="116" t="s">
        <v>289</v>
      </c>
      <c r="B475" s="117" t="s">
        <v>922</v>
      </c>
      <c r="C475" s="118" t="s">
        <v>104</v>
      </c>
      <c r="D475" s="208" t="s">
        <v>290</v>
      </c>
      <c r="E475" s="208"/>
      <c r="F475" s="208"/>
      <c r="G475" s="117" t="s">
        <v>106</v>
      </c>
      <c r="H475" s="117">
        <v>3.21</v>
      </c>
      <c r="I475" s="117" t="s">
        <v>55</v>
      </c>
      <c r="J475" s="117" t="s">
        <v>923</v>
      </c>
      <c r="K475" s="119" t="s">
        <v>924</v>
      </c>
      <c r="L475" s="117"/>
      <c r="M475" s="119" t="s">
        <v>925</v>
      </c>
      <c r="N475" s="117" t="s">
        <v>685</v>
      </c>
      <c r="O475" s="120" t="s">
        <v>926</v>
      </c>
      <c r="AF475" s="115"/>
      <c r="AG475" s="115"/>
      <c r="AH475" s="115" t="s">
        <v>290</v>
      </c>
      <c r="AM475" s="115"/>
      <c r="AN475" s="115"/>
    </row>
    <row r="476" spans="1:40" s="108" customFormat="1" ht="15" x14ac:dyDescent="0.25">
      <c r="A476" s="121"/>
      <c r="B476" s="144"/>
      <c r="C476" s="145"/>
      <c r="D476" s="205" t="s">
        <v>80</v>
      </c>
      <c r="E476" s="205"/>
      <c r="F476" s="205"/>
      <c r="G476" s="117"/>
      <c r="H476" s="146"/>
      <c r="I476" s="146"/>
      <c r="J476" s="146"/>
      <c r="K476" s="147"/>
      <c r="L476" s="146"/>
      <c r="M476" s="154">
        <v>22497.29</v>
      </c>
      <c r="N476" s="139"/>
      <c r="O476" s="149">
        <v>183577.89</v>
      </c>
      <c r="AF476" s="115"/>
      <c r="AG476" s="115"/>
      <c r="AH476" s="115"/>
      <c r="AM476" s="115" t="s">
        <v>80</v>
      </c>
      <c r="AN476" s="115"/>
    </row>
    <row r="477" spans="1:40" s="108" customFormat="1" ht="34.5" x14ac:dyDescent="0.25">
      <c r="A477" s="116" t="s">
        <v>291</v>
      </c>
      <c r="B477" s="117" t="s">
        <v>291</v>
      </c>
      <c r="C477" s="118" t="s">
        <v>249</v>
      </c>
      <c r="D477" s="208" t="s">
        <v>250</v>
      </c>
      <c r="E477" s="208"/>
      <c r="F477" s="208"/>
      <c r="G477" s="117" t="s">
        <v>106</v>
      </c>
      <c r="H477" s="117">
        <v>2.4302999999999999</v>
      </c>
      <c r="I477" s="117" t="s">
        <v>55</v>
      </c>
      <c r="J477" s="117" t="s">
        <v>927</v>
      </c>
      <c r="K477" s="119"/>
      <c r="L477" s="117"/>
      <c r="M477" s="119"/>
      <c r="N477" s="117"/>
      <c r="O477" s="120"/>
      <c r="AF477" s="115"/>
      <c r="AG477" s="115"/>
      <c r="AH477" s="115" t="s">
        <v>250</v>
      </c>
      <c r="AM477" s="115"/>
      <c r="AN477" s="115"/>
    </row>
    <row r="478" spans="1:40" s="108" customFormat="1" ht="23.25" x14ac:dyDescent="0.25">
      <c r="A478" s="121"/>
      <c r="B478" s="122"/>
      <c r="C478" s="123" t="s">
        <v>276</v>
      </c>
      <c r="D478" s="206" t="s">
        <v>277</v>
      </c>
      <c r="E478" s="206"/>
      <c r="F478" s="206"/>
      <c r="G478" s="206"/>
      <c r="H478" s="206"/>
      <c r="I478" s="206"/>
      <c r="J478" s="206"/>
      <c r="K478" s="206"/>
      <c r="L478" s="206"/>
      <c r="M478" s="206"/>
      <c r="N478" s="206"/>
      <c r="O478" s="207"/>
      <c r="AF478" s="115"/>
      <c r="AG478" s="115"/>
      <c r="AH478" s="115"/>
      <c r="AI478" s="109" t="s">
        <v>277</v>
      </c>
      <c r="AM478" s="115"/>
      <c r="AN478" s="115"/>
    </row>
    <row r="479" spans="1:40" s="108" customFormat="1" ht="15" x14ac:dyDescent="0.25">
      <c r="A479" s="121"/>
      <c r="B479" s="122"/>
      <c r="C479" s="123" t="s">
        <v>251</v>
      </c>
      <c r="D479" s="206" t="s">
        <v>252</v>
      </c>
      <c r="E479" s="206"/>
      <c r="F479" s="206"/>
      <c r="G479" s="206"/>
      <c r="H479" s="206"/>
      <c r="I479" s="206"/>
      <c r="J479" s="206"/>
      <c r="K479" s="206"/>
      <c r="L479" s="206"/>
      <c r="M479" s="206"/>
      <c r="N479" s="206"/>
      <c r="O479" s="207"/>
      <c r="AF479" s="115"/>
      <c r="AG479" s="115"/>
      <c r="AH479" s="115"/>
      <c r="AI479" s="109" t="s">
        <v>252</v>
      </c>
      <c r="AM479" s="115"/>
      <c r="AN479" s="115"/>
    </row>
    <row r="480" spans="1:40" s="108" customFormat="1" ht="33.75" x14ac:dyDescent="0.25">
      <c r="A480" s="121"/>
      <c r="B480" s="122"/>
      <c r="C480" s="123" t="s">
        <v>59</v>
      </c>
      <c r="D480" s="206" t="s">
        <v>60</v>
      </c>
      <c r="E480" s="206"/>
      <c r="F480" s="206"/>
      <c r="G480" s="206"/>
      <c r="H480" s="206"/>
      <c r="I480" s="206"/>
      <c r="J480" s="206"/>
      <c r="K480" s="206"/>
      <c r="L480" s="206"/>
      <c r="M480" s="206"/>
      <c r="N480" s="206"/>
      <c r="O480" s="207"/>
      <c r="AF480" s="115"/>
      <c r="AG480" s="115"/>
      <c r="AH480" s="115"/>
      <c r="AI480" s="109" t="s">
        <v>60</v>
      </c>
      <c r="AM480" s="115"/>
      <c r="AN480" s="115"/>
    </row>
    <row r="481" spans="1:40" s="108" customFormat="1" ht="57" x14ac:dyDescent="0.25">
      <c r="A481" s="121"/>
      <c r="B481" s="122"/>
      <c r="C481" s="123" t="s">
        <v>61</v>
      </c>
      <c r="D481" s="206" t="s">
        <v>62</v>
      </c>
      <c r="E481" s="206"/>
      <c r="F481" s="206"/>
      <c r="G481" s="206"/>
      <c r="H481" s="206"/>
      <c r="I481" s="206"/>
      <c r="J481" s="206"/>
      <c r="K481" s="206"/>
      <c r="L481" s="206"/>
      <c r="M481" s="206"/>
      <c r="N481" s="206"/>
      <c r="O481" s="207"/>
      <c r="AF481" s="115"/>
      <c r="AG481" s="115"/>
      <c r="AH481" s="115"/>
      <c r="AI481" s="109" t="s">
        <v>62</v>
      </c>
      <c r="AM481" s="115"/>
      <c r="AN481" s="115"/>
    </row>
    <row r="482" spans="1:40" s="108" customFormat="1" ht="15" x14ac:dyDescent="0.25">
      <c r="A482" s="121"/>
      <c r="B482" s="124"/>
      <c r="C482" s="123" t="s">
        <v>55</v>
      </c>
      <c r="D482" s="203" t="s">
        <v>63</v>
      </c>
      <c r="E482" s="203"/>
      <c r="F482" s="203"/>
      <c r="G482" s="125"/>
      <c r="H482" s="126"/>
      <c r="I482" s="126"/>
      <c r="J482" s="126"/>
      <c r="K482" s="129">
        <v>162.29</v>
      </c>
      <c r="L482" s="155">
        <v>1.5711299999999999</v>
      </c>
      <c r="M482" s="129">
        <v>619.66999999999996</v>
      </c>
      <c r="N482" s="130">
        <v>44.77</v>
      </c>
      <c r="O482" s="151">
        <v>27742.63</v>
      </c>
      <c r="AF482" s="115"/>
      <c r="AG482" s="115"/>
      <c r="AH482" s="115"/>
      <c r="AJ482" s="109" t="s">
        <v>63</v>
      </c>
      <c r="AM482" s="115"/>
      <c r="AN482" s="115"/>
    </row>
    <row r="483" spans="1:40" s="108" customFormat="1" ht="15" x14ac:dyDescent="0.25">
      <c r="A483" s="121"/>
      <c r="B483" s="124"/>
      <c r="C483" s="123" t="s">
        <v>64</v>
      </c>
      <c r="D483" s="203" t="s">
        <v>65</v>
      </c>
      <c r="E483" s="203"/>
      <c r="F483" s="203"/>
      <c r="G483" s="125"/>
      <c r="H483" s="126"/>
      <c r="I483" s="126"/>
      <c r="J483" s="126"/>
      <c r="K483" s="129">
        <v>444.74</v>
      </c>
      <c r="L483" s="128">
        <v>1.5525</v>
      </c>
      <c r="M483" s="127">
        <v>1678.02</v>
      </c>
      <c r="N483" s="130">
        <v>13.24</v>
      </c>
      <c r="O483" s="151">
        <v>22216.98</v>
      </c>
      <c r="AF483" s="115"/>
      <c r="AG483" s="115"/>
      <c r="AH483" s="115"/>
      <c r="AJ483" s="109" t="s">
        <v>65</v>
      </c>
      <c r="AM483" s="115"/>
      <c r="AN483" s="115"/>
    </row>
    <row r="484" spans="1:40" s="108" customFormat="1" ht="15" x14ac:dyDescent="0.25">
      <c r="A484" s="121"/>
      <c r="B484" s="124"/>
      <c r="C484" s="123" t="s">
        <v>66</v>
      </c>
      <c r="D484" s="203" t="s">
        <v>67</v>
      </c>
      <c r="E484" s="203"/>
      <c r="F484" s="203"/>
      <c r="G484" s="125"/>
      <c r="H484" s="126"/>
      <c r="I484" s="126"/>
      <c r="J484" s="126"/>
      <c r="K484" s="129">
        <v>40.39</v>
      </c>
      <c r="L484" s="128">
        <v>1.5525</v>
      </c>
      <c r="M484" s="129">
        <v>152.38999999999999</v>
      </c>
      <c r="N484" s="130">
        <v>44.77</v>
      </c>
      <c r="O484" s="151">
        <v>6822.5</v>
      </c>
      <c r="AF484" s="115"/>
      <c r="AG484" s="115"/>
      <c r="AH484" s="115"/>
      <c r="AJ484" s="109" t="s">
        <v>67</v>
      </c>
      <c r="AM484" s="115"/>
      <c r="AN484" s="115"/>
    </row>
    <row r="485" spans="1:40" s="108" customFormat="1" ht="15" x14ac:dyDescent="0.25">
      <c r="A485" s="121"/>
      <c r="B485" s="124"/>
      <c r="C485" s="123" t="s">
        <v>68</v>
      </c>
      <c r="D485" s="203" t="s">
        <v>69</v>
      </c>
      <c r="E485" s="203"/>
      <c r="F485" s="203"/>
      <c r="G485" s="125"/>
      <c r="H485" s="126"/>
      <c r="I485" s="126"/>
      <c r="J485" s="126"/>
      <c r="K485" s="129">
        <v>163.32</v>
      </c>
      <c r="L485" s="130">
        <v>1.08</v>
      </c>
      <c r="M485" s="129">
        <v>58.27</v>
      </c>
      <c r="N485" s="130">
        <v>8.16</v>
      </c>
      <c r="O485" s="131">
        <v>475.48</v>
      </c>
      <c r="AF485" s="115"/>
      <c r="AG485" s="115"/>
      <c r="AH485" s="115"/>
      <c r="AJ485" s="109" t="s">
        <v>69</v>
      </c>
      <c r="AM485" s="115"/>
      <c r="AN485" s="115"/>
    </row>
    <row r="486" spans="1:40" s="108" customFormat="1" ht="15" x14ac:dyDescent="0.25">
      <c r="A486" s="132"/>
      <c r="B486" s="124"/>
      <c r="C486" s="123"/>
      <c r="D486" s="203" t="s">
        <v>70</v>
      </c>
      <c r="E486" s="203"/>
      <c r="F486" s="203"/>
      <c r="G486" s="125" t="s">
        <v>71</v>
      </c>
      <c r="H486" s="130">
        <v>16.87</v>
      </c>
      <c r="I486" s="155">
        <v>1.5711299999999999</v>
      </c>
      <c r="J486" s="152">
        <v>64.415011800000002</v>
      </c>
      <c r="K486" s="135"/>
      <c r="L486" s="126"/>
      <c r="M486" s="135"/>
      <c r="N486" s="126"/>
      <c r="O486" s="136"/>
      <c r="AF486" s="115"/>
      <c r="AG486" s="115"/>
      <c r="AH486" s="115"/>
      <c r="AK486" s="109" t="s">
        <v>70</v>
      </c>
      <c r="AM486" s="115"/>
      <c r="AN486" s="115"/>
    </row>
    <row r="487" spans="1:40" s="108" customFormat="1" ht="15" x14ac:dyDescent="0.25">
      <c r="A487" s="132"/>
      <c r="B487" s="124"/>
      <c r="C487" s="123"/>
      <c r="D487" s="203" t="s">
        <v>72</v>
      </c>
      <c r="E487" s="203"/>
      <c r="F487" s="203"/>
      <c r="G487" s="125" t="s">
        <v>71</v>
      </c>
      <c r="H487" s="130">
        <v>2.94</v>
      </c>
      <c r="I487" s="128">
        <v>1.5525</v>
      </c>
      <c r="J487" s="152">
        <v>11.0927398</v>
      </c>
      <c r="K487" s="135"/>
      <c r="L487" s="126"/>
      <c r="M487" s="135"/>
      <c r="N487" s="126"/>
      <c r="O487" s="136"/>
      <c r="AF487" s="115"/>
      <c r="AG487" s="115"/>
      <c r="AH487" s="115"/>
      <c r="AK487" s="109" t="s">
        <v>72</v>
      </c>
      <c r="AM487" s="115"/>
      <c r="AN487" s="115"/>
    </row>
    <row r="488" spans="1:40" s="108" customFormat="1" ht="15" x14ac:dyDescent="0.25">
      <c r="A488" s="137"/>
      <c r="B488" s="125"/>
      <c r="C488" s="123"/>
      <c r="D488" s="210" t="s">
        <v>73</v>
      </c>
      <c r="E488" s="210"/>
      <c r="F488" s="210"/>
      <c r="G488" s="138"/>
      <c r="H488" s="139"/>
      <c r="I488" s="139"/>
      <c r="J488" s="139"/>
      <c r="K488" s="141">
        <v>629.23</v>
      </c>
      <c r="L488" s="139"/>
      <c r="M488" s="140">
        <v>2355.96</v>
      </c>
      <c r="N488" s="139"/>
      <c r="O488" s="153">
        <v>50435.09</v>
      </c>
      <c r="AF488" s="115"/>
      <c r="AG488" s="115"/>
      <c r="AH488" s="115"/>
      <c r="AL488" s="109" t="s">
        <v>73</v>
      </c>
      <c r="AM488" s="115"/>
      <c r="AN488" s="115"/>
    </row>
    <row r="489" spans="1:40" s="108" customFormat="1" ht="15" x14ac:dyDescent="0.25">
      <c r="A489" s="132"/>
      <c r="B489" s="124"/>
      <c r="C489" s="123"/>
      <c r="D489" s="203" t="s">
        <v>74</v>
      </c>
      <c r="E489" s="203"/>
      <c r="F489" s="203"/>
      <c r="G489" s="125"/>
      <c r="H489" s="126"/>
      <c r="I489" s="126"/>
      <c r="J489" s="126"/>
      <c r="K489" s="135"/>
      <c r="L489" s="126"/>
      <c r="M489" s="129">
        <v>772.06</v>
      </c>
      <c r="N489" s="126"/>
      <c r="O489" s="151">
        <v>34565.129999999997</v>
      </c>
      <c r="AF489" s="115"/>
      <c r="AG489" s="115"/>
      <c r="AH489" s="115"/>
      <c r="AK489" s="109" t="s">
        <v>74</v>
      </c>
      <c r="AM489" s="115"/>
      <c r="AN489" s="115"/>
    </row>
    <row r="490" spans="1:40" s="108" customFormat="1" ht="45" x14ac:dyDescent="0.25">
      <c r="A490" s="132"/>
      <c r="B490" s="124"/>
      <c r="C490" s="123" t="s">
        <v>253</v>
      </c>
      <c r="D490" s="203" t="s">
        <v>254</v>
      </c>
      <c r="E490" s="203"/>
      <c r="F490" s="203"/>
      <c r="G490" s="125" t="s">
        <v>77</v>
      </c>
      <c r="H490" s="133">
        <v>93</v>
      </c>
      <c r="I490" s="126"/>
      <c r="J490" s="133">
        <v>93</v>
      </c>
      <c r="K490" s="135"/>
      <c r="L490" s="126"/>
      <c r="M490" s="129">
        <v>718.02</v>
      </c>
      <c r="N490" s="126"/>
      <c r="O490" s="151">
        <v>32145.57</v>
      </c>
      <c r="AF490" s="115"/>
      <c r="AG490" s="115"/>
      <c r="AH490" s="115"/>
      <c r="AK490" s="109" t="s">
        <v>254</v>
      </c>
      <c r="AM490" s="115"/>
      <c r="AN490" s="115"/>
    </row>
    <row r="491" spans="1:40" s="108" customFormat="1" ht="90" x14ac:dyDescent="0.25">
      <c r="A491" s="132"/>
      <c r="B491" s="124"/>
      <c r="C491" s="123" t="s">
        <v>255</v>
      </c>
      <c r="D491" s="203" t="s">
        <v>256</v>
      </c>
      <c r="E491" s="203"/>
      <c r="F491" s="203"/>
      <c r="G491" s="125" t="s">
        <v>77</v>
      </c>
      <c r="H491" s="133">
        <v>62</v>
      </c>
      <c r="I491" s="130">
        <v>0.85</v>
      </c>
      <c r="J491" s="143">
        <v>52.7</v>
      </c>
      <c r="K491" s="135"/>
      <c r="L491" s="126"/>
      <c r="M491" s="129">
        <v>406.88</v>
      </c>
      <c r="N491" s="126"/>
      <c r="O491" s="151">
        <v>18215.82</v>
      </c>
      <c r="AF491" s="115"/>
      <c r="AG491" s="115"/>
      <c r="AH491" s="115"/>
      <c r="AK491" s="109" t="s">
        <v>256</v>
      </c>
      <c r="AM491" s="115"/>
      <c r="AN491" s="115"/>
    </row>
    <row r="492" spans="1:40" s="108" customFormat="1" ht="15" x14ac:dyDescent="0.25">
      <c r="A492" s="121"/>
      <c r="B492" s="144"/>
      <c r="C492" s="145"/>
      <c r="D492" s="205" t="s">
        <v>80</v>
      </c>
      <c r="E492" s="205"/>
      <c r="F492" s="205"/>
      <c r="G492" s="117"/>
      <c r="H492" s="146"/>
      <c r="I492" s="146"/>
      <c r="J492" s="146"/>
      <c r="K492" s="147"/>
      <c r="L492" s="146"/>
      <c r="M492" s="154">
        <v>3480.86</v>
      </c>
      <c r="N492" s="139"/>
      <c r="O492" s="149">
        <v>100796.48</v>
      </c>
      <c r="AF492" s="115"/>
      <c r="AG492" s="115"/>
      <c r="AH492" s="115"/>
      <c r="AM492" s="115" t="s">
        <v>80</v>
      </c>
      <c r="AN492" s="115"/>
    </row>
    <row r="493" spans="1:40" s="108" customFormat="1" ht="23.25" x14ac:dyDescent="0.25">
      <c r="A493" s="116" t="s">
        <v>292</v>
      </c>
      <c r="B493" s="117" t="s">
        <v>292</v>
      </c>
      <c r="C493" s="118" t="s">
        <v>81</v>
      </c>
      <c r="D493" s="208" t="s">
        <v>91</v>
      </c>
      <c r="E493" s="208"/>
      <c r="F493" s="208"/>
      <c r="G493" s="117" t="s">
        <v>83</v>
      </c>
      <c r="H493" s="117">
        <v>-1.3580000000000001</v>
      </c>
      <c r="I493" s="117" t="s">
        <v>55</v>
      </c>
      <c r="J493" s="117" t="s">
        <v>928</v>
      </c>
      <c r="K493" s="119" t="s">
        <v>692</v>
      </c>
      <c r="L493" s="117"/>
      <c r="M493" s="119" t="s">
        <v>929</v>
      </c>
      <c r="N493" s="117"/>
      <c r="O493" s="120" t="s">
        <v>930</v>
      </c>
      <c r="AF493" s="115"/>
      <c r="AG493" s="115"/>
      <c r="AH493" s="115" t="s">
        <v>91</v>
      </c>
      <c r="AM493" s="115"/>
      <c r="AN493" s="115"/>
    </row>
    <row r="494" spans="1:40" s="108" customFormat="1" ht="33.75" x14ac:dyDescent="0.25">
      <c r="A494" s="121"/>
      <c r="B494" s="122"/>
      <c r="C494" s="123" t="s">
        <v>59</v>
      </c>
      <c r="D494" s="206" t="s">
        <v>60</v>
      </c>
      <c r="E494" s="206"/>
      <c r="F494" s="206"/>
      <c r="G494" s="206"/>
      <c r="H494" s="206"/>
      <c r="I494" s="206"/>
      <c r="J494" s="206"/>
      <c r="K494" s="206"/>
      <c r="L494" s="206"/>
      <c r="M494" s="206"/>
      <c r="N494" s="206"/>
      <c r="O494" s="207"/>
      <c r="AF494" s="115"/>
      <c r="AG494" s="115"/>
      <c r="AH494" s="115"/>
      <c r="AI494" s="109" t="s">
        <v>60</v>
      </c>
      <c r="AM494" s="115"/>
      <c r="AN494" s="115"/>
    </row>
    <row r="495" spans="1:40" s="108" customFormat="1" ht="57" x14ac:dyDescent="0.25">
      <c r="A495" s="121"/>
      <c r="B495" s="122"/>
      <c r="C495" s="123" t="s">
        <v>61</v>
      </c>
      <c r="D495" s="206" t="s">
        <v>62</v>
      </c>
      <c r="E495" s="206"/>
      <c r="F495" s="206"/>
      <c r="G495" s="206"/>
      <c r="H495" s="206"/>
      <c r="I495" s="206"/>
      <c r="J495" s="206"/>
      <c r="K495" s="206"/>
      <c r="L495" s="206"/>
      <c r="M495" s="206"/>
      <c r="N495" s="206"/>
      <c r="O495" s="207"/>
      <c r="AF495" s="115"/>
      <c r="AG495" s="115"/>
      <c r="AH495" s="115"/>
      <c r="AI495" s="109" t="s">
        <v>62</v>
      </c>
      <c r="AM495" s="115"/>
      <c r="AN495" s="115"/>
    </row>
    <row r="496" spans="1:40" s="108" customFormat="1" ht="15" x14ac:dyDescent="0.25">
      <c r="A496" s="121"/>
      <c r="B496" s="124"/>
      <c r="C496" s="123" t="s">
        <v>64</v>
      </c>
      <c r="D496" s="203" t="s">
        <v>65</v>
      </c>
      <c r="E496" s="203"/>
      <c r="F496" s="203"/>
      <c r="G496" s="125"/>
      <c r="H496" s="126"/>
      <c r="I496" s="126"/>
      <c r="J496" s="126"/>
      <c r="K496" s="129">
        <v>115.4</v>
      </c>
      <c r="L496" s="128">
        <v>1.4375</v>
      </c>
      <c r="M496" s="129">
        <v>-225.28</v>
      </c>
      <c r="N496" s="130">
        <v>13.24</v>
      </c>
      <c r="O496" s="151">
        <v>-2982.71</v>
      </c>
      <c r="AF496" s="115"/>
      <c r="AG496" s="115"/>
      <c r="AH496" s="115"/>
      <c r="AJ496" s="109" t="s">
        <v>65</v>
      </c>
      <c r="AM496" s="115"/>
      <c r="AN496" s="115"/>
    </row>
    <row r="497" spans="1:40" s="108" customFormat="1" ht="15" x14ac:dyDescent="0.25">
      <c r="A497" s="121"/>
      <c r="B497" s="124"/>
      <c r="C497" s="123" t="s">
        <v>66</v>
      </c>
      <c r="D497" s="203" t="s">
        <v>67</v>
      </c>
      <c r="E497" s="203"/>
      <c r="F497" s="203"/>
      <c r="G497" s="125"/>
      <c r="H497" s="126"/>
      <c r="I497" s="126"/>
      <c r="J497" s="126"/>
      <c r="K497" s="129">
        <v>13.5</v>
      </c>
      <c r="L497" s="128">
        <v>1.4375</v>
      </c>
      <c r="M497" s="129">
        <v>-26.35</v>
      </c>
      <c r="N497" s="130">
        <v>44.77</v>
      </c>
      <c r="O497" s="151">
        <v>-1179.69</v>
      </c>
      <c r="AF497" s="115"/>
      <c r="AG497" s="115"/>
      <c r="AH497" s="115"/>
      <c r="AJ497" s="109" t="s">
        <v>67</v>
      </c>
      <c r="AM497" s="115"/>
      <c r="AN497" s="115"/>
    </row>
    <row r="498" spans="1:40" s="108" customFormat="1" ht="15" x14ac:dyDescent="0.25">
      <c r="A498" s="132"/>
      <c r="B498" s="124"/>
      <c r="C498" s="123"/>
      <c r="D498" s="203" t="s">
        <v>74</v>
      </c>
      <c r="E498" s="203"/>
      <c r="F498" s="203"/>
      <c r="G498" s="125"/>
      <c r="H498" s="126"/>
      <c r="I498" s="126"/>
      <c r="J498" s="126"/>
      <c r="K498" s="135"/>
      <c r="L498" s="126"/>
      <c r="M498" s="129">
        <v>-26.35</v>
      </c>
      <c r="N498" s="126"/>
      <c r="O498" s="151">
        <v>-1179.69</v>
      </c>
      <c r="AF498" s="115"/>
      <c r="AG498" s="115"/>
      <c r="AH498" s="115"/>
      <c r="AK498" s="109" t="s">
        <v>74</v>
      </c>
      <c r="AM498" s="115"/>
      <c r="AN498" s="115"/>
    </row>
    <row r="499" spans="1:40" s="108" customFormat="1" ht="45" x14ac:dyDescent="0.25">
      <c r="A499" s="132"/>
      <c r="B499" s="124"/>
      <c r="C499" s="123" t="s">
        <v>253</v>
      </c>
      <c r="D499" s="203" t="s">
        <v>254</v>
      </c>
      <c r="E499" s="203"/>
      <c r="F499" s="203"/>
      <c r="G499" s="125" t="s">
        <v>77</v>
      </c>
      <c r="H499" s="133">
        <v>93</v>
      </c>
      <c r="I499" s="126"/>
      <c r="J499" s="133">
        <v>93</v>
      </c>
      <c r="K499" s="135"/>
      <c r="L499" s="126"/>
      <c r="M499" s="129">
        <v>-24.51</v>
      </c>
      <c r="N499" s="126"/>
      <c r="O499" s="151">
        <v>-1097.1099999999999</v>
      </c>
      <c r="AF499" s="115"/>
      <c r="AG499" s="115"/>
      <c r="AH499" s="115"/>
      <c r="AK499" s="109" t="s">
        <v>254</v>
      </c>
      <c r="AM499" s="115"/>
      <c r="AN499" s="115"/>
    </row>
    <row r="500" spans="1:40" s="108" customFormat="1" ht="90" x14ac:dyDescent="0.25">
      <c r="A500" s="132"/>
      <c r="B500" s="124"/>
      <c r="C500" s="123" t="s">
        <v>255</v>
      </c>
      <c r="D500" s="203" t="s">
        <v>256</v>
      </c>
      <c r="E500" s="203"/>
      <c r="F500" s="203"/>
      <c r="G500" s="125" t="s">
        <v>77</v>
      </c>
      <c r="H500" s="133">
        <v>62</v>
      </c>
      <c r="I500" s="130">
        <v>0.85</v>
      </c>
      <c r="J500" s="143">
        <v>52.7</v>
      </c>
      <c r="K500" s="135"/>
      <c r="L500" s="126"/>
      <c r="M500" s="129">
        <v>-13.89</v>
      </c>
      <c r="N500" s="126"/>
      <c r="O500" s="131">
        <v>-621.70000000000005</v>
      </c>
      <c r="AF500" s="115"/>
      <c r="AG500" s="115"/>
      <c r="AH500" s="115"/>
      <c r="AK500" s="109" t="s">
        <v>256</v>
      </c>
      <c r="AM500" s="115"/>
      <c r="AN500" s="115"/>
    </row>
    <row r="501" spans="1:40" s="108" customFormat="1" ht="15" x14ac:dyDescent="0.25">
      <c r="A501" s="121"/>
      <c r="B501" s="144"/>
      <c r="C501" s="145"/>
      <c r="D501" s="205" t="s">
        <v>80</v>
      </c>
      <c r="E501" s="205"/>
      <c r="F501" s="205"/>
      <c r="G501" s="117"/>
      <c r="H501" s="146"/>
      <c r="I501" s="146"/>
      <c r="J501" s="146"/>
      <c r="K501" s="147"/>
      <c r="L501" s="146"/>
      <c r="M501" s="148">
        <v>-263.68</v>
      </c>
      <c r="N501" s="139"/>
      <c r="O501" s="149">
        <v>-4701.5200000000004</v>
      </c>
      <c r="AF501" s="115"/>
      <c r="AG501" s="115"/>
      <c r="AH501" s="115"/>
      <c r="AM501" s="115" t="s">
        <v>80</v>
      </c>
      <c r="AN501" s="115"/>
    </row>
    <row r="502" spans="1:40" s="108" customFormat="1" ht="23.25" x14ac:dyDescent="0.25">
      <c r="A502" s="116" t="s">
        <v>293</v>
      </c>
      <c r="B502" s="117" t="s">
        <v>293</v>
      </c>
      <c r="C502" s="118" t="s">
        <v>81</v>
      </c>
      <c r="D502" s="208" t="s">
        <v>259</v>
      </c>
      <c r="E502" s="208"/>
      <c r="F502" s="208"/>
      <c r="G502" s="117" t="s">
        <v>83</v>
      </c>
      <c r="H502" s="117">
        <v>-0.60399999999999998</v>
      </c>
      <c r="I502" s="117" t="s">
        <v>55</v>
      </c>
      <c r="J502" s="117" t="s">
        <v>931</v>
      </c>
      <c r="K502" s="119" t="s">
        <v>840</v>
      </c>
      <c r="L502" s="117"/>
      <c r="M502" s="119" t="s">
        <v>932</v>
      </c>
      <c r="N502" s="117"/>
      <c r="O502" s="120" t="s">
        <v>933</v>
      </c>
      <c r="AF502" s="115"/>
      <c r="AG502" s="115"/>
      <c r="AH502" s="115" t="s">
        <v>259</v>
      </c>
      <c r="AM502" s="115"/>
      <c r="AN502" s="115"/>
    </row>
    <row r="503" spans="1:40" s="108" customFormat="1" ht="33.75" x14ac:dyDescent="0.25">
      <c r="A503" s="121"/>
      <c r="B503" s="122"/>
      <c r="C503" s="123" t="s">
        <v>59</v>
      </c>
      <c r="D503" s="206" t="s">
        <v>60</v>
      </c>
      <c r="E503" s="206"/>
      <c r="F503" s="206"/>
      <c r="G503" s="206"/>
      <c r="H503" s="206"/>
      <c r="I503" s="206"/>
      <c r="J503" s="206"/>
      <c r="K503" s="206"/>
      <c r="L503" s="206"/>
      <c r="M503" s="206"/>
      <c r="N503" s="206"/>
      <c r="O503" s="207"/>
      <c r="AF503" s="115"/>
      <c r="AG503" s="115"/>
      <c r="AH503" s="115"/>
      <c r="AI503" s="109" t="s">
        <v>60</v>
      </c>
      <c r="AM503" s="115"/>
      <c r="AN503" s="115"/>
    </row>
    <row r="504" spans="1:40" s="108" customFormat="1" ht="57" x14ac:dyDescent="0.25">
      <c r="A504" s="121"/>
      <c r="B504" s="122"/>
      <c r="C504" s="123" t="s">
        <v>61</v>
      </c>
      <c r="D504" s="206" t="s">
        <v>62</v>
      </c>
      <c r="E504" s="206"/>
      <c r="F504" s="206"/>
      <c r="G504" s="206"/>
      <c r="H504" s="206"/>
      <c r="I504" s="206"/>
      <c r="J504" s="206"/>
      <c r="K504" s="206"/>
      <c r="L504" s="206"/>
      <c r="M504" s="206"/>
      <c r="N504" s="206"/>
      <c r="O504" s="207"/>
      <c r="AF504" s="115"/>
      <c r="AG504" s="115"/>
      <c r="AH504" s="115"/>
      <c r="AI504" s="109" t="s">
        <v>62</v>
      </c>
      <c r="AM504" s="115"/>
      <c r="AN504" s="115"/>
    </row>
    <row r="505" spans="1:40" s="108" customFormat="1" ht="15" x14ac:dyDescent="0.25">
      <c r="A505" s="121"/>
      <c r="B505" s="124"/>
      <c r="C505" s="123" t="s">
        <v>64</v>
      </c>
      <c r="D505" s="203" t="s">
        <v>65</v>
      </c>
      <c r="E505" s="203"/>
      <c r="F505" s="203"/>
      <c r="G505" s="125"/>
      <c r="H505" s="126"/>
      <c r="I505" s="126"/>
      <c r="J505" s="126"/>
      <c r="K505" s="129">
        <v>120.04</v>
      </c>
      <c r="L505" s="128">
        <v>1.4375</v>
      </c>
      <c r="M505" s="129">
        <v>-104.22</v>
      </c>
      <c r="N505" s="130">
        <v>13.24</v>
      </c>
      <c r="O505" s="151">
        <v>-1379.87</v>
      </c>
      <c r="AF505" s="115"/>
      <c r="AG505" s="115"/>
      <c r="AH505" s="115"/>
      <c r="AJ505" s="109" t="s">
        <v>65</v>
      </c>
      <c r="AM505" s="115"/>
      <c r="AN505" s="115"/>
    </row>
    <row r="506" spans="1:40" s="108" customFormat="1" ht="15" x14ac:dyDescent="0.25">
      <c r="A506" s="121"/>
      <c r="B506" s="124"/>
      <c r="C506" s="123" t="s">
        <v>66</v>
      </c>
      <c r="D506" s="203" t="s">
        <v>67</v>
      </c>
      <c r="E506" s="203"/>
      <c r="F506" s="203"/>
      <c r="G506" s="125"/>
      <c r="H506" s="126"/>
      <c r="I506" s="126"/>
      <c r="J506" s="126"/>
      <c r="K506" s="129">
        <v>13.5</v>
      </c>
      <c r="L506" s="128">
        <v>1.4375</v>
      </c>
      <c r="M506" s="129">
        <v>-11.72</v>
      </c>
      <c r="N506" s="130">
        <v>44.77</v>
      </c>
      <c r="O506" s="131">
        <v>-524.70000000000005</v>
      </c>
      <c r="AF506" s="115"/>
      <c r="AG506" s="115"/>
      <c r="AH506" s="115"/>
      <c r="AJ506" s="109" t="s">
        <v>67</v>
      </c>
      <c r="AM506" s="115"/>
      <c r="AN506" s="115"/>
    </row>
    <row r="507" spans="1:40" s="108" customFormat="1" ht="15" x14ac:dyDescent="0.25">
      <c r="A507" s="132"/>
      <c r="B507" s="124"/>
      <c r="C507" s="123"/>
      <c r="D507" s="203" t="s">
        <v>74</v>
      </c>
      <c r="E507" s="203"/>
      <c r="F507" s="203"/>
      <c r="G507" s="125"/>
      <c r="H507" s="126"/>
      <c r="I507" s="126"/>
      <c r="J507" s="126"/>
      <c r="K507" s="135"/>
      <c r="L507" s="126"/>
      <c r="M507" s="129">
        <v>-11.72</v>
      </c>
      <c r="N507" s="126"/>
      <c r="O507" s="131">
        <v>-524.70000000000005</v>
      </c>
      <c r="AF507" s="115"/>
      <c r="AG507" s="115"/>
      <c r="AH507" s="115"/>
      <c r="AK507" s="109" t="s">
        <v>74</v>
      </c>
      <c r="AM507" s="115"/>
      <c r="AN507" s="115"/>
    </row>
    <row r="508" spans="1:40" s="108" customFormat="1" ht="45" x14ac:dyDescent="0.25">
      <c r="A508" s="132"/>
      <c r="B508" s="124"/>
      <c r="C508" s="123" t="s">
        <v>253</v>
      </c>
      <c r="D508" s="203" t="s">
        <v>254</v>
      </c>
      <c r="E508" s="203"/>
      <c r="F508" s="203"/>
      <c r="G508" s="125" t="s">
        <v>77</v>
      </c>
      <c r="H508" s="133">
        <v>93</v>
      </c>
      <c r="I508" s="126"/>
      <c r="J508" s="133">
        <v>93</v>
      </c>
      <c r="K508" s="135"/>
      <c r="L508" s="126"/>
      <c r="M508" s="129">
        <v>-10.9</v>
      </c>
      <c r="N508" s="126"/>
      <c r="O508" s="131">
        <v>-487.97</v>
      </c>
      <c r="AF508" s="115"/>
      <c r="AG508" s="115"/>
      <c r="AH508" s="115"/>
      <c r="AK508" s="109" t="s">
        <v>254</v>
      </c>
      <c r="AM508" s="115"/>
      <c r="AN508" s="115"/>
    </row>
    <row r="509" spans="1:40" s="108" customFormat="1" ht="90" x14ac:dyDescent="0.25">
      <c r="A509" s="132"/>
      <c r="B509" s="124"/>
      <c r="C509" s="123" t="s">
        <v>255</v>
      </c>
      <c r="D509" s="203" t="s">
        <v>256</v>
      </c>
      <c r="E509" s="203"/>
      <c r="F509" s="203"/>
      <c r="G509" s="125" t="s">
        <v>77</v>
      </c>
      <c r="H509" s="133">
        <v>62</v>
      </c>
      <c r="I509" s="130">
        <v>0.85</v>
      </c>
      <c r="J509" s="143">
        <v>52.7</v>
      </c>
      <c r="K509" s="135"/>
      <c r="L509" s="126"/>
      <c r="M509" s="129">
        <v>-6.18</v>
      </c>
      <c r="N509" s="126"/>
      <c r="O509" s="131">
        <v>-276.52</v>
      </c>
      <c r="AF509" s="115"/>
      <c r="AG509" s="115"/>
      <c r="AH509" s="115"/>
      <c r="AK509" s="109" t="s">
        <v>256</v>
      </c>
      <c r="AM509" s="115"/>
      <c r="AN509" s="115"/>
    </row>
    <row r="510" spans="1:40" s="108" customFormat="1" ht="15" x14ac:dyDescent="0.25">
      <c r="A510" s="121"/>
      <c r="B510" s="144"/>
      <c r="C510" s="145"/>
      <c r="D510" s="205" t="s">
        <v>80</v>
      </c>
      <c r="E510" s="205"/>
      <c r="F510" s="205"/>
      <c r="G510" s="117"/>
      <c r="H510" s="146"/>
      <c r="I510" s="146"/>
      <c r="J510" s="146"/>
      <c r="K510" s="147"/>
      <c r="L510" s="146"/>
      <c r="M510" s="148">
        <v>-121.3</v>
      </c>
      <c r="N510" s="139"/>
      <c r="O510" s="149">
        <v>-2144.36</v>
      </c>
      <c r="AF510" s="115"/>
      <c r="AG510" s="115"/>
      <c r="AH510" s="115"/>
      <c r="AM510" s="115" t="s">
        <v>80</v>
      </c>
      <c r="AN510" s="115"/>
    </row>
    <row r="511" spans="1:40" s="108" customFormat="1" ht="23.25" x14ac:dyDescent="0.25">
      <c r="A511" s="116" t="s">
        <v>294</v>
      </c>
      <c r="B511" s="117" t="s">
        <v>294</v>
      </c>
      <c r="C511" s="118" t="s">
        <v>81</v>
      </c>
      <c r="D511" s="208" t="s">
        <v>261</v>
      </c>
      <c r="E511" s="208"/>
      <c r="F511" s="208"/>
      <c r="G511" s="117" t="s">
        <v>83</v>
      </c>
      <c r="H511" s="117">
        <v>-7.1310000000000002</v>
      </c>
      <c r="I511" s="117" t="s">
        <v>55</v>
      </c>
      <c r="J511" s="117" t="s">
        <v>934</v>
      </c>
      <c r="K511" s="119" t="s">
        <v>844</v>
      </c>
      <c r="L511" s="117"/>
      <c r="M511" s="119" t="s">
        <v>935</v>
      </c>
      <c r="N511" s="117"/>
      <c r="O511" s="120" t="s">
        <v>936</v>
      </c>
      <c r="AF511" s="115"/>
      <c r="AG511" s="115"/>
      <c r="AH511" s="115" t="s">
        <v>261</v>
      </c>
      <c r="AM511" s="115"/>
      <c r="AN511" s="115"/>
    </row>
    <row r="512" spans="1:40" s="108" customFormat="1" ht="33.75" x14ac:dyDescent="0.25">
      <c r="A512" s="121"/>
      <c r="B512" s="122"/>
      <c r="C512" s="123" t="s">
        <v>59</v>
      </c>
      <c r="D512" s="206" t="s">
        <v>60</v>
      </c>
      <c r="E512" s="206"/>
      <c r="F512" s="206"/>
      <c r="G512" s="206"/>
      <c r="H512" s="206"/>
      <c r="I512" s="206"/>
      <c r="J512" s="206"/>
      <c r="K512" s="206"/>
      <c r="L512" s="206"/>
      <c r="M512" s="206"/>
      <c r="N512" s="206"/>
      <c r="O512" s="207"/>
      <c r="AF512" s="115"/>
      <c r="AG512" s="115"/>
      <c r="AH512" s="115"/>
      <c r="AI512" s="109" t="s">
        <v>60</v>
      </c>
      <c r="AM512" s="115"/>
      <c r="AN512" s="115"/>
    </row>
    <row r="513" spans="1:40" s="108" customFormat="1" ht="57" x14ac:dyDescent="0.25">
      <c r="A513" s="121"/>
      <c r="B513" s="122"/>
      <c r="C513" s="123" t="s">
        <v>61</v>
      </c>
      <c r="D513" s="206" t="s">
        <v>62</v>
      </c>
      <c r="E513" s="206"/>
      <c r="F513" s="206"/>
      <c r="G513" s="206"/>
      <c r="H513" s="206"/>
      <c r="I513" s="206"/>
      <c r="J513" s="206"/>
      <c r="K513" s="206"/>
      <c r="L513" s="206"/>
      <c r="M513" s="206"/>
      <c r="N513" s="206"/>
      <c r="O513" s="207"/>
      <c r="AF513" s="115"/>
      <c r="AG513" s="115"/>
      <c r="AH513" s="115"/>
      <c r="AI513" s="109" t="s">
        <v>62</v>
      </c>
      <c r="AM513" s="115"/>
      <c r="AN513" s="115"/>
    </row>
    <row r="514" spans="1:40" s="108" customFormat="1" ht="15" x14ac:dyDescent="0.25">
      <c r="A514" s="121"/>
      <c r="B514" s="124"/>
      <c r="C514" s="123" t="s">
        <v>64</v>
      </c>
      <c r="D514" s="203" t="s">
        <v>65</v>
      </c>
      <c r="E514" s="203"/>
      <c r="F514" s="203"/>
      <c r="G514" s="125"/>
      <c r="H514" s="126"/>
      <c r="I514" s="126"/>
      <c r="J514" s="126"/>
      <c r="K514" s="129">
        <v>175.56</v>
      </c>
      <c r="L514" s="128">
        <v>1.4375</v>
      </c>
      <c r="M514" s="127">
        <v>-1799.63</v>
      </c>
      <c r="N514" s="130">
        <v>13.24</v>
      </c>
      <c r="O514" s="151">
        <v>-23827.1</v>
      </c>
      <c r="AF514" s="115"/>
      <c r="AG514" s="115"/>
      <c r="AH514" s="115"/>
      <c r="AJ514" s="109" t="s">
        <v>65</v>
      </c>
      <c r="AM514" s="115"/>
      <c r="AN514" s="115"/>
    </row>
    <row r="515" spans="1:40" s="108" customFormat="1" ht="15" x14ac:dyDescent="0.25">
      <c r="A515" s="121"/>
      <c r="B515" s="124"/>
      <c r="C515" s="123" t="s">
        <v>66</v>
      </c>
      <c r="D515" s="203" t="s">
        <v>67</v>
      </c>
      <c r="E515" s="203"/>
      <c r="F515" s="203"/>
      <c r="G515" s="125"/>
      <c r="H515" s="126"/>
      <c r="I515" s="126"/>
      <c r="J515" s="126"/>
      <c r="K515" s="129">
        <v>14.4</v>
      </c>
      <c r="L515" s="128">
        <v>1.4375</v>
      </c>
      <c r="M515" s="129">
        <v>-147.61000000000001</v>
      </c>
      <c r="N515" s="130">
        <v>44.77</v>
      </c>
      <c r="O515" s="151">
        <v>-6608.5</v>
      </c>
      <c r="AF515" s="115"/>
      <c r="AG515" s="115"/>
      <c r="AH515" s="115"/>
      <c r="AJ515" s="109" t="s">
        <v>67</v>
      </c>
      <c r="AM515" s="115"/>
      <c r="AN515" s="115"/>
    </row>
    <row r="516" spans="1:40" s="108" customFormat="1" ht="15" x14ac:dyDescent="0.25">
      <c r="A516" s="132"/>
      <c r="B516" s="124"/>
      <c r="C516" s="123"/>
      <c r="D516" s="203" t="s">
        <v>74</v>
      </c>
      <c r="E516" s="203"/>
      <c r="F516" s="203"/>
      <c r="G516" s="125"/>
      <c r="H516" s="126"/>
      <c r="I516" s="126"/>
      <c r="J516" s="126"/>
      <c r="K516" s="135"/>
      <c r="L516" s="126"/>
      <c r="M516" s="129">
        <v>-147.61000000000001</v>
      </c>
      <c r="N516" s="126"/>
      <c r="O516" s="151">
        <v>-6608.5</v>
      </c>
      <c r="AF516" s="115"/>
      <c r="AG516" s="115"/>
      <c r="AH516" s="115"/>
      <c r="AK516" s="109" t="s">
        <v>74</v>
      </c>
      <c r="AM516" s="115"/>
      <c r="AN516" s="115"/>
    </row>
    <row r="517" spans="1:40" s="108" customFormat="1" ht="45" x14ac:dyDescent="0.25">
      <c r="A517" s="132"/>
      <c r="B517" s="124"/>
      <c r="C517" s="123" t="s">
        <v>253</v>
      </c>
      <c r="D517" s="203" t="s">
        <v>254</v>
      </c>
      <c r="E517" s="203"/>
      <c r="F517" s="203"/>
      <c r="G517" s="125" t="s">
        <v>77</v>
      </c>
      <c r="H517" s="133">
        <v>93</v>
      </c>
      <c r="I517" s="126"/>
      <c r="J517" s="133">
        <v>93</v>
      </c>
      <c r="K517" s="135"/>
      <c r="L517" s="126"/>
      <c r="M517" s="129">
        <v>-137.28</v>
      </c>
      <c r="N517" s="126"/>
      <c r="O517" s="151">
        <v>-6145.91</v>
      </c>
      <c r="AF517" s="115"/>
      <c r="AG517" s="115"/>
      <c r="AH517" s="115"/>
      <c r="AK517" s="109" t="s">
        <v>254</v>
      </c>
      <c r="AM517" s="115"/>
      <c r="AN517" s="115"/>
    </row>
    <row r="518" spans="1:40" s="108" customFormat="1" ht="90" x14ac:dyDescent="0.25">
      <c r="A518" s="132"/>
      <c r="B518" s="124"/>
      <c r="C518" s="123" t="s">
        <v>255</v>
      </c>
      <c r="D518" s="203" t="s">
        <v>256</v>
      </c>
      <c r="E518" s="203"/>
      <c r="F518" s="203"/>
      <c r="G518" s="125" t="s">
        <v>77</v>
      </c>
      <c r="H518" s="133">
        <v>62</v>
      </c>
      <c r="I518" s="130">
        <v>0.85</v>
      </c>
      <c r="J518" s="143">
        <v>52.7</v>
      </c>
      <c r="K518" s="135"/>
      <c r="L518" s="126"/>
      <c r="M518" s="129">
        <v>-77.790000000000006</v>
      </c>
      <c r="N518" s="126"/>
      <c r="O518" s="151">
        <v>-3482.68</v>
      </c>
      <c r="AF518" s="115"/>
      <c r="AG518" s="115"/>
      <c r="AH518" s="115"/>
      <c r="AK518" s="109" t="s">
        <v>256</v>
      </c>
      <c r="AM518" s="115"/>
      <c r="AN518" s="115"/>
    </row>
    <row r="519" spans="1:40" s="108" customFormat="1" ht="15" x14ac:dyDescent="0.25">
      <c r="A519" s="121"/>
      <c r="B519" s="144"/>
      <c r="C519" s="145"/>
      <c r="D519" s="205" t="s">
        <v>80</v>
      </c>
      <c r="E519" s="205"/>
      <c r="F519" s="205"/>
      <c r="G519" s="117"/>
      <c r="H519" s="146"/>
      <c r="I519" s="146"/>
      <c r="J519" s="146"/>
      <c r="K519" s="147"/>
      <c r="L519" s="146"/>
      <c r="M519" s="154">
        <v>-2014.7</v>
      </c>
      <c r="N519" s="139"/>
      <c r="O519" s="149">
        <v>-33455.69</v>
      </c>
      <c r="AF519" s="115"/>
      <c r="AG519" s="115"/>
      <c r="AH519" s="115"/>
      <c r="AM519" s="115" t="s">
        <v>80</v>
      </c>
      <c r="AN519" s="115"/>
    </row>
    <row r="520" spans="1:40" s="108" customFormat="1" ht="23.25" x14ac:dyDescent="0.25">
      <c r="A520" s="116" t="s">
        <v>295</v>
      </c>
      <c r="B520" s="117" t="s">
        <v>937</v>
      </c>
      <c r="C520" s="118" t="s">
        <v>104</v>
      </c>
      <c r="D520" s="208" t="s">
        <v>115</v>
      </c>
      <c r="E520" s="208"/>
      <c r="F520" s="208"/>
      <c r="G520" s="117" t="s">
        <v>106</v>
      </c>
      <c r="H520" s="117">
        <v>9.9740000000000002E-3</v>
      </c>
      <c r="I520" s="117" t="s">
        <v>55</v>
      </c>
      <c r="J520" s="117" t="s">
        <v>938</v>
      </c>
      <c r="K520" s="119" t="s">
        <v>722</v>
      </c>
      <c r="L520" s="117"/>
      <c r="M520" s="119" t="s">
        <v>939</v>
      </c>
      <c r="N520" s="117" t="s">
        <v>685</v>
      </c>
      <c r="O520" s="120" t="s">
        <v>940</v>
      </c>
      <c r="AF520" s="115"/>
      <c r="AG520" s="115"/>
      <c r="AH520" s="115" t="s">
        <v>115</v>
      </c>
      <c r="AM520" s="115"/>
      <c r="AN520" s="115"/>
    </row>
    <row r="521" spans="1:40" s="108" customFormat="1" ht="15" x14ac:dyDescent="0.25">
      <c r="A521" s="121"/>
      <c r="B521" s="144"/>
      <c r="C521" s="145"/>
      <c r="D521" s="205" t="s">
        <v>80</v>
      </c>
      <c r="E521" s="205"/>
      <c r="F521" s="205"/>
      <c r="G521" s="117"/>
      <c r="H521" s="146"/>
      <c r="I521" s="146"/>
      <c r="J521" s="146"/>
      <c r="K521" s="147"/>
      <c r="L521" s="146"/>
      <c r="M521" s="148">
        <v>102.88</v>
      </c>
      <c r="N521" s="139"/>
      <c r="O521" s="150">
        <v>839.5</v>
      </c>
      <c r="AF521" s="115"/>
      <c r="AG521" s="115"/>
      <c r="AH521" s="115"/>
      <c r="AM521" s="115" t="s">
        <v>80</v>
      </c>
      <c r="AN521" s="115"/>
    </row>
    <row r="522" spans="1:40" s="108" customFormat="1" ht="23.25" x14ac:dyDescent="0.25">
      <c r="A522" s="116" t="s">
        <v>296</v>
      </c>
      <c r="B522" s="117" t="s">
        <v>941</v>
      </c>
      <c r="C522" s="118" t="s">
        <v>104</v>
      </c>
      <c r="D522" s="208" t="s">
        <v>264</v>
      </c>
      <c r="E522" s="208"/>
      <c r="F522" s="208"/>
      <c r="G522" s="117" t="s">
        <v>265</v>
      </c>
      <c r="H522" s="117">
        <v>1.312362</v>
      </c>
      <c r="I522" s="117" t="s">
        <v>55</v>
      </c>
      <c r="J522" s="117" t="s">
        <v>942</v>
      </c>
      <c r="K522" s="119" t="s">
        <v>853</v>
      </c>
      <c r="L522" s="117"/>
      <c r="M522" s="119" t="s">
        <v>943</v>
      </c>
      <c r="N522" s="117" t="s">
        <v>685</v>
      </c>
      <c r="O522" s="120" t="s">
        <v>944</v>
      </c>
      <c r="AF522" s="115"/>
      <c r="AG522" s="115"/>
      <c r="AH522" s="115" t="s">
        <v>264</v>
      </c>
      <c r="AM522" s="115"/>
      <c r="AN522" s="115"/>
    </row>
    <row r="523" spans="1:40" s="108" customFormat="1" ht="15" x14ac:dyDescent="0.25">
      <c r="A523" s="121"/>
      <c r="B523" s="144"/>
      <c r="C523" s="145"/>
      <c r="D523" s="205" t="s">
        <v>80</v>
      </c>
      <c r="E523" s="205"/>
      <c r="F523" s="205"/>
      <c r="G523" s="117"/>
      <c r="H523" s="146"/>
      <c r="I523" s="146"/>
      <c r="J523" s="146"/>
      <c r="K523" s="147"/>
      <c r="L523" s="146"/>
      <c r="M523" s="148">
        <v>11.86</v>
      </c>
      <c r="N523" s="139"/>
      <c r="O523" s="150">
        <v>96.78</v>
      </c>
      <c r="AF523" s="115"/>
      <c r="AG523" s="115"/>
      <c r="AH523" s="115"/>
      <c r="AM523" s="115" t="s">
        <v>80</v>
      </c>
      <c r="AN523" s="115"/>
    </row>
    <row r="524" spans="1:40" s="108" customFormat="1" ht="22.5" x14ac:dyDescent="0.25">
      <c r="A524" s="116" t="s">
        <v>297</v>
      </c>
      <c r="B524" s="117" t="s">
        <v>945</v>
      </c>
      <c r="C524" s="118" t="s">
        <v>104</v>
      </c>
      <c r="D524" s="208" t="s">
        <v>139</v>
      </c>
      <c r="E524" s="208"/>
      <c r="F524" s="208"/>
      <c r="G524" s="117" t="s">
        <v>106</v>
      </c>
      <c r="H524" s="117">
        <v>2.62E-5</v>
      </c>
      <c r="I524" s="117" t="s">
        <v>55</v>
      </c>
      <c r="J524" s="117" t="s">
        <v>946</v>
      </c>
      <c r="K524" s="119" t="s">
        <v>763</v>
      </c>
      <c r="L524" s="117"/>
      <c r="M524" s="119" t="s">
        <v>947</v>
      </c>
      <c r="N524" s="117" t="s">
        <v>685</v>
      </c>
      <c r="O524" s="120" t="s">
        <v>948</v>
      </c>
      <c r="AF524" s="115"/>
      <c r="AG524" s="115"/>
      <c r="AH524" s="115" t="s">
        <v>139</v>
      </c>
      <c r="AM524" s="115"/>
      <c r="AN524" s="115"/>
    </row>
    <row r="525" spans="1:40" s="108" customFormat="1" ht="15" x14ac:dyDescent="0.25">
      <c r="A525" s="121"/>
      <c r="B525" s="144"/>
      <c r="C525" s="145"/>
      <c r="D525" s="205" t="s">
        <v>80</v>
      </c>
      <c r="E525" s="205"/>
      <c r="F525" s="205"/>
      <c r="G525" s="117"/>
      <c r="H525" s="146"/>
      <c r="I525" s="146"/>
      <c r="J525" s="146"/>
      <c r="K525" s="147"/>
      <c r="L525" s="146"/>
      <c r="M525" s="148">
        <v>0.31</v>
      </c>
      <c r="N525" s="139"/>
      <c r="O525" s="150">
        <v>2.5299999999999998</v>
      </c>
      <c r="AF525" s="115"/>
      <c r="AG525" s="115"/>
      <c r="AH525" s="115"/>
      <c r="AM525" s="115" t="s">
        <v>80</v>
      </c>
      <c r="AN525" s="115"/>
    </row>
    <row r="526" spans="1:40" s="108" customFormat="1" ht="57" x14ac:dyDescent="0.25">
      <c r="A526" s="116" t="s">
        <v>298</v>
      </c>
      <c r="B526" s="117" t="s">
        <v>949</v>
      </c>
      <c r="C526" s="118" t="s">
        <v>104</v>
      </c>
      <c r="D526" s="208" t="s">
        <v>268</v>
      </c>
      <c r="E526" s="208"/>
      <c r="F526" s="208"/>
      <c r="G526" s="117" t="s">
        <v>106</v>
      </c>
      <c r="H526" s="117">
        <v>2.6247199999999998E-2</v>
      </c>
      <c r="I526" s="117" t="s">
        <v>55</v>
      </c>
      <c r="J526" s="117" t="s">
        <v>950</v>
      </c>
      <c r="K526" s="119" t="s">
        <v>862</v>
      </c>
      <c r="L526" s="117"/>
      <c r="M526" s="119" t="s">
        <v>951</v>
      </c>
      <c r="N526" s="117" t="s">
        <v>685</v>
      </c>
      <c r="O526" s="120" t="s">
        <v>952</v>
      </c>
      <c r="AF526" s="115"/>
      <c r="AG526" s="115"/>
      <c r="AH526" s="115" t="s">
        <v>268</v>
      </c>
      <c r="AM526" s="115"/>
      <c r="AN526" s="115"/>
    </row>
    <row r="527" spans="1:40" s="108" customFormat="1" ht="15" x14ac:dyDescent="0.25">
      <c r="A527" s="121"/>
      <c r="B527" s="144"/>
      <c r="C527" s="145"/>
      <c r="D527" s="205" t="s">
        <v>80</v>
      </c>
      <c r="E527" s="205"/>
      <c r="F527" s="205"/>
      <c r="G527" s="117"/>
      <c r="H527" s="146"/>
      <c r="I527" s="146"/>
      <c r="J527" s="146"/>
      <c r="K527" s="147"/>
      <c r="L527" s="146"/>
      <c r="M527" s="148">
        <v>202.42</v>
      </c>
      <c r="N527" s="139"/>
      <c r="O527" s="149">
        <v>1651.75</v>
      </c>
      <c r="AF527" s="115"/>
      <c r="AG527" s="115"/>
      <c r="AH527" s="115"/>
      <c r="AM527" s="115" t="s">
        <v>80</v>
      </c>
      <c r="AN527" s="115"/>
    </row>
    <row r="528" spans="1:40" s="108" customFormat="1" ht="23.25" x14ac:dyDescent="0.25">
      <c r="A528" s="116" t="s">
        <v>299</v>
      </c>
      <c r="B528" s="117" t="s">
        <v>953</v>
      </c>
      <c r="C528" s="118" t="s">
        <v>104</v>
      </c>
      <c r="D528" s="208" t="s">
        <v>141</v>
      </c>
      <c r="E528" s="208"/>
      <c r="F528" s="208"/>
      <c r="G528" s="117" t="s">
        <v>106</v>
      </c>
      <c r="H528" s="117">
        <v>7.8700000000000002E-5</v>
      </c>
      <c r="I528" s="117" t="s">
        <v>55</v>
      </c>
      <c r="J528" s="117" t="s">
        <v>954</v>
      </c>
      <c r="K528" s="119" t="s">
        <v>768</v>
      </c>
      <c r="L528" s="117"/>
      <c r="M528" s="119" t="s">
        <v>955</v>
      </c>
      <c r="N528" s="117" t="s">
        <v>685</v>
      </c>
      <c r="O528" s="120" t="s">
        <v>956</v>
      </c>
      <c r="AF528" s="115"/>
      <c r="AG528" s="115"/>
      <c r="AH528" s="115" t="s">
        <v>141</v>
      </c>
      <c r="AM528" s="115"/>
      <c r="AN528" s="115"/>
    </row>
    <row r="529" spans="1:40" s="108" customFormat="1" ht="15" x14ac:dyDescent="0.25">
      <c r="A529" s="121"/>
      <c r="B529" s="144"/>
      <c r="C529" s="145"/>
      <c r="D529" s="205" t="s">
        <v>80</v>
      </c>
      <c r="E529" s="205"/>
      <c r="F529" s="205"/>
      <c r="G529" s="117"/>
      <c r="H529" s="146"/>
      <c r="I529" s="146"/>
      <c r="J529" s="146"/>
      <c r="K529" s="147"/>
      <c r="L529" s="146"/>
      <c r="M529" s="148">
        <v>0.35</v>
      </c>
      <c r="N529" s="139"/>
      <c r="O529" s="150">
        <v>2.86</v>
      </c>
      <c r="AF529" s="115"/>
      <c r="AG529" s="115"/>
      <c r="AH529" s="115"/>
      <c r="AM529" s="115" t="s">
        <v>80</v>
      </c>
      <c r="AN529" s="115"/>
    </row>
    <row r="530" spans="1:40" s="108" customFormat="1" ht="22.5" x14ac:dyDescent="0.25">
      <c r="A530" s="116" t="s">
        <v>300</v>
      </c>
      <c r="B530" s="117" t="s">
        <v>957</v>
      </c>
      <c r="C530" s="118" t="s">
        <v>104</v>
      </c>
      <c r="D530" s="208" t="s">
        <v>270</v>
      </c>
      <c r="E530" s="208"/>
      <c r="F530" s="208"/>
      <c r="G530" s="117" t="s">
        <v>106</v>
      </c>
      <c r="H530" s="117">
        <v>5.0920000000000002E-3</v>
      </c>
      <c r="I530" s="117" t="s">
        <v>55</v>
      </c>
      <c r="J530" s="117" t="s">
        <v>958</v>
      </c>
      <c r="K530" s="119" t="s">
        <v>867</v>
      </c>
      <c r="L530" s="117"/>
      <c r="M530" s="119" t="s">
        <v>959</v>
      </c>
      <c r="N530" s="117" t="s">
        <v>685</v>
      </c>
      <c r="O530" s="120" t="s">
        <v>960</v>
      </c>
      <c r="AF530" s="115"/>
      <c r="AG530" s="115"/>
      <c r="AH530" s="115" t="s">
        <v>270</v>
      </c>
      <c r="AM530" s="115"/>
      <c r="AN530" s="115"/>
    </row>
    <row r="531" spans="1:40" s="108" customFormat="1" ht="15" x14ac:dyDescent="0.25">
      <c r="A531" s="121"/>
      <c r="B531" s="144"/>
      <c r="C531" s="145"/>
      <c r="D531" s="205" t="s">
        <v>80</v>
      </c>
      <c r="E531" s="205"/>
      <c r="F531" s="205"/>
      <c r="G531" s="117"/>
      <c r="H531" s="146"/>
      <c r="I531" s="146"/>
      <c r="J531" s="146"/>
      <c r="K531" s="147"/>
      <c r="L531" s="146"/>
      <c r="M531" s="148">
        <v>25.05</v>
      </c>
      <c r="N531" s="139"/>
      <c r="O531" s="150">
        <v>204.41</v>
      </c>
      <c r="AF531" s="115"/>
      <c r="AG531" s="115"/>
      <c r="AH531" s="115"/>
      <c r="AM531" s="115" t="s">
        <v>80</v>
      </c>
      <c r="AN531" s="115"/>
    </row>
    <row r="532" spans="1:40" s="108" customFormat="1" ht="22.5" x14ac:dyDescent="0.25">
      <c r="A532" s="116" t="s">
        <v>301</v>
      </c>
      <c r="B532" s="117" t="s">
        <v>961</v>
      </c>
      <c r="C532" s="118" t="s">
        <v>104</v>
      </c>
      <c r="D532" s="208" t="s">
        <v>272</v>
      </c>
      <c r="E532" s="208"/>
      <c r="F532" s="208"/>
      <c r="G532" s="117" t="s">
        <v>106</v>
      </c>
      <c r="H532" s="117">
        <v>8.1369999999999999E-4</v>
      </c>
      <c r="I532" s="117" t="s">
        <v>55</v>
      </c>
      <c r="J532" s="117" t="s">
        <v>962</v>
      </c>
      <c r="K532" s="119" t="s">
        <v>872</v>
      </c>
      <c r="L532" s="117"/>
      <c r="M532" s="119" t="s">
        <v>963</v>
      </c>
      <c r="N532" s="117" t="s">
        <v>685</v>
      </c>
      <c r="O532" s="120" t="s">
        <v>964</v>
      </c>
      <c r="AF532" s="115"/>
      <c r="AG532" s="115"/>
      <c r="AH532" s="115" t="s">
        <v>272</v>
      </c>
      <c r="AM532" s="115"/>
      <c r="AN532" s="115"/>
    </row>
    <row r="533" spans="1:40" s="108" customFormat="1" ht="15" x14ac:dyDescent="0.25">
      <c r="A533" s="121"/>
      <c r="B533" s="144"/>
      <c r="C533" s="145"/>
      <c r="D533" s="205" t="s">
        <v>80</v>
      </c>
      <c r="E533" s="205"/>
      <c r="F533" s="205"/>
      <c r="G533" s="117"/>
      <c r="H533" s="146"/>
      <c r="I533" s="146"/>
      <c r="J533" s="146"/>
      <c r="K533" s="147"/>
      <c r="L533" s="146"/>
      <c r="M533" s="148">
        <v>12.71</v>
      </c>
      <c r="N533" s="139"/>
      <c r="O533" s="150">
        <v>103.71</v>
      </c>
      <c r="AF533" s="115"/>
      <c r="AG533" s="115"/>
      <c r="AH533" s="115"/>
      <c r="AM533" s="115" t="s">
        <v>80</v>
      </c>
      <c r="AN533" s="115"/>
    </row>
    <row r="534" spans="1:40" s="108" customFormat="1" ht="22.5" x14ac:dyDescent="0.25">
      <c r="A534" s="116" t="s">
        <v>302</v>
      </c>
      <c r="B534" s="117" t="s">
        <v>965</v>
      </c>
      <c r="C534" s="118" t="s">
        <v>104</v>
      </c>
      <c r="D534" s="208" t="s">
        <v>274</v>
      </c>
      <c r="E534" s="208"/>
      <c r="F534" s="208"/>
      <c r="G534" s="117" t="s">
        <v>265</v>
      </c>
      <c r="H534" s="117">
        <v>1.5748344000000001</v>
      </c>
      <c r="I534" s="117" t="s">
        <v>55</v>
      </c>
      <c r="J534" s="117" t="s">
        <v>966</v>
      </c>
      <c r="K534" s="119" t="s">
        <v>877</v>
      </c>
      <c r="L534" s="117"/>
      <c r="M534" s="119" t="s">
        <v>967</v>
      </c>
      <c r="N534" s="117" t="s">
        <v>685</v>
      </c>
      <c r="O534" s="120" t="s">
        <v>968</v>
      </c>
      <c r="AF534" s="115"/>
      <c r="AG534" s="115"/>
      <c r="AH534" s="115" t="s">
        <v>274</v>
      </c>
      <c r="AM534" s="115"/>
      <c r="AN534" s="115"/>
    </row>
    <row r="535" spans="1:40" s="108" customFormat="1" ht="15" x14ac:dyDescent="0.25">
      <c r="A535" s="121"/>
      <c r="B535" s="144"/>
      <c r="C535" s="145"/>
      <c r="D535" s="205" t="s">
        <v>80</v>
      </c>
      <c r="E535" s="205"/>
      <c r="F535" s="205"/>
      <c r="G535" s="117"/>
      <c r="H535" s="146"/>
      <c r="I535" s="146"/>
      <c r="J535" s="146"/>
      <c r="K535" s="147"/>
      <c r="L535" s="146"/>
      <c r="M535" s="148">
        <v>14.83</v>
      </c>
      <c r="N535" s="139"/>
      <c r="O535" s="150">
        <v>121.01</v>
      </c>
      <c r="AF535" s="115"/>
      <c r="AG535" s="115"/>
      <c r="AH535" s="115"/>
      <c r="AM535" s="115" t="s">
        <v>80</v>
      </c>
      <c r="AN535" s="115"/>
    </row>
    <row r="536" spans="1:40" s="108" customFormat="1" ht="57" x14ac:dyDescent="0.25">
      <c r="A536" s="116" t="s">
        <v>303</v>
      </c>
      <c r="B536" s="117" t="s">
        <v>969</v>
      </c>
      <c r="C536" s="118" t="s">
        <v>104</v>
      </c>
      <c r="D536" s="208" t="s">
        <v>268</v>
      </c>
      <c r="E536" s="208"/>
      <c r="F536" s="208"/>
      <c r="G536" s="117" t="s">
        <v>106</v>
      </c>
      <c r="H536" s="117">
        <v>2.1762999999999999</v>
      </c>
      <c r="I536" s="117" t="s">
        <v>55</v>
      </c>
      <c r="J536" s="117" t="s">
        <v>970</v>
      </c>
      <c r="K536" s="119" t="s">
        <v>862</v>
      </c>
      <c r="L536" s="117"/>
      <c r="M536" s="119" t="s">
        <v>971</v>
      </c>
      <c r="N536" s="117" t="s">
        <v>685</v>
      </c>
      <c r="O536" s="120" t="s">
        <v>972</v>
      </c>
      <c r="AF536" s="115"/>
      <c r="AG536" s="115"/>
      <c r="AH536" s="115" t="s">
        <v>268</v>
      </c>
      <c r="AM536" s="115"/>
      <c r="AN536" s="115"/>
    </row>
    <row r="537" spans="1:40" s="108" customFormat="1" ht="15" x14ac:dyDescent="0.25">
      <c r="A537" s="121"/>
      <c r="B537" s="144"/>
      <c r="C537" s="145"/>
      <c r="D537" s="205" t="s">
        <v>80</v>
      </c>
      <c r="E537" s="205"/>
      <c r="F537" s="205"/>
      <c r="G537" s="117"/>
      <c r="H537" s="146"/>
      <c r="I537" s="146"/>
      <c r="J537" s="146"/>
      <c r="K537" s="147"/>
      <c r="L537" s="146"/>
      <c r="M537" s="154">
        <v>16783.63</v>
      </c>
      <c r="N537" s="139"/>
      <c r="O537" s="149">
        <v>136954.42000000001</v>
      </c>
      <c r="AF537" s="115"/>
      <c r="AG537" s="115"/>
      <c r="AH537" s="115"/>
      <c r="AM537" s="115" t="s">
        <v>80</v>
      </c>
      <c r="AN537" s="115"/>
    </row>
    <row r="538" spans="1:40" s="108" customFormat="1" ht="45.75" x14ac:dyDescent="0.25">
      <c r="A538" s="116" t="s">
        <v>304</v>
      </c>
      <c r="B538" s="117" t="s">
        <v>973</v>
      </c>
      <c r="C538" s="118" t="s">
        <v>104</v>
      </c>
      <c r="D538" s="208" t="s">
        <v>305</v>
      </c>
      <c r="E538" s="208"/>
      <c r="F538" s="208"/>
      <c r="G538" s="117" t="s">
        <v>106</v>
      </c>
      <c r="H538" s="117">
        <v>0.254</v>
      </c>
      <c r="I538" s="117" t="s">
        <v>55</v>
      </c>
      <c r="J538" s="117" t="s">
        <v>974</v>
      </c>
      <c r="K538" s="119" t="s">
        <v>975</v>
      </c>
      <c r="L538" s="117"/>
      <c r="M538" s="119" t="s">
        <v>976</v>
      </c>
      <c r="N538" s="117" t="s">
        <v>685</v>
      </c>
      <c r="O538" s="120" t="s">
        <v>977</v>
      </c>
      <c r="AF538" s="115"/>
      <c r="AG538" s="115"/>
      <c r="AH538" s="115" t="s">
        <v>305</v>
      </c>
      <c r="AM538" s="115"/>
      <c r="AN538" s="115"/>
    </row>
    <row r="539" spans="1:40" s="108" customFormat="1" ht="15" x14ac:dyDescent="0.25">
      <c r="A539" s="121"/>
      <c r="B539" s="144"/>
      <c r="C539" s="145"/>
      <c r="D539" s="205" t="s">
        <v>80</v>
      </c>
      <c r="E539" s="205"/>
      <c r="F539" s="205"/>
      <c r="G539" s="117"/>
      <c r="H539" s="146"/>
      <c r="I539" s="146"/>
      <c r="J539" s="146"/>
      <c r="K539" s="147"/>
      <c r="L539" s="146"/>
      <c r="M539" s="154">
        <v>2047.24</v>
      </c>
      <c r="N539" s="139"/>
      <c r="O539" s="149">
        <v>16705.48</v>
      </c>
      <c r="AF539" s="115"/>
      <c r="AG539" s="115"/>
      <c r="AH539" s="115"/>
      <c r="AM539" s="115" t="s">
        <v>80</v>
      </c>
      <c r="AN539" s="115"/>
    </row>
    <row r="540" spans="1:40" s="108" customFormat="1" ht="34.5" x14ac:dyDescent="0.25">
      <c r="A540" s="116" t="s">
        <v>306</v>
      </c>
      <c r="B540" s="117" t="s">
        <v>306</v>
      </c>
      <c r="C540" s="118" t="s">
        <v>307</v>
      </c>
      <c r="D540" s="208" t="s">
        <v>308</v>
      </c>
      <c r="E540" s="208"/>
      <c r="F540" s="208"/>
      <c r="G540" s="117" t="s">
        <v>166</v>
      </c>
      <c r="H540" s="117">
        <v>1.26</v>
      </c>
      <c r="I540" s="117" t="s">
        <v>55</v>
      </c>
      <c r="J540" s="117" t="s">
        <v>978</v>
      </c>
      <c r="K540" s="119"/>
      <c r="L540" s="117"/>
      <c r="M540" s="119"/>
      <c r="N540" s="117"/>
      <c r="O540" s="120"/>
      <c r="AF540" s="115"/>
      <c r="AG540" s="115"/>
      <c r="AH540" s="115" t="s">
        <v>308</v>
      </c>
      <c r="AM540" s="115"/>
      <c r="AN540" s="115"/>
    </row>
    <row r="541" spans="1:40" s="108" customFormat="1" ht="33.75" x14ac:dyDescent="0.25">
      <c r="A541" s="121"/>
      <c r="B541" s="122"/>
      <c r="C541" s="123" t="s">
        <v>59</v>
      </c>
      <c r="D541" s="206" t="s">
        <v>60</v>
      </c>
      <c r="E541" s="206"/>
      <c r="F541" s="206"/>
      <c r="G541" s="206"/>
      <c r="H541" s="206"/>
      <c r="I541" s="206"/>
      <c r="J541" s="206"/>
      <c r="K541" s="206"/>
      <c r="L541" s="206"/>
      <c r="M541" s="206"/>
      <c r="N541" s="206"/>
      <c r="O541" s="207"/>
      <c r="AF541" s="115"/>
      <c r="AG541" s="115"/>
      <c r="AH541" s="115"/>
      <c r="AI541" s="109" t="s">
        <v>60</v>
      </c>
      <c r="AM541" s="115"/>
      <c r="AN541" s="115"/>
    </row>
    <row r="542" spans="1:40" s="108" customFormat="1" ht="57" x14ac:dyDescent="0.25">
      <c r="A542" s="121"/>
      <c r="B542" s="122"/>
      <c r="C542" s="123" t="s">
        <v>61</v>
      </c>
      <c r="D542" s="206" t="s">
        <v>62</v>
      </c>
      <c r="E542" s="206"/>
      <c r="F542" s="206"/>
      <c r="G542" s="206"/>
      <c r="H542" s="206"/>
      <c r="I542" s="206"/>
      <c r="J542" s="206"/>
      <c r="K542" s="206"/>
      <c r="L542" s="206"/>
      <c r="M542" s="206"/>
      <c r="N542" s="206"/>
      <c r="O542" s="207"/>
      <c r="AF542" s="115"/>
      <c r="AG542" s="115"/>
      <c r="AH542" s="115"/>
      <c r="AI542" s="109" t="s">
        <v>62</v>
      </c>
      <c r="AM542" s="115"/>
      <c r="AN542" s="115"/>
    </row>
    <row r="543" spans="1:40" s="108" customFormat="1" ht="15" x14ac:dyDescent="0.25">
      <c r="A543" s="121"/>
      <c r="B543" s="124"/>
      <c r="C543" s="123" t="s">
        <v>55</v>
      </c>
      <c r="D543" s="203" t="s">
        <v>63</v>
      </c>
      <c r="E543" s="203"/>
      <c r="F543" s="203"/>
      <c r="G543" s="125"/>
      <c r="H543" s="126"/>
      <c r="I543" s="126"/>
      <c r="J543" s="126"/>
      <c r="K543" s="129">
        <v>56.55</v>
      </c>
      <c r="L543" s="128">
        <v>1.3225</v>
      </c>
      <c r="M543" s="129">
        <v>94.23</v>
      </c>
      <c r="N543" s="130">
        <v>44.77</v>
      </c>
      <c r="O543" s="151">
        <v>4218.68</v>
      </c>
      <c r="AF543" s="115"/>
      <c r="AG543" s="115"/>
      <c r="AH543" s="115"/>
      <c r="AJ543" s="109" t="s">
        <v>63</v>
      </c>
      <c r="AM543" s="115"/>
      <c r="AN543" s="115"/>
    </row>
    <row r="544" spans="1:40" s="108" customFormat="1" ht="15" x14ac:dyDescent="0.25">
      <c r="A544" s="121"/>
      <c r="B544" s="124"/>
      <c r="C544" s="123" t="s">
        <v>64</v>
      </c>
      <c r="D544" s="203" t="s">
        <v>65</v>
      </c>
      <c r="E544" s="203"/>
      <c r="F544" s="203"/>
      <c r="G544" s="125"/>
      <c r="H544" s="126"/>
      <c r="I544" s="126"/>
      <c r="J544" s="126"/>
      <c r="K544" s="129">
        <v>9.2200000000000006</v>
      </c>
      <c r="L544" s="128">
        <v>1.4375</v>
      </c>
      <c r="M544" s="129">
        <v>16.7</v>
      </c>
      <c r="N544" s="130">
        <v>13.24</v>
      </c>
      <c r="O544" s="131">
        <v>221.11</v>
      </c>
      <c r="AF544" s="115"/>
      <c r="AG544" s="115"/>
      <c r="AH544" s="115"/>
      <c r="AJ544" s="109" t="s">
        <v>65</v>
      </c>
      <c r="AM544" s="115"/>
      <c r="AN544" s="115"/>
    </row>
    <row r="545" spans="1:40" s="108" customFormat="1" ht="15" x14ac:dyDescent="0.25">
      <c r="A545" s="121"/>
      <c r="B545" s="124"/>
      <c r="C545" s="123" t="s">
        <v>66</v>
      </c>
      <c r="D545" s="203" t="s">
        <v>67</v>
      </c>
      <c r="E545" s="203"/>
      <c r="F545" s="203"/>
      <c r="G545" s="125"/>
      <c r="H545" s="126"/>
      <c r="I545" s="126"/>
      <c r="J545" s="126"/>
      <c r="K545" s="129">
        <v>0.22</v>
      </c>
      <c r="L545" s="128">
        <v>1.4375</v>
      </c>
      <c r="M545" s="129">
        <v>0.4</v>
      </c>
      <c r="N545" s="130">
        <v>44.77</v>
      </c>
      <c r="O545" s="131">
        <v>17.91</v>
      </c>
      <c r="AF545" s="115"/>
      <c r="AG545" s="115"/>
      <c r="AH545" s="115"/>
      <c r="AJ545" s="109" t="s">
        <v>67</v>
      </c>
      <c r="AM545" s="115"/>
      <c r="AN545" s="115"/>
    </row>
    <row r="546" spans="1:40" s="108" customFormat="1" ht="15" x14ac:dyDescent="0.25">
      <c r="A546" s="121"/>
      <c r="B546" s="124"/>
      <c r="C546" s="123" t="s">
        <v>68</v>
      </c>
      <c r="D546" s="203" t="s">
        <v>69</v>
      </c>
      <c r="E546" s="203"/>
      <c r="F546" s="203"/>
      <c r="G546" s="125"/>
      <c r="H546" s="126"/>
      <c r="I546" s="126"/>
      <c r="J546" s="126"/>
      <c r="K546" s="129">
        <v>152.04</v>
      </c>
      <c r="L546" s="126"/>
      <c r="M546" s="129">
        <v>14.44</v>
      </c>
      <c r="N546" s="130">
        <v>8.16</v>
      </c>
      <c r="O546" s="131">
        <v>117.83</v>
      </c>
      <c r="AF546" s="115"/>
      <c r="AG546" s="115"/>
      <c r="AH546" s="115"/>
      <c r="AJ546" s="109" t="s">
        <v>69</v>
      </c>
      <c r="AM546" s="115"/>
      <c r="AN546" s="115"/>
    </row>
    <row r="547" spans="1:40" s="108" customFormat="1" ht="15" x14ac:dyDescent="0.25">
      <c r="A547" s="132"/>
      <c r="B547" s="124"/>
      <c r="C547" s="123"/>
      <c r="D547" s="203" t="s">
        <v>70</v>
      </c>
      <c r="E547" s="203"/>
      <c r="F547" s="203"/>
      <c r="G547" s="125" t="s">
        <v>71</v>
      </c>
      <c r="H547" s="130">
        <v>5.31</v>
      </c>
      <c r="I547" s="128">
        <v>1.3225</v>
      </c>
      <c r="J547" s="152">
        <v>8.8483184999999995</v>
      </c>
      <c r="K547" s="135"/>
      <c r="L547" s="126"/>
      <c r="M547" s="135"/>
      <c r="N547" s="126"/>
      <c r="O547" s="136"/>
      <c r="AF547" s="115"/>
      <c r="AG547" s="115"/>
      <c r="AH547" s="115"/>
      <c r="AK547" s="109" t="s">
        <v>70</v>
      </c>
      <c r="AM547" s="115"/>
      <c r="AN547" s="115"/>
    </row>
    <row r="548" spans="1:40" s="108" customFormat="1" ht="15" x14ac:dyDescent="0.25">
      <c r="A548" s="132"/>
      <c r="B548" s="124"/>
      <c r="C548" s="123"/>
      <c r="D548" s="203" t="s">
        <v>72</v>
      </c>
      <c r="E548" s="203"/>
      <c r="F548" s="203"/>
      <c r="G548" s="125" t="s">
        <v>71</v>
      </c>
      <c r="H548" s="130">
        <v>0.02</v>
      </c>
      <c r="I548" s="128">
        <v>1.4375</v>
      </c>
      <c r="J548" s="134">
        <v>3.6225E-2</v>
      </c>
      <c r="K548" s="135"/>
      <c r="L548" s="126"/>
      <c r="M548" s="135"/>
      <c r="N548" s="126"/>
      <c r="O548" s="136"/>
      <c r="AF548" s="115"/>
      <c r="AG548" s="115"/>
      <c r="AH548" s="115"/>
      <c r="AK548" s="109" t="s">
        <v>72</v>
      </c>
      <c r="AM548" s="115"/>
      <c r="AN548" s="115"/>
    </row>
    <row r="549" spans="1:40" s="108" customFormat="1" ht="15" x14ac:dyDescent="0.25">
      <c r="A549" s="137"/>
      <c r="B549" s="125"/>
      <c r="C549" s="123"/>
      <c r="D549" s="210" t="s">
        <v>73</v>
      </c>
      <c r="E549" s="210"/>
      <c r="F549" s="210"/>
      <c r="G549" s="138"/>
      <c r="H549" s="139"/>
      <c r="I549" s="139"/>
      <c r="J549" s="139"/>
      <c r="K549" s="141">
        <v>77.23</v>
      </c>
      <c r="L549" s="139"/>
      <c r="M549" s="141">
        <v>125.37</v>
      </c>
      <c r="N549" s="139"/>
      <c r="O549" s="153">
        <v>4557.62</v>
      </c>
      <c r="AF549" s="115"/>
      <c r="AG549" s="115"/>
      <c r="AH549" s="115"/>
      <c r="AL549" s="109" t="s">
        <v>73</v>
      </c>
      <c r="AM549" s="115"/>
      <c r="AN549" s="115"/>
    </row>
    <row r="550" spans="1:40" s="108" customFormat="1" ht="15" x14ac:dyDescent="0.25">
      <c r="A550" s="132"/>
      <c r="B550" s="124"/>
      <c r="C550" s="123"/>
      <c r="D550" s="203" t="s">
        <v>74</v>
      </c>
      <c r="E550" s="203"/>
      <c r="F550" s="203"/>
      <c r="G550" s="125"/>
      <c r="H550" s="126"/>
      <c r="I550" s="126"/>
      <c r="J550" s="126"/>
      <c r="K550" s="135"/>
      <c r="L550" s="126"/>
      <c r="M550" s="129">
        <v>94.63</v>
      </c>
      <c r="N550" s="126"/>
      <c r="O550" s="151">
        <v>4236.59</v>
      </c>
      <c r="AF550" s="115"/>
      <c r="AG550" s="115"/>
      <c r="AH550" s="115"/>
      <c r="AK550" s="109" t="s">
        <v>74</v>
      </c>
      <c r="AM550" s="115"/>
      <c r="AN550" s="115"/>
    </row>
    <row r="551" spans="1:40" s="108" customFormat="1" ht="45" x14ac:dyDescent="0.25">
      <c r="A551" s="132"/>
      <c r="B551" s="124"/>
      <c r="C551" s="123" t="s">
        <v>309</v>
      </c>
      <c r="D551" s="203" t="s">
        <v>310</v>
      </c>
      <c r="E551" s="203"/>
      <c r="F551" s="203"/>
      <c r="G551" s="125" t="s">
        <v>77</v>
      </c>
      <c r="H551" s="133">
        <v>94</v>
      </c>
      <c r="I551" s="126"/>
      <c r="J551" s="133">
        <v>94</v>
      </c>
      <c r="K551" s="135"/>
      <c r="L551" s="126"/>
      <c r="M551" s="129">
        <v>88.95</v>
      </c>
      <c r="N551" s="126"/>
      <c r="O551" s="151">
        <v>3982.39</v>
      </c>
      <c r="AF551" s="115"/>
      <c r="AG551" s="115"/>
      <c r="AH551" s="115"/>
      <c r="AK551" s="109" t="s">
        <v>310</v>
      </c>
      <c r="AM551" s="115"/>
      <c r="AN551" s="115"/>
    </row>
    <row r="552" spans="1:40" s="108" customFormat="1" ht="90" x14ac:dyDescent="0.25">
      <c r="A552" s="132"/>
      <c r="B552" s="124"/>
      <c r="C552" s="123" t="s">
        <v>311</v>
      </c>
      <c r="D552" s="203" t="s">
        <v>312</v>
      </c>
      <c r="E552" s="203"/>
      <c r="F552" s="203"/>
      <c r="G552" s="125" t="s">
        <v>77</v>
      </c>
      <c r="H552" s="133">
        <v>51</v>
      </c>
      <c r="I552" s="126"/>
      <c r="J552" s="133">
        <v>51</v>
      </c>
      <c r="K552" s="135"/>
      <c r="L552" s="126"/>
      <c r="M552" s="129">
        <v>48.26</v>
      </c>
      <c r="N552" s="126"/>
      <c r="O552" s="151">
        <v>2160.66</v>
      </c>
      <c r="AF552" s="115"/>
      <c r="AG552" s="115"/>
      <c r="AH552" s="115"/>
      <c r="AK552" s="109" t="s">
        <v>312</v>
      </c>
      <c r="AM552" s="115"/>
      <c r="AN552" s="115"/>
    </row>
    <row r="553" spans="1:40" s="108" customFormat="1" ht="15" x14ac:dyDescent="0.25">
      <c r="A553" s="121"/>
      <c r="B553" s="144"/>
      <c r="C553" s="145"/>
      <c r="D553" s="205" t="s">
        <v>80</v>
      </c>
      <c r="E553" s="205"/>
      <c r="F553" s="205"/>
      <c r="G553" s="117"/>
      <c r="H553" s="146"/>
      <c r="I553" s="146"/>
      <c r="J553" s="146"/>
      <c r="K553" s="147"/>
      <c r="L553" s="146"/>
      <c r="M553" s="148">
        <v>262.58</v>
      </c>
      <c r="N553" s="139"/>
      <c r="O553" s="149">
        <v>10700.67</v>
      </c>
      <c r="AF553" s="115"/>
      <c r="AG553" s="115"/>
      <c r="AH553" s="115"/>
      <c r="AM553" s="115" t="s">
        <v>80</v>
      </c>
      <c r="AN553" s="115"/>
    </row>
    <row r="554" spans="1:40" s="108" customFormat="1" ht="22.5" x14ac:dyDescent="0.25">
      <c r="A554" s="116" t="s">
        <v>313</v>
      </c>
      <c r="B554" s="117" t="s">
        <v>979</v>
      </c>
      <c r="C554" s="118" t="s">
        <v>104</v>
      </c>
      <c r="D554" s="208" t="s">
        <v>272</v>
      </c>
      <c r="E554" s="208"/>
      <c r="F554" s="208"/>
      <c r="G554" s="117" t="s">
        <v>106</v>
      </c>
      <c r="H554" s="117">
        <v>1.1339999999999999E-2</v>
      </c>
      <c r="I554" s="117" t="s">
        <v>55</v>
      </c>
      <c r="J554" s="117" t="s">
        <v>980</v>
      </c>
      <c r="K554" s="119" t="s">
        <v>872</v>
      </c>
      <c r="L554" s="117"/>
      <c r="M554" s="119" t="s">
        <v>981</v>
      </c>
      <c r="N554" s="117" t="s">
        <v>685</v>
      </c>
      <c r="O554" s="120" t="s">
        <v>982</v>
      </c>
      <c r="AF554" s="115"/>
      <c r="AG554" s="115"/>
      <c r="AH554" s="115" t="s">
        <v>272</v>
      </c>
      <c r="AM554" s="115"/>
      <c r="AN554" s="115"/>
    </row>
    <row r="555" spans="1:40" s="108" customFormat="1" ht="15" x14ac:dyDescent="0.25">
      <c r="A555" s="121"/>
      <c r="B555" s="144"/>
      <c r="C555" s="145"/>
      <c r="D555" s="205" t="s">
        <v>80</v>
      </c>
      <c r="E555" s="205"/>
      <c r="F555" s="205"/>
      <c r="G555" s="117"/>
      <c r="H555" s="146"/>
      <c r="I555" s="146"/>
      <c r="J555" s="146"/>
      <c r="K555" s="147"/>
      <c r="L555" s="146"/>
      <c r="M555" s="148">
        <v>177.13</v>
      </c>
      <c r="N555" s="139"/>
      <c r="O555" s="149">
        <v>1445.38</v>
      </c>
      <c r="AF555" s="115"/>
      <c r="AG555" s="115"/>
      <c r="AH555" s="115"/>
      <c r="AM555" s="115" t="s">
        <v>80</v>
      </c>
      <c r="AN555" s="115"/>
    </row>
    <row r="556" spans="1:40" s="108" customFormat="1" ht="34.5" x14ac:dyDescent="0.25">
      <c r="A556" s="116" t="s">
        <v>314</v>
      </c>
      <c r="B556" s="117" t="s">
        <v>314</v>
      </c>
      <c r="C556" s="118" t="s">
        <v>315</v>
      </c>
      <c r="D556" s="208" t="s">
        <v>316</v>
      </c>
      <c r="E556" s="208"/>
      <c r="F556" s="208"/>
      <c r="G556" s="117" t="s">
        <v>166</v>
      </c>
      <c r="H556" s="117">
        <v>1.26</v>
      </c>
      <c r="I556" s="117" t="s">
        <v>55</v>
      </c>
      <c r="J556" s="117" t="s">
        <v>978</v>
      </c>
      <c r="K556" s="119"/>
      <c r="L556" s="117"/>
      <c r="M556" s="119"/>
      <c r="N556" s="117"/>
      <c r="O556" s="120"/>
      <c r="AF556" s="115"/>
      <c r="AG556" s="115"/>
      <c r="AH556" s="115" t="s">
        <v>316</v>
      </c>
      <c r="AM556" s="115"/>
      <c r="AN556" s="115"/>
    </row>
    <row r="557" spans="1:40" s="108" customFormat="1" ht="15" x14ac:dyDescent="0.25">
      <c r="A557" s="121"/>
      <c r="B557" s="122"/>
      <c r="C557" s="123"/>
      <c r="D557" s="206" t="s">
        <v>317</v>
      </c>
      <c r="E557" s="206"/>
      <c r="F557" s="206"/>
      <c r="G557" s="206"/>
      <c r="H557" s="206"/>
      <c r="I557" s="206"/>
      <c r="J557" s="206"/>
      <c r="K557" s="206"/>
      <c r="L557" s="206"/>
      <c r="M557" s="206"/>
      <c r="N557" s="206"/>
      <c r="O557" s="207"/>
      <c r="AF557" s="115"/>
      <c r="AG557" s="115"/>
      <c r="AH557" s="115"/>
      <c r="AI557" s="109" t="s">
        <v>317</v>
      </c>
      <c r="AM557" s="115"/>
      <c r="AN557" s="115"/>
    </row>
    <row r="558" spans="1:40" s="108" customFormat="1" ht="33.75" x14ac:dyDescent="0.25">
      <c r="A558" s="121"/>
      <c r="B558" s="122"/>
      <c r="C558" s="123" t="s">
        <v>59</v>
      </c>
      <c r="D558" s="206" t="s">
        <v>60</v>
      </c>
      <c r="E558" s="206"/>
      <c r="F558" s="206"/>
      <c r="G558" s="206"/>
      <c r="H558" s="206"/>
      <c r="I558" s="206"/>
      <c r="J558" s="206"/>
      <c r="K558" s="206"/>
      <c r="L558" s="206"/>
      <c r="M558" s="206"/>
      <c r="N558" s="206"/>
      <c r="O558" s="207"/>
      <c r="AF558" s="115"/>
      <c r="AG558" s="115"/>
      <c r="AH558" s="115"/>
      <c r="AI558" s="109" t="s">
        <v>60</v>
      </c>
      <c r="AM558" s="115"/>
      <c r="AN558" s="115"/>
    </row>
    <row r="559" spans="1:40" s="108" customFormat="1" ht="57" x14ac:dyDescent="0.25">
      <c r="A559" s="121"/>
      <c r="B559" s="122"/>
      <c r="C559" s="123" t="s">
        <v>61</v>
      </c>
      <c r="D559" s="206" t="s">
        <v>62</v>
      </c>
      <c r="E559" s="206"/>
      <c r="F559" s="206"/>
      <c r="G559" s="206"/>
      <c r="H559" s="206"/>
      <c r="I559" s="206"/>
      <c r="J559" s="206"/>
      <c r="K559" s="206"/>
      <c r="L559" s="206"/>
      <c r="M559" s="206"/>
      <c r="N559" s="206"/>
      <c r="O559" s="207"/>
      <c r="AF559" s="115"/>
      <c r="AG559" s="115"/>
      <c r="AH559" s="115"/>
      <c r="AI559" s="109" t="s">
        <v>62</v>
      </c>
      <c r="AM559" s="115"/>
      <c r="AN559" s="115"/>
    </row>
    <row r="560" spans="1:40" s="108" customFormat="1" ht="15" x14ac:dyDescent="0.25">
      <c r="A560" s="121"/>
      <c r="B560" s="124"/>
      <c r="C560" s="123" t="s">
        <v>55</v>
      </c>
      <c r="D560" s="203" t="s">
        <v>63</v>
      </c>
      <c r="E560" s="203"/>
      <c r="F560" s="203"/>
      <c r="G560" s="125"/>
      <c r="H560" s="126"/>
      <c r="I560" s="126"/>
      <c r="J560" s="126"/>
      <c r="K560" s="129">
        <v>19.32</v>
      </c>
      <c r="L560" s="161">
        <v>2.645</v>
      </c>
      <c r="M560" s="129">
        <v>64.39</v>
      </c>
      <c r="N560" s="130">
        <v>44.77</v>
      </c>
      <c r="O560" s="151">
        <v>2882.74</v>
      </c>
      <c r="AF560" s="115"/>
      <c r="AG560" s="115"/>
      <c r="AH560" s="115"/>
      <c r="AJ560" s="109" t="s">
        <v>63</v>
      </c>
      <c r="AM560" s="115"/>
      <c r="AN560" s="115"/>
    </row>
    <row r="561" spans="1:40" s="108" customFormat="1" ht="15" x14ac:dyDescent="0.25">
      <c r="A561" s="121"/>
      <c r="B561" s="124"/>
      <c r="C561" s="123" t="s">
        <v>64</v>
      </c>
      <c r="D561" s="203" t="s">
        <v>65</v>
      </c>
      <c r="E561" s="203"/>
      <c r="F561" s="203"/>
      <c r="G561" s="125"/>
      <c r="H561" s="126"/>
      <c r="I561" s="126"/>
      <c r="J561" s="126"/>
      <c r="K561" s="129">
        <v>6.01</v>
      </c>
      <c r="L561" s="161">
        <v>2.875</v>
      </c>
      <c r="M561" s="129">
        <v>21.77</v>
      </c>
      <c r="N561" s="130">
        <v>13.24</v>
      </c>
      <c r="O561" s="131">
        <v>288.23</v>
      </c>
      <c r="AF561" s="115"/>
      <c r="AG561" s="115"/>
      <c r="AH561" s="115"/>
      <c r="AJ561" s="109" t="s">
        <v>65</v>
      </c>
      <c r="AM561" s="115"/>
      <c r="AN561" s="115"/>
    </row>
    <row r="562" spans="1:40" s="108" customFormat="1" ht="15" x14ac:dyDescent="0.25">
      <c r="A562" s="121"/>
      <c r="B562" s="124"/>
      <c r="C562" s="123" t="s">
        <v>66</v>
      </c>
      <c r="D562" s="203" t="s">
        <v>67</v>
      </c>
      <c r="E562" s="203"/>
      <c r="F562" s="203"/>
      <c r="G562" s="125"/>
      <c r="H562" s="126"/>
      <c r="I562" s="126"/>
      <c r="J562" s="126"/>
      <c r="K562" s="129">
        <v>0.22</v>
      </c>
      <c r="L562" s="161">
        <v>2.875</v>
      </c>
      <c r="M562" s="129">
        <v>0.8</v>
      </c>
      <c r="N562" s="130">
        <v>44.77</v>
      </c>
      <c r="O562" s="131">
        <v>35.82</v>
      </c>
      <c r="AF562" s="115"/>
      <c r="AG562" s="115"/>
      <c r="AH562" s="115"/>
      <c r="AJ562" s="109" t="s">
        <v>67</v>
      </c>
      <c r="AM562" s="115"/>
      <c r="AN562" s="115"/>
    </row>
    <row r="563" spans="1:40" s="108" customFormat="1" ht="15" x14ac:dyDescent="0.25">
      <c r="A563" s="121"/>
      <c r="B563" s="124"/>
      <c r="C563" s="123" t="s">
        <v>68</v>
      </c>
      <c r="D563" s="203" t="s">
        <v>69</v>
      </c>
      <c r="E563" s="203"/>
      <c r="F563" s="203"/>
      <c r="G563" s="125"/>
      <c r="H563" s="126"/>
      <c r="I563" s="126"/>
      <c r="J563" s="126"/>
      <c r="K563" s="129">
        <v>138.16</v>
      </c>
      <c r="L563" s="133">
        <v>2</v>
      </c>
      <c r="M563" s="129">
        <v>0</v>
      </c>
      <c r="N563" s="130">
        <v>8.16</v>
      </c>
      <c r="O563" s="136"/>
      <c r="AF563" s="115"/>
      <c r="AG563" s="115"/>
      <c r="AH563" s="115"/>
      <c r="AJ563" s="109" t="s">
        <v>69</v>
      </c>
      <c r="AM563" s="115"/>
      <c r="AN563" s="115"/>
    </row>
    <row r="564" spans="1:40" s="108" customFormat="1" ht="15" x14ac:dyDescent="0.25">
      <c r="A564" s="132"/>
      <c r="B564" s="124"/>
      <c r="C564" s="123"/>
      <c r="D564" s="203" t="s">
        <v>70</v>
      </c>
      <c r="E564" s="203"/>
      <c r="F564" s="203"/>
      <c r="G564" s="125" t="s">
        <v>71</v>
      </c>
      <c r="H564" s="130">
        <v>2.13</v>
      </c>
      <c r="I564" s="161">
        <v>2.645</v>
      </c>
      <c r="J564" s="134">
        <v>7.0986510000000003</v>
      </c>
      <c r="K564" s="135"/>
      <c r="L564" s="126"/>
      <c r="M564" s="135"/>
      <c r="N564" s="126"/>
      <c r="O564" s="136"/>
      <c r="AF564" s="115"/>
      <c r="AG564" s="115"/>
      <c r="AH564" s="115"/>
      <c r="AK564" s="109" t="s">
        <v>70</v>
      </c>
      <c r="AM564" s="115"/>
      <c r="AN564" s="115"/>
    </row>
    <row r="565" spans="1:40" s="108" customFormat="1" ht="15" x14ac:dyDescent="0.25">
      <c r="A565" s="132"/>
      <c r="B565" s="124"/>
      <c r="C565" s="123"/>
      <c r="D565" s="203" t="s">
        <v>72</v>
      </c>
      <c r="E565" s="203"/>
      <c r="F565" s="203"/>
      <c r="G565" s="125" t="s">
        <v>71</v>
      </c>
      <c r="H565" s="130">
        <v>0.02</v>
      </c>
      <c r="I565" s="161">
        <v>2.875</v>
      </c>
      <c r="J565" s="155">
        <v>7.2450000000000001E-2</v>
      </c>
      <c r="K565" s="135"/>
      <c r="L565" s="126"/>
      <c r="M565" s="135"/>
      <c r="N565" s="126"/>
      <c r="O565" s="136"/>
      <c r="AF565" s="115"/>
      <c r="AG565" s="115"/>
      <c r="AH565" s="115"/>
      <c r="AK565" s="109" t="s">
        <v>72</v>
      </c>
      <c r="AM565" s="115"/>
      <c r="AN565" s="115"/>
    </row>
    <row r="566" spans="1:40" s="108" customFormat="1" ht="15" x14ac:dyDescent="0.25">
      <c r="A566" s="137"/>
      <c r="B566" s="125"/>
      <c r="C566" s="123"/>
      <c r="D566" s="210" t="s">
        <v>73</v>
      </c>
      <c r="E566" s="210"/>
      <c r="F566" s="210"/>
      <c r="G566" s="138"/>
      <c r="H566" s="139"/>
      <c r="I566" s="139"/>
      <c r="J566" s="139"/>
      <c r="K566" s="141">
        <v>25.33</v>
      </c>
      <c r="L566" s="139"/>
      <c r="M566" s="141">
        <v>86.16</v>
      </c>
      <c r="N566" s="139"/>
      <c r="O566" s="153">
        <v>3170.97</v>
      </c>
      <c r="AF566" s="115"/>
      <c r="AG566" s="115"/>
      <c r="AH566" s="115"/>
      <c r="AL566" s="109" t="s">
        <v>73</v>
      </c>
      <c r="AM566" s="115"/>
      <c r="AN566" s="115"/>
    </row>
    <row r="567" spans="1:40" s="108" customFormat="1" ht="15" x14ac:dyDescent="0.25">
      <c r="A567" s="132"/>
      <c r="B567" s="124"/>
      <c r="C567" s="123"/>
      <c r="D567" s="203" t="s">
        <v>74</v>
      </c>
      <c r="E567" s="203"/>
      <c r="F567" s="203"/>
      <c r="G567" s="125"/>
      <c r="H567" s="126"/>
      <c r="I567" s="126"/>
      <c r="J567" s="126"/>
      <c r="K567" s="135"/>
      <c r="L567" s="126"/>
      <c r="M567" s="129">
        <v>65.19</v>
      </c>
      <c r="N567" s="126"/>
      <c r="O567" s="151">
        <v>2918.56</v>
      </c>
      <c r="AF567" s="115"/>
      <c r="AG567" s="115"/>
      <c r="AH567" s="115"/>
      <c r="AK567" s="109" t="s">
        <v>74</v>
      </c>
      <c r="AM567" s="115"/>
      <c r="AN567" s="115"/>
    </row>
    <row r="568" spans="1:40" s="108" customFormat="1" ht="45" x14ac:dyDescent="0.25">
      <c r="A568" s="132"/>
      <c r="B568" s="124"/>
      <c r="C568" s="123" t="s">
        <v>309</v>
      </c>
      <c r="D568" s="203" t="s">
        <v>310</v>
      </c>
      <c r="E568" s="203"/>
      <c r="F568" s="203"/>
      <c r="G568" s="125" t="s">
        <v>77</v>
      </c>
      <c r="H568" s="133">
        <v>94</v>
      </c>
      <c r="I568" s="126"/>
      <c r="J568" s="133">
        <v>94</v>
      </c>
      <c r="K568" s="135"/>
      <c r="L568" s="126"/>
      <c r="M568" s="129">
        <v>61.28</v>
      </c>
      <c r="N568" s="126"/>
      <c r="O568" s="151">
        <v>2743.45</v>
      </c>
      <c r="AF568" s="115"/>
      <c r="AG568" s="115"/>
      <c r="AH568" s="115"/>
      <c r="AK568" s="109" t="s">
        <v>310</v>
      </c>
      <c r="AM568" s="115"/>
      <c r="AN568" s="115"/>
    </row>
    <row r="569" spans="1:40" s="108" customFormat="1" ht="90" x14ac:dyDescent="0.25">
      <c r="A569" s="132"/>
      <c r="B569" s="124"/>
      <c r="C569" s="123" t="s">
        <v>311</v>
      </c>
      <c r="D569" s="203" t="s">
        <v>312</v>
      </c>
      <c r="E569" s="203"/>
      <c r="F569" s="203"/>
      <c r="G569" s="125" t="s">
        <v>77</v>
      </c>
      <c r="H569" s="133">
        <v>51</v>
      </c>
      <c r="I569" s="130">
        <v>0.85</v>
      </c>
      <c r="J569" s="130">
        <v>43.35</v>
      </c>
      <c r="K569" s="135"/>
      <c r="L569" s="126"/>
      <c r="M569" s="129">
        <v>28.26</v>
      </c>
      <c r="N569" s="126"/>
      <c r="O569" s="151">
        <v>1265.2</v>
      </c>
      <c r="AF569" s="115"/>
      <c r="AG569" s="115"/>
      <c r="AH569" s="115"/>
      <c r="AK569" s="109" t="s">
        <v>312</v>
      </c>
      <c r="AM569" s="115"/>
      <c r="AN569" s="115"/>
    </row>
    <row r="570" spans="1:40" s="108" customFormat="1" ht="15" x14ac:dyDescent="0.25">
      <c r="A570" s="121"/>
      <c r="B570" s="144"/>
      <c r="C570" s="145"/>
      <c r="D570" s="205" t="s">
        <v>80</v>
      </c>
      <c r="E570" s="205"/>
      <c r="F570" s="205"/>
      <c r="G570" s="117"/>
      <c r="H570" s="146"/>
      <c r="I570" s="146"/>
      <c r="J570" s="146"/>
      <c r="K570" s="147"/>
      <c r="L570" s="146"/>
      <c r="M570" s="148">
        <v>175.7</v>
      </c>
      <c r="N570" s="139"/>
      <c r="O570" s="149">
        <v>7179.62</v>
      </c>
      <c r="AF570" s="115"/>
      <c r="AG570" s="115"/>
      <c r="AH570" s="115"/>
      <c r="AM570" s="115" t="s">
        <v>80</v>
      </c>
      <c r="AN570" s="115"/>
    </row>
    <row r="571" spans="1:40" s="108" customFormat="1" ht="22.5" x14ac:dyDescent="0.25">
      <c r="A571" s="116" t="s">
        <v>318</v>
      </c>
      <c r="B571" s="117" t="s">
        <v>983</v>
      </c>
      <c r="C571" s="118" t="s">
        <v>104</v>
      </c>
      <c r="D571" s="208" t="s">
        <v>319</v>
      </c>
      <c r="E571" s="208"/>
      <c r="F571" s="208"/>
      <c r="G571" s="117" t="s">
        <v>106</v>
      </c>
      <c r="H571" s="117">
        <v>2.2679999999999999E-2</v>
      </c>
      <c r="I571" s="117" t="s">
        <v>55</v>
      </c>
      <c r="J571" s="117" t="s">
        <v>984</v>
      </c>
      <c r="K571" s="119" t="s">
        <v>985</v>
      </c>
      <c r="L571" s="117"/>
      <c r="M571" s="119" t="s">
        <v>986</v>
      </c>
      <c r="N571" s="117" t="s">
        <v>685</v>
      </c>
      <c r="O571" s="120" t="s">
        <v>987</v>
      </c>
      <c r="AF571" s="115"/>
      <c r="AG571" s="115"/>
      <c r="AH571" s="115" t="s">
        <v>319</v>
      </c>
      <c r="AM571" s="115"/>
      <c r="AN571" s="115"/>
    </row>
    <row r="572" spans="1:40" s="108" customFormat="1" ht="15" x14ac:dyDescent="0.25">
      <c r="A572" s="121"/>
      <c r="B572" s="144"/>
      <c r="C572" s="145"/>
      <c r="D572" s="205" t="s">
        <v>80</v>
      </c>
      <c r="E572" s="205"/>
      <c r="F572" s="205"/>
      <c r="G572" s="117"/>
      <c r="H572" s="146"/>
      <c r="I572" s="146"/>
      <c r="J572" s="146"/>
      <c r="K572" s="147"/>
      <c r="L572" s="146"/>
      <c r="M572" s="148">
        <v>324.62</v>
      </c>
      <c r="N572" s="139"/>
      <c r="O572" s="149">
        <v>2648.9</v>
      </c>
      <c r="AF572" s="115"/>
      <c r="AG572" s="115"/>
      <c r="AH572" s="115"/>
      <c r="AM572" s="115" t="s">
        <v>80</v>
      </c>
      <c r="AN572" s="115"/>
    </row>
    <row r="573" spans="1:40" s="108" customFormat="1" ht="22.5" x14ac:dyDescent="0.25">
      <c r="A573" s="116" t="s">
        <v>320</v>
      </c>
      <c r="B573" s="117" t="s">
        <v>988</v>
      </c>
      <c r="C573" s="118" t="s">
        <v>104</v>
      </c>
      <c r="D573" s="208" t="s">
        <v>321</v>
      </c>
      <c r="E573" s="208"/>
      <c r="F573" s="208"/>
      <c r="G573" s="117" t="s">
        <v>265</v>
      </c>
      <c r="H573" s="117">
        <v>3.528</v>
      </c>
      <c r="I573" s="117" t="s">
        <v>55</v>
      </c>
      <c r="J573" s="117" t="s">
        <v>989</v>
      </c>
      <c r="K573" s="119" t="s">
        <v>990</v>
      </c>
      <c r="L573" s="117"/>
      <c r="M573" s="119" t="s">
        <v>991</v>
      </c>
      <c r="N573" s="117" t="s">
        <v>685</v>
      </c>
      <c r="O573" s="120" t="s">
        <v>992</v>
      </c>
      <c r="AF573" s="115"/>
      <c r="AG573" s="115"/>
      <c r="AH573" s="115" t="s">
        <v>321</v>
      </c>
      <c r="AM573" s="115"/>
      <c r="AN573" s="115"/>
    </row>
    <row r="574" spans="1:40" s="108" customFormat="1" ht="15" x14ac:dyDescent="0.25">
      <c r="A574" s="121"/>
      <c r="B574" s="144"/>
      <c r="C574" s="145"/>
      <c r="D574" s="205" t="s">
        <v>80</v>
      </c>
      <c r="E574" s="205"/>
      <c r="F574" s="205"/>
      <c r="G574" s="117"/>
      <c r="H574" s="146"/>
      <c r="I574" s="146"/>
      <c r="J574" s="146"/>
      <c r="K574" s="147"/>
      <c r="L574" s="146"/>
      <c r="M574" s="148">
        <v>23.53</v>
      </c>
      <c r="N574" s="139"/>
      <c r="O574" s="150">
        <v>192</v>
      </c>
      <c r="AF574" s="115"/>
      <c r="AG574" s="115"/>
      <c r="AH574" s="115"/>
      <c r="AM574" s="115" t="s">
        <v>80</v>
      </c>
      <c r="AN574" s="115"/>
    </row>
    <row r="575" spans="1:40" s="108" customFormat="1" ht="15" x14ac:dyDescent="0.25">
      <c r="A575" s="156"/>
      <c r="B575" s="110"/>
      <c r="C575" s="119"/>
      <c r="D575" s="205" t="s">
        <v>993</v>
      </c>
      <c r="E575" s="205"/>
      <c r="F575" s="205"/>
      <c r="G575" s="205"/>
      <c r="H575" s="205"/>
      <c r="I575" s="205"/>
      <c r="J575" s="205"/>
      <c r="K575" s="205"/>
      <c r="L575" s="205"/>
      <c r="M575" s="157">
        <v>45526.53</v>
      </c>
      <c r="N575" s="158"/>
      <c r="O575" s="159"/>
      <c r="P575" s="160"/>
      <c r="AF575" s="115"/>
      <c r="AG575" s="115"/>
      <c r="AH575" s="115"/>
      <c r="AM575" s="115"/>
      <c r="AN575" s="115" t="s">
        <v>993</v>
      </c>
    </row>
    <row r="576" spans="1:40" s="108" customFormat="1" ht="15" x14ac:dyDescent="0.25">
      <c r="A576" s="211" t="s">
        <v>342</v>
      </c>
      <c r="B576" s="212"/>
      <c r="C576" s="212"/>
      <c r="D576" s="212"/>
      <c r="E576" s="212"/>
      <c r="F576" s="212"/>
      <c r="G576" s="212"/>
      <c r="H576" s="212"/>
      <c r="I576" s="212"/>
      <c r="J576" s="212"/>
      <c r="K576" s="212"/>
      <c r="L576" s="212"/>
      <c r="M576" s="212"/>
      <c r="N576" s="212"/>
      <c r="O576" s="213"/>
      <c r="AF576" s="115" t="s">
        <v>342</v>
      </c>
      <c r="AG576" s="115"/>
      <c r="AH576" s="115"/>
      <c r="AM576" s="115"/>
      <c r="AN576" s="115"/>
    </row>
    <row r="577" spans="1:40" s="108" customFormat="1" ht="23.25" x14ac:dyDescent="0.25">
      <c r="A577" s="116" t="s">
        <v>343</v>
      </c>
      <c r="B577" s="117" t="s">
        <v>343</v>
      </c>
      <c r="C577" s="118" t="s">
        <v>344</v>
      </c>
      <c r="D577" s="208" t="s">
        <v>345</v>
      </c>
      <c r="E577" s="208"/>
      <c r="F577" s="208"/>
      <c r="G577" s="117" t="s">
        <v>166</v>
      </c>
      <c r="H577" s="117">
        <v>6.4500000000000002E-2</v>
      </c>
      <c r="I577" s="117" t="s">
        <v>55</v>
      </c>
      <c r="J577" s="117" t="s">
        <v>994</v>
      </c>
      <c r="K577" s="119"/>
      <c r="L577" s="117"/>
      <c r="M577" s="119"/>
      <c r="N577" s="117"/>
      <c r="O577" s="120"/>
      <c r="AF577" s="115"/>
      <c r="AG577" s="115"/>
      <c r="AH577" s="115" t="s">
        <v>345</v>
      </c>
      <c r="AM577" s="115"/>
      <c r="AN577" s="115"/>
    </row>
    <row r="578" spans="1:40" s="108" customFormat="1" ht="33.75" x14ac:dyDescent="0.25">
      <c r="A578" s="121"/>
      <c r="B578" s="122"/>
      <c r="C578" s="123" t="s">
        <v>59</v>
      </c>
      <c r="D578" s="206" t="s">
        <v>60</v>
      </c>
      <c r="E578" s="206"/>
      <c r="F578" s="206"/>
      <c r="G578" s="206"/>
      <c r="H578" s="206"/>
      <c r="I578" s="206"/>
      <c r="J578" s="206"/>
      <c r="K578" s="206"/>
      <c r="L578" s="206"/>
      <c r="M578" s="206"/>
      <c r="N578" s="206"/>
      <c r="O578" s="207"/>
      <c r="AF578" s="115"/>
      <c r="AG578" s="115"/>
      <c r="AH578" s="115"/>
      <c r="AI578" s="109" t="s">
        <v>60</v>
      </c>
      <c r="AM578" s="115"/>
      <c r="AN578" s="115"/>
    </row>
    <row r="579" spans="1:40" s="108" customFormat="1" ht="57" x14ac:dyDescent="0.25">
      <c r="A579" s="121"/>
      <c r="B579" s="122"/>
      <c r="C579" s="123" t="s">
        <v>61</v>
      </c>
      <c r="D579" s="206" t="s">
        <v>62</v>
      </c>
      <c r="E579" s="206"/>
      <c r="F579" s="206"/>
      <c r="G579" s="206"/>
      <c r="H579" s="206"/>
      <c r="I579" s="206"/>
      <c r="J579" s="206"/>
      <c r="K579" s="206"/>
      <c r="L579" s="206"/>
      <c r="M579" s="206"/>
      <c r="N579" s="206"/>
      <c r="O579" s="207"/>
      <c r="AF579" s="115"/>
      <c r="AG579" s="115"/>
      <c r="AH579" s="115"/>
      <c r="AI579" s="109" t="s">
        <v>62</v>
      </c>
      <c r="AM579" s="115"/>
      <c r="AN579" s="115"/>
    </row>
    <row r="580" spans="1:40" s="108" customFormat="1" ht="15" x14ac:dyDescent="0.25">
      <c r="A580" s="121"/>
      <c r="B580" s="124"/>
      <c r="C580" s="123" t="s">
        <v>55</v>
      </c>
      <c r="D580" s="203" t="s">
        <v>63</v>
      </c>
      <c r="E580" s="203"/>
      <c r="F580" s="203"/>
      <c r="G580" s="125"/>
      <c r="H580" s="126"/>
      <c r="I580" s="126"/>
      <c r="J580" s="126"/>
      <c r="K580" s="129">
        <v>171.45</v>
      </c>
      <c r="L580" s="128">
        <v>1.3225</v>
      </c>
      <c r="M580" s="129">
        <v>14.62</v>
      </c>
      <c r="N580" s="130">
        <v>44.77</v>
      </c>
      <c r="O580" s="131">
        <v>654.54</v>
      </c>
      <c r="AF580" s="115"/>
      <c r="AG580" s="115"/>
      <c r="AH580" s="115"/>
      <c r="AJ580" s="109" t="s">
        <v>63</v>
      </c>
      <c r="AM580" s="115"/>
      <c r="AN580" s="115"/>
    </row>
    <row r="581" spans="1:40" s="108" customFormat="1" ht="15" x14ac:dyDescent="0.25">
      <c r="A581" s="121"/>
      <c r="B581" s="124"/>
      <c r="C581" s="123" t="s">
        <v>64</v>
      </c>
      <c r="D581" s="203" t="s">
        <v>65</v>
      </c>
      <c r="E581" s="203"/>
      <c r="F581" s="203"/>
      <c r="G581" s="125"/>
      <c r="H581" s="126"/>
      <c r="I581" s="126"/>
      <c r="J581" s="126"/>
      <c r="K581" s="129">
        <v>148.30000000000001</v>
      </c>
      <c r="L581" s="128">
        <v>1.4375</v>
      </c>
      <c r="M581" s="129">
        <v>13.75</v>
      </c>
      <c r="N581" s="130">
        <v>13.24</v>
      </c>
      <c r="O581" s="131">
        <v>182.05</v>
      </c>
      <c r="AF581" s="115"/>
      <c r="AG581" s="115"/>
      <c r="AH581" s="115"/>
      <c r="AJ581" s="109" t="s">
        <v>65</v>
      </c>
      <c r="AM581" s="115"/>
      <c r="AN581" s="115"/>
    </row>
    <row r="582" spans="1:40" s="108" customFormat="1" ht="15" x14ac:dyDescent="0.25">
      <c r="A582" s="121"/>
      <c r="B582" s="124"/>
      <c r="C582" s="123" t="s">
        <v>66</v>
      </c>
      <c r="D582" s="203" t="s">
        <v>67</v>
      </c>
      <c r="E582" s="203"/>
      <c r="F582" s="203"/>
      <c r="G582" s="125"/>
      <c r="H582" s="126"/>
      <c r="I582" s="126"/>
      <c r="J582" s="126"/>
      <c r="K582" s="129">
        <v>8.1199999999999992</v>
      </c>
      <c r="L582" s="128">
        <v>1.4375</v>
      </c>
      <c r="M582" s="129">
        <v>0.75</v>
      </c>
      <c r="N582" s="130">
        <v>44.77</v>
      </c>
      <c r="O582" s="131">
        <v>33.58</v>
      </c>
      <c r="AF582" s="115"/>
      <c r="AG582" s="115"/>
      <c r="AH582" s="115"/>
      <c r="AJ582" s="109" t="s">
        <v>67</v>
      </c>
      <c r="AM582" s="115"/>
      <c r="AN582" s="115"/>
    </row>
    <row r="583" spans="1:40" s="108" customFormat="1" ht="15" x14ac:dyDescent="0.25">
      <c r="A583" s="121"/>
      <c r="B583" s="124"/>
      <c r="C583" s="123" t="s">
        <v>68</v>
      </c>
      <c r="D583" s="203" t="s">
        <v>69</v>
      </c>
      <c r="E583" s="203"/>
      <c r="F583" s="203"/>
      <c r="G583" s="125"/>
      <c r="H583" s="126"/>
      <c r="I583" s="126"/>
      <c r="J583" s="126"/>
      <c r="K583" s="129">
        <v>62.57</v>
      </c>
      <c r="L583" s="126"/>
      <c r="M583" s="129">
        <v>4.04</v>
      </c>
      <c r="N583" s="130">
        <v>8.16</v>
      </c>
      <c r="O583" s="131">
        <v>32.97</v>
      </c>
      <c r="AF583" s="115"/>
      <c r="AG583" s="115"/>
      <c r="AH583" s="115"/>
      <c r="AJ583" s="109" t="s">
        <v>69</v>
      </c>
      <c r="AM583" s="115"/>
      <c r="AN583" s="115"/>
    </row>
    <row r="584" spans="1:40" s="108" customFormat="1" ht="15" x14ac:dyDescent="0.25">
      <c r="A584" s="132"/>
      <c r="B584" s="124"/>
      <c r="C584" s="123"/>
      <c r="D584" s="203" t="s">
        <v>70</v>
      </c>
      <c r="E584" s="203"/>
      <c r="F584" s="203"/>
      <c r="G584" s="125" t="s">
        <v>71</v>
      </c>
      <c r="H584" s="143">
        <v>20.100000000000001</v>
      </c>
      <c r="I584" s="128">
        <v>1.3225</v>
      </c>
      <c r="J584" s="152">
        <v>1.7145551000000001</v>
      </c>
      <c r="K584" s="135"/>
      <c r="L584" s="126"/>
      <c r="M584" s="135"/>
      <c r="N584" s="126"/>
      <c r="O584" s="136"/>
      <c r="AF584" s="115"/>
      <c r="AG584" s="115"/>
      <c r="AH584" s="115"/>
      <c r="AK584" s="109" t="s">
        <v>70</v>
      </c>
      <c r="AM584" s="115"/>
      <c r="AN584" s="115"/>
    </row>
    <row r="585" spans="1:40" s="108" customFormat="1" ht="15" x14ac:dyDescent="0.25">
      <c r="A585" s="132"/>
      <c r="B585" s="124"/>
      <c r="C585" s="123"/>
      <c r="D585" s="203" t="s">
        <v>72</v>
      </c>
      <c r="E585" s="203"/>
      <c r="F585" s="203"/>
      <c r="G585" s="125" t="s">
        <v>71</v>
      </c>
      <c r="H585" s="143">
        <v>0.7</v>
      </c>
      <c r="I585" s="128">
        <v>1.4375</v>
      </c>
      <c r="J585" s="152">
        <v>6.4903100000000005E-2</v>
      </c>
      <c r="K585" s="135"/>
      <c r="L585" s="126"/>
      <c r="M585" s="135"/>
      <c r="N585" s="126"/>
      <c r="O585" s="136"/>
      <c r="AF585" s="115"/>
      <c r="AG585" s="115"/>
      <c r="AH585" s="115"/>
      <c r="AK585" s="109" t="s">
        <v>72</v>
      </c>
      <c r="AM585" s="115"/>
      <c r="AN585" s="115"/>
    </row>
    <row r="586" spans="1:40" s="108" customFormat="1" ht="15" x14ac:dyDescent="0.25">
      <c r="A586" s="137"/>
      <c r="B586" s="125"/>
      <c r="C586" s="123"/>
      <c r="D586" s="210" t="s">
        <v>73</v>
      </c>
      <c r="E586" s="210"/>
      <c r="F586" s="210"/>
      <c r="G586" s="138"/>
      <c r="H586" s="139"/>
      <c r="I586" s="139"/>
      <c r="J586" s="139"/>
      <c r="K586" s="141">
        <v>382.32</v>
      </c>
      <c r="L586" s="139"/>
      <c r="M586" s="141">
        <v>32.409999999999997</v>
      </c>
      <c r="N586" s="139"/>
      <c r="O586" s="142">
        <v>869.56</v>
      </c>
      <c r="AF586" s="115"/>
      <c r="AG586" s="115"/>
      <c r="AH586" s="115"/>
      <c r="AL586" s="109" t="s">
        <v>73</v>
      </c>
      <c r="AM586" s="115"/>
      <c r="AN586" s="115"/>
    </row>
    <row r="587" spans="1:40" s="108" customFormat="1" ht="15" x14ac:dyDescent="0.25">
      <c r="A587" s="132"/>
      <c r="B587" s="124"/>
      <c r="C587" s="123"/>
      <c r="D587" s="203" t="s">
        <v>74</v>
      </c>
      <c r="E587" s="203"/>
      <c r="F587" s="203"/>
      <c r="G587" s="125"/>
      <c r="H587" s="126"/>
      <c r="I587" s="126"/>
      <c r="J587" s="126"/>
      <c r="K587" s="135"/>
      <c r="L587" s="126"/>
      <c r="M587" s="129">
        <v>15.37</v>
      </c>
      <c r="N587" s="126"/>
      <c r="O587" s="131">
        <v>688.12</v>
      </c>
      <c r="AF587" s="115"/>
      <c r="AG587" s="115"/>
      <c r="AH587" s="115"/>
      <c r="AK587" s="109" t="s">
        <v>74</v>
      </c>
      <c r="AM587" s="115"/>
      <c r="AN587" s="115"/>
    </row>
    <row r="588" spans="1:40" s="108" customFormat="1" ht="45" x14ac:dyDescent="0.25">
      <c r="A588" s="132"/>
      <c r="B588" s="124"/>
      <c r="C588" s="123" t="s">
        <v>168</v>
      </c>
      <c r="D588" s="203" t="s">
        <v>169</v>
      </c>
      <c r="E588" s="203"/>
      <c r="F588" s="203"/>
      <c r="G588" s="125" t="s">
        <v>77</v>
      </c>
      <c r="H588" s="133">
        <v>110</v>
      </c>
      <c r="I588" s="126"/>
      <c r="J588" s="133">
        <v>110</v>
      </c>
      <c r="K588" s="135"/>
      <c r="L588" s="126"/>
      <c r="M588" s="129">
        <v>16.91</v>
      </c>
      <c r="N588" s="126"/>
      <c r="O588" s="131">
        <v>756.93</v>
      </c>
      <c r="AF588" s="115"/>
      <c r="AG588" s="115"/>
      <c r="AH588" s="115"/>
      <c r="AK588" s="109" t="s">
        <v>169</v>
      </c>
      <c r="AM588" s="115"/>
      <c r="AN588" s="115"/>
    </row>
    <row r="589" spans="1:40" s="108" customFormat="1" ht="90" x14ac:dyDescent="0.25">
      <c r="A589" s="132"/>
      <c r="B589" s="124"/>
      <c r="C589" s="123" t="s">
        <v>170</v>
      </c>
      <c r="D589" s="203" t="s">
        <v>171</v>
      </c>
      <c r="E589" s="203"/>
      <c r="F589" s="203"/>
      <c r="G589" s="125" t="s">
        <v>77</v>
      </c>
      <c r="H589" s="133">
        <v>69</v>
      </c>
      <c r="I589" s="130">
        <v>0.85</v>
      </c>
      <c r="J589" s="130">
        <v>58.65</v>
      </c>
      <c r="K589" s="135"/>
      <c r="L589" s="126"/>
      <c r="M589" s="129">
        <v>9.01</v>
      </c>
      <c r="N589" s="126"/>
      <c r="O589" s="131">
        <v>403.58</v>
      </c>
      <c r="AF589" s="115"/>
      <c r="AG589" s="115"/>
      <c r="AH589" s="115"/>
      <c r="AK589" s="109" t="s">
        <v>171</v>
      </c>
      <c r="AM589" s="115"/>
      <c r="AN589" s="115"/>
    </row>
    <row r="590" spans="1:40" s="108" customFormat="1" ht="15" x14ac:dyDescent="0.25">
      <c r="A590" s="121"/>
      <c r="B590" s="144"/>
      <c r="C590" s="145"/>
      <c r="D590" s="205" t="s">
        <v>80</v>
      </c>
      <c r="E590" s="205"/>
      <c r="F590" s="205"/>
      <c r="G590" s="117"/>
      <c r="H590" s="146"/>
      <c r="I590" s="146"/>
      <c r="J590" s="146"/>
      <c r="K590" s="147"/>
      <c r="L590" s="146"/>
      <c r="M590" s="148">
        <v>58.33</v>
      </c>
      <c r="N590" s="139"/>
      <c r="O590" s="149">
        <v>2030.07</v>
      </c>
      <c r="AF590" s="115"/>
      <c r="AG590" s="115"/>
      <c r="AH590" s="115"/>
      <c r="AM590" s="115" t="s">
        <v>80</v>
      </c>
      <c r="AN590" s="115"/>
    </row>
    <row r="591" spans="1:40" s="108" customFormat="1" ht="23.25" x14ac:dyDescent="0.25">
      <c r="A591" s="116" t="s">
        <v>346</v>
      </c>
      <c r="B591" s="117" t="s">
        <v>995</v>
      </c>
      <c r="C591" s="118" t="s">
        <v>104</v>
      </c>
      <c r="D591" s="208" t="s">
        <v>347</v>
      </c>
      <c r="E591" s="208"/>
      <c r="F591" s="208"/>
      <c r="G591" s="117" t="s">
        <v>86</v>
      </c>
      <c r="H591" s="117">
        <v>0.16125</v>
      </c>
      <c r="I591" s="117" t="s">
        <v>55</v>
      </c>
      <c r="J591" s="117" t="s">
        <v>996</v>
      </c>
      <c r="K591" s="119" t="s">
        <v>997</v>
      </c>
      <c r="L591" s="117"/>
      <c r="M591" s="119" t="s">
        <v>998</v>
      </c>
      <c r="N591" s="117" t="s">
        <v>685</v>
      </c>
      <c r="O591" s="120" t="s">
        <v>999</v>
      </c>
      <c r="AF591" s="115"/>
      <c r="AG591" s="115"/>
      <c r="AH591" s="115" t="s">
        <v>347</v>
      </c>
      <c r="AM591" s="115"/>
      <c r="AN591" s="115"/>
    </row>
    <row r="592" spans="1:40" s="108" customFormat="1" ht="15" x14ac:dyDescent="0.25">
      <c r="A592" s="121"/>
      <c r="B592" s="144"/>
      <c r="C592" s="145"/>
      <c r="D592" s="205" t="s">
        <v>80</v>
      </c>
      <c r="E592" s="205"/>
      <c r="F592" s="205"/>
      <c r="G592" s="117"/>
      <c r="H592" s="146"/>
      <c r="I592" s="146"/>
      <c r="J592" s="146"/>
      <c r="K592" s="147"/>
      <c r="L592" s="146"/>
      <c r="M592" s="148">
        <v>83.82</v>
      </c>
      <c r="N592" s="139"/>
      <c r="O592" s="150">
        <v>683.97</v>
      </c>
      <c r="AF592" s="115"/>
      <c r="AG592" s="115"/>
      <c r="AH592" s="115"/>
      <c r="AM592" s="115" t="s">
        <v>80</v>
      </c>
      <c r="AN592" s="115"/>
    </row>
    <row r="593" spans="1:40" s="108" customFormat="1" ht="22.5" x14ac:dyDescent="0.25">
      <c r="A593" s="116" t="s">
        <v>348</v>
      </c>
      <c r="B593" s="117" t="s">
        <v>1000</v>
      </c>
      <c r="C593" s="118" t="s">
        <v>104</v>
      </c>
      <c r="D593" s="208" t="s">
        <v>349</v>
      </c>
      <c r="E593" s="208"/>
      <c r="F593" s="208"/>
      <c r="G593" s="117" t="s">
        <v>350</v>
      </c>
      <c r="H593" s="117">
        <v>1.419</v>
      </c>
      <c r="I593" s="117" t="s">
        <v>55</v>
      </c>
      <c r="J593" s="117" t="s">
        <v>1001</v>
      </c>
      <c r="K593" s="119" t="s">
        <v>1002</v>
      </c>
      <c r="L593" s="117"/>
      <c r="M593" s="119" t="s">
        <v>1003</v>
      </c>
      <c r="N593" s="117" t="s">
        <v>685</v>
      </c>
      <c r="O593" s="120" t="s">
        <v>1004</v>
      </c>
      <c r="AF593" s="115"/>
      <c r="AG593" s="115"/>
      <c r="AH593" s="115" t="s">
        <v>349</v>
      </c>
      <c r="AM593" s="115"/>
      <c r="AN593" s="115"/>
    </row>
    <row r="594" spans="1:40" s="108" customFormat="1" ht="15" x14ac:dyDescent="0.25">
      <c r="A594" s="121"/>
      <c r="B594" s="144"/>
      <c r="C594" s="145"/>
      <c r="D594" s="205" t="s">
        <v>80</v>
      </c>
      <c r="E594" s="205"/>
      <c r="F594" s="205"/>
      <c r="G594" s="117"/>
      <c r="H594" s="146"/>
      <c r="I594" s="146"/>
      <c r="J594" s="146"/>
      <c r="K594" s="147"/>
      <c r="L594" s="146"/>
      <c r="M594" s="148">
        <v>59.6</v>
      </c>
      <c r="N594" s="139"/>
      <c r="O594" s="150">
        <v>486.34</v>
      </c>
      <c r="AF594" s="115"/>
      <c r="AG594" s="115"/>
      <c r="AH594" s="115"/>
      <c r="AM594" s="115" t="s">
        <v>80</v>
      </c>
      <c r="AN594" s="115"/>
    </row>
    <row r="595" spans="1:40" s="108" customFormat="1" ht="34.5" x14ac:dyDescent="0.25">
      <c r="A595" s="116" t="s">
        <v>351</v>
      </c>
      <c r="B595" s="117" t="s">
        <v>351</v>
      </c>
      <c r="C595" s="118" t="s">
        <v>352</v>
      </c>
      <c r="D595" s="208" t="s">
        <v>353</v>
      </c>
      <c r="E595" s="208"/>
      <c r="F595" s="208"/>
      <c r="G595" s="117" t="s">
        <v>58</v>
      </c>
      <c r="H595" s="117">
        <v>1.89E-2</v>
      </c>
      <c r="I595" s="117" t="s">
        <v>55</v>
      </c>
      <c r="J595" s="117" t="s">
        <v>1005</v>
      </c>
      <c r="K595" s="119"/>
      <c r="L595" s="117"/>
      <c r="M595" s="119"/>
      <c r="N595" s="117"/>
      <c r="O595" s="120"/>
      <c r="AF595" s="115"/>
      <c r="AG595" s="115"/>
      <c r="AH595" s="115" t="s">
        <v>353</v>
      </c>
      <c r="AM595" s="115"/>
      <c r="AN595" s="115"/>
    </row>
    <row r="596" spans="1:40" s="108" customFormat="1" ht="33.75" x14ac:dyDescent="0.25">
      <c r="A596" s="121"/>
      <c r="B596" s="122"/>
      <c r="C596" s="123" t="s">
        <v>59</v>
      </c>
      <c r="D596" s="206" t="s">
        <v>60</v>
      </c>
      <c r="E596" s="206"/>
      <c r="F596" s="206"/>
      <c r="G596" s="206"/>
      <c r="H596" s="206"/>
      <c r="I596" s="206"/>
      <c r="J596" s="206"/>
      <c r="K596" s="206"/>
      <c r="L596" s="206"/>
      <c r="M596" s="206"/>
      <c r="N596" s="206"/>
      <c r="O596" s="207"/>
      <c r="AF596" s="115"/>
      <c r="AG596" s="115"/>
      <c r="AH596" s="115"/>
      <c r="AI596" s="109" t="s">
        <v>60</v>
      </c>
      <c r="AM596" s="115"/>
      <c r="AN596" s="115"/>
    </row>
    <row r="597" spans="1:40" s="108" customFormat="1" ht="57" x14ac:dyDescent="0.25">
      <c r="A597" s="121"/>
      <c r="B597" s="122"/>
      <c r="C597" s="123" t="s">
        <v>61</v>
      </c>
      <c r="D597" s="206" t="s">
        <v>62</v>
      </c>
      <c r="E597" s="206"/>
      <c r="F597" s="206"/>
      <c r="G597" s="206"/>
      <c r="H597" s="206"/>
      <c r="I597" s="206"/>
      <c r="J597" s="206"/>
      <c r="K597" s="206"/>
      <c r="L597" s="206"/>
      <c r="M597" s="206"/>
      <c r="N597" s="206"/>
      <c r="O597" s="207"/>
      <c r="AF597" s="115"/>
      <c r="AG597" s="115"/>
      <c r="AH597" s="115"/>
      <c r="AI597" s="109" t="s">
        <v>62</v>
      </c>
      <c r="AM597" s="115"/>
      <c r="AN597" s="115"/>
    </row>
    <row r="598" spans="1:40" s="108" customFormat="1" ht="15" x14ac:dyDescent="0.25">
      <c r="A598" s="121"/>
      <c r="B598" s="124"/>
      <c r="C598" s="123" t="s">
        <v>55</v>
      </c>
      <c r="D598" s="203" t="s">
        <v>63</v>
      </c>
      <c r="E598" s="203"/>
      <c r="F598" s="203"/>
      <c r="G598" s="125"/>
      <c r="H598" s="126"/>
      <c r="I598" s="126"/>
      <c r="J598" s="126"/>
      <c r="K598" s="127">
        <v>23335.8</v>
      </c>
      <c r="L598" s="128">
        <v>1.3225</v>
      </c>
      <c r="M598" s="129">
        <v>583.28</v>
      </c>
      <c r="N598" s="130">
        <v>44.77</v>
      </c>
      <c r="O598" s="151">
        <v>26113.45</v>
      </c>
      <c r="AF598" s="115"/>
      <c r="AG598" s="115"/>
      <c r="AH598" s="115"/>
      <c r="AJ598" s="109" t="s">
        <v>63</v>
      </c>
      <c r="AM598" s="115"/>
      <c r="AN598" s="115"/>
    </row>
    <row r="599" spans="1:40" s="108" customFormat="1" ht="15" x14ac:dyDescent="0.25">
      <c r="A599" s="121"/>
      <c r="B599" s="124"/>
      <c r="C599" s="123" t="s">
        <v>64</v>
      </c>
      <c r="D599" s="203" t="s">
        <v>65</v>
      </c>
      <c r="E599" s="203"/>
      <c r="F599" s="203"/>
      <c r="G599" s="125"/>
      <c r="H599" s="126"/>
      <c r="I599" s="126"/>
      <c r="J599" s="126"/>
      <c r="K599" s="127">
        <v>17342.580000000002</v>
      </c>
      <c r="L599" s="128">
        <v>1.4375</v>
      </c>
      <c r="M599" s="129">
        <v>471.18</v>
      </c>
      <c r="N599" s="130">
        <v>13.24</v>
      </c>
      <c r="O599" s="151">
        <v>6238.42</v>
      </c>
      <c r="AF599" s="115"/>
      <c r="AG599" s="115"/>
      <c r="AH599" s="115"/>
      <c r="AJ599" s="109" t="s">
        <v>65</v>
      </c>
      <c r="AM599" s="115"/>
      <c r="AN599" s="115"/>
    </row>
    <row r="600" spans="1:40" s="108" customFormat="1" ht="15" x14ac:dyDescent="0.25">
      <c r="A600" s="121"/>
      <c r="B600" s="124"/>
      <c r="C600" s="123" t="s">
        <v>66</v>
      </c>
      <c r="D600" s="203" t="s">
        <v>67</v>
      </c>
      <c r="E600" s="203"/>
      <c r="F600" s="203"/>
      <c r="G600" s="125"/>
      <c r="H600" s="126"/>
      <c r="I600" s="126"/>
      <c r="J600" s="126"/>
      <c r="K600" s="127">
        <v>2506.65</v>
      </c>
      <c r="L600" s="128">
        <v>1.4375</v>
      </c>
      <c r="M600" s="129">
        <v>68.099999999999994</v>
      </c>
      <c r="N600" s="130">
        <v>44.77</v>
      </c>
      <c r="O600" s="151">
        <v>3048.84</v>
      </c>
      <c r="AF600" s="115"/>
      <c r="AG600" s="115"/>
      <c r="AH600" s="115"/>
      <c r="AJ600" s="109" t="s">
        <v>67</v>
      </c>
      <c r="AM600" s="115"/>
      <c r="AN600" s="115"/>
    </row>
    <row r="601" spans="1:40" s="108" customFormat="1" ht="15" x14ac:dyDescent="0.25">
      <c r="A601" s="121"/>
      <c r="B601" s="124"/>
      <c r="C601" s="123" t="s">
        <v>68</v>
      </c>
      <c r="D601" s="203" t="s">
        <v>69</v>
      </c>
      <c r="E601" s="203"/>
      <c r="F601" s="203"/>
      <c r="G601" s="125"/>
      <c r="H601" s="126"/>
      <c r="I601" s="126"/>
      <c r="J601" s="126"/>
      <c r="K601" s="127">
        <v>33882.39</v>
      </c>
      <c r="L601" s="126"/>
      <c r="M601" s="129">
        <v>547.33000000000004</v>
      </c>
      <c r="N601" s="130">
        <v>8.16</v>
      </c>
      <c r="O601" s="151">
        <v>4466.21</v>
      </c>
      <c r="AF601" s="115"/>
      <c r="AG601" s="115"/>
      <c r="AH601" s="115"/>
      <c r="AJ601" s="109" t="s">
        <v>69</v>
      </c>
      <c r="AM601" s="115"/>
      <c r="AN601" s="115"/>
    </row>
    <row r="602" spans="1:40" s="108" customFormat="1" ht="15" x14ac:dyDescent="0.25">
      <c r="A602" s="132"/>
      <c r="B602" s="124"/>
      <c r="C602" s="123"/>
      <c r="D602" s="203" t="s">
        <v>70</v>
      </c>
      <c r="E602" s="203"/>
      <c r="F602" s="203"/>
      <c r="G602" s="125" t="s">
        <v>71</v>
      </c>
      <c r="H602" s="133">
        <v>2670</v>
      </c>
      <c r="I602" s="128">
        <v>1.3225</v>
      </c>
      <c r="J602" s="152">
        <v>66.737317500000003</v>
      </c>
      <c r="K602" s="135"/>
      <c r="L602" s="126"/>
      <c r="M602" s="135"/>
      <c r="N602" s="126"/>
      <c r="O602" s="136"/>
      <c r="AF602" s="115"/>
      <c r="AG602" s="115"/>
      <c r="AH602" s="115"/>
      <c r="AK602" s="109" t="s">
        <v>70</v>
      </c>
      <c r="AM602" s="115"/>
      <c r="AN602" s="115"/>
    </row>
    <row r="603" spans="1:40" s="108" customFormat="1" ht="15" x14ac:dyDescent="0.25">
      <c r="A603" s="132"/>
      <c r="B603" s="124"/>
      <c r="C603" s="123"/>
      <c r="D603" s="203" t="s">
        <v>72</v>
      </c>
      <c r="E603" s="203"/>
      <c r="F603" s="203"/>
      <c r="G603" s="125" t="s">
        <v>71</v>
      </c>
      <c r="H603" s="130">
        <v>185.99</v>
      </c>
      <c r="I603" s="128">
        <v>1.4375</v>
      </c>
      <c r="J603" s="152">
        <v>5.0531157999999996</v>
      </c>
      <c r="K603" s="135"/>
      <c r="L603" s="126"/>
      <c r="M603" s="135"/>
      <c r="N603" s="126"/>
      <c r="O603" s="136"/>
      <c r="AF603" s="115"/>
      <c r="AG603" s="115"/>
      <c r="AH603" s="115"/>
      <c r="AK603" s="109" t="s">
        <v>72</v>
      </c>
      <c r="AM603" s="115"/>
      <c r="AN603" s="115"/>
    </row>
    <row r="604" spans="1:40" s="108" customFormat="1" ht="15" x14ac:dyDescent="0.25">
      <c r="A604" s="137"/>
      <c r="B604" s="125"/>
      <c r="C604" s="123"/>
      <c r="D604" s="210" t="s">
        <v>73</v>
      </c>
      <c r="E604" s="210"/>
      <c r="F604" s="210"/>
      <c r="G604" s="138"/>
      <c r="H604" s="139"/>
      <c r="I604" s="139"/>
      <c r="J604" s="139"/>
      <c r="K604" s="140">
        <v>69637.7</v>
      </c>
      <c r="L604" s="139"/>
      <c r="M604" s="140">
        <v>1601.79</v>
      </c>
      <c r="N604" s="139"/>
      <c r="O604" s="153">
        <v>36818.080000000002</v>
      </c>
      <c r="AF604" s="115"/>
      <c r="AG604" s="115"/>
      <c r="AH604" s="115"/>
      <c r="AL604" s="109" t="s">
        <v>73</v>
      </c>
      <c r="AM604" s="115"/>
      <c r="AN604" s="115"/>
    </row>
    <row r="605" spans="1:40" s="108" customFormat="1" ht="15" x14ac:dyDescent="0.25">
      <c r="A605" s="132"/>
      <c r="B605" s="124"/>
      <c r="C605" s="123"/>
      <c r="D605" s="203" t="s">
        <v>74</v>
      </c>
      <c r="E605" s="203"/>
      <c r="F605" s="203"/>
      <c r="G605" s="125"/>
      <c r="H605" s="126"/>
      <c r="I605" s="126"/>
      <c r="J605" s="126"/>
      <c r="K605" s="135"/>
      <c r="L605" s="126"/>
      <c r="M605" s="129">
        <v>651.38</v>
      </c>
      <c r="N605" s="126"/>
      <c r="O605" s="151">
        <v>29162.29</v>
      </c>
      <c r="AF605" s="115"/>
      <c r="AG605" s="115"/>
      <c r="AH605" s="115"/>
      <c r="AK605" s="109" t="s">
        <v>74</v>
      </c>
      <c r="AM605" s="115"/>
      <c r="AN605" s="115"/>
    </row>
    <row r="606" spans="1:40" s="108" customFormat="1" ht="45" x14ac:dyDescent="0.25">
      <c r="A606" s="132"/>
      <c r="B606" s="124"/>
      <c r="C606" s="123" t="s">
        <v>75</v>
      </c>
      <c r="D606" s="203" t="s">
        <v>76</v>
      </c>
      <c r="E606" s="203"/>
      <c r="F606" s="203"/>
      <c r="G606" s="125" t="s">
        <v>77</v>
      </c>
      <c r="H606" s="133">
        <v>102</v>
      </c>
      <c r="I606" s="126"/>
      <c r="J606" s="133">
        <v>102</v>
      </c>
      <c r="K606" s="135"/>
      <c r="L606" s="126"/>
      <c r="M606" s="129">
        <v>664.41</v>
      </c>
      <c r="N606" s="126"/>
      <c r="O606" s="151">
        <v>29745.54</v>
      </c>
      <c r="AF606" s="115"/>
      <c r="AG606" s="115"/>
      <c r="AH606" s="115"/>
      <c r="AK606" s="109" t="s">
        <v>76</v>
      </c>
      <c r="AM606" s="115"/>
      <c r="AN606" s="115"/>
    </row>
    <row r="607" spans="1:40" s="108" customFormat="1" ht="90" x14ac:dyDescent="0.25">
      <c r="A607" s="132"/>
      <c r="B607" s="124"/>
      <c r="C607" s="123" t="s">
        <v>78</v>
      </c>
      <c r="D607" s="203" t="s">
        <v>79</v>
      </c>
      <c r="E607" s="203"/>
      <c r="F607" s="203"/>
      <c r="G607" s="125" t="s">
        <v>77</v>
      </c>
      <c r="H607" s="133">
        <v>58</v>
      </c>
      <c r="I607" s="130">
        <v>0.85</v>
      </c>
      <c r="J607" s="143">
        <v>49.3</v>
      </c>
      <c r="K607" s="135"/>
      <c r="L607" s="126"/>
      <c r="M607" s="129">
        <v>321.13</v>
      </c>
      <c r="N607" s="126"/>
      <c r="O607" s="151">
        <v>14377.01</v>
      </c>
      <c r="AF607" s="115"/>
      <c r="AG607" s="115"/>
      <c r="AH607" s="115"/>
      <c r="AK607" s="109" t="s">
        <v>79</v>
      </c>
      <c r="AM607" s="115"/>
      <c r="AN607" s="115"/>
    </row>
    <row r="608" spans="1:40" s="108" customFormat="1" ht="15" x14ac:dyDescent="0.25">
      <c r="A608" s="121"/>
      <c r="B608" s="144"/>
      <c r="C608" s="145"/>
      <c r="D608" s="205" t="s">
        <v>80</v>
      </c>
      <c r="E608" s="205"/>
      <c r="F608" s="205"/>
      <c r="G608" s="117"/>
      <c r="H608" s="146"/>
      <c r="I608" s="146"/>
      <c r="J608" s="146"/>
      <c r="K608" s="147"/>
      <c r="L608" s="146"/>
      <c r="M608" s="154">
        <v>2587.33</v>
      </c>
      <c r="N608" s="139"/>
      <c r="O608" s="149">
        <v>80940.63</v>
      </c>
      <c r="AF608" s="115"/>
      <c r="AG608" s="115"/>
      <c r="AH608" s="115"/>
      <c r="AM608" s="115" t="s">
        <v>80</v>
      </c>
      <c r="AN608" s="115"/>
    </row>
    <row r="609" spans="1:40" s="108" customFormat="1" ht="23.25" x14ac:dyDescent="0.25">
      <c r="A609" s="116" t="s">
        <v>354</v>
      </c>
      <c r="B609" s="117" t="s">
        <v>354</v>
      </c>
      <c r="C609" s="118" t="s">
        <v>81</v>
      </c>
      <c r="D609" s="208" t="s">
        <v>82</v>
      </c>
      <c r="E609" s="208"/>
      <c r="F609" s="208"/>
      <c r="G609" s="117" t="s">
        <v>83</v>
      </c>
      <c r="H609" s="117">
        <v>-4.9660000000000002</v>
      </c>
      <c r="I609" s="117" t="s">
        <v>55</v>
      </c>
      <c r="J609" s="117" t="s">
        <v>1006</v>
      </c>
      <c r="K609" s="119" t="s">
        <v>679</v>
      </c>
      <c r="L609" s="117"/>
      <c r="M609" s="119" t="s">
        <v>1007</v>
      </c>
      <c r="N609" s="117"/>
      <c r="O609" s="120" t="s">
        <v>1008</v>
      </c>
      <c r="AF609" s="115"/>
      <c r="AG609" s="115"/>
      <c r="AH609" s="115" t="s">
        <v>82</v>
      </c>
      <c r="AM609" s="115"/>
      <c r="AN609" s="115"/>
    </row>
    <row r="610" spans="1:40" s="108" customFormat="1" ht="33.75" x14ac:dyDescent="0.25">
      <c r="A610" s="121"/>
      <c r="B610" s="122"/>
      <c r="C610" s="123" t="s">
        <v>59</v>
      </c>
      <c r="D610" s="206" t="s">
        <v>60</v>
      </c>
      <c r="E610" s="206"/>
      <c r="F610" s="206"/>
      <c r="G610" s="206"/>
      <c r="H610" s="206"/>
      <c r="I610" s="206"/>
      <c r="J610" s="206"/>
      <c r="K610" s="206"/>
      <c r="L610" s="206"/>
      <c r="M610" s="206"/>
      <c r="N610" s="206"/>
      <c r="O610" s="207"/>
      <c r="AF610" s="115"/>
      <c r="AG610" s="115"/>
      <c r="AH610" s="115"/>
      <c r="AI610" s="109" t="s">
        <v>60</v>
      </c>
      <c r="AM610" s="115"/>
      <c r="AN610" s="115"/>
    </row>
    <row r="611" spans="1:40" s="108" customFormat="1" ht="57" x14ac:dyDescent="0.25">
      <c r="A611" s="121"/>
      <c r="B611" s="122"/>
      <c r="C611" s="123" t="s">
        <v>61</v>
      </c>
      <c r="D611" s="206" t="s">
        <v>62</v>
      </c>
      <c r="E611" s="206"/>
      <c r="F611" s="206"/>
      <c r="G611" s="206"/>
      <c r="H611" s="206"/>
      <c r="I611" s="206"/>
      <c r="J611" s="206"/>
      <c r="K611" s="206"/>
      <c r="L611" s="206"/>
      <c r="M611" s="206"/>
      <c r="N611" s="206"/>
      <c r="O611" s="207"/>
      <c r="AF611" s="115"/>
      <c r="AG611" s="115"/>
      <c r="AH611" s="115"/>
      <c r="AI611" s="109" t="s">
        <v>62</v>
      </c>
      <c r="AM611" s="115"/>
      <c r="AN611" s="115"/>
    </row>
    <row r="612" spans="1:40" s="108" customFormat="1" ht="15" x14ac:dyDescent="0.25">
      <c r="A612" s="121"/>
      <c r="B612" s="124"/>
      <c r="C612" s="123" t="s">
        <v>64</v>
      </c>
      <c r="D612" s="203" t="s">
        <v>65</v>
      </c>
      <c r="E612" s="203"/>
      <c r="F612" s="203"/>
      <c r="G612" s="125"/>
      <c r="H612" s="126"/>
      <c r="I612" s="126"/>
      <c r="J612" s="126"/>
      <c r="K612" s="129">
        <v>86.4</v>
      </c>
      <c r="L612" s="128">
        <v>1.4375</v>
      </c>
      <c r="M612" s="129">
        <v>-616.78</v>
      </c>
      <c r="N612" s="130">
        <v>13.24</v>
      </c>
      <c r="O612" s="151">
        <v>-8166.17</v>
      </c>
      <c r="AF612" s="115"/>
      <c r="AG612" s="115"/>
      <c r="AH612" s="115"/>
      <c r="AJ612" s="109" t="s">
        <v>65</v>
      </c>
      <c r="AM612" s="115"/>
      <c r="AN612" s="115"/>
    </row>
    <row r="613" spans="1:40" s="108" customFormat="1" ht="15" x14ac:dyDescent="0.25">
      <c r="A613" s="121"/>
      <c r="B613" s="124"/>
      <c r="C613" s="123" t="s">
        <v>66</v>
      </c>
      <c r="D613" s="203" t="s">
        <v>67</v>
      </c>
      <c r="E613" s="203"/>
      <c r="F613" s="203"/>
      <c r="G613" s="125"/>
      <c r="H613" s="126"/>
      <c r="I613" s="126"/>
      <c r="J613" s="126"/>
      <c r="K613" s="129">
        <v>13.5</v>
      </c>
      <c r="L613" s="128">
        <v>1.4375</v>
      </c>
      <c r="M613" s="129">
        <v>-96.37</v>
      </c>
      <c r="N613" s="130">
        <v>44.77</v>
      </c>
      <c r="O613" s="151">
        <v>-4314.4799999999996</v>
      </c>
      <c r="AF613" s="115"/>
      <c r="AG613" s="115"/>
      <c r="AH613" s="115"/>
      <c r="AJ613" s="109" t="s">
        <v>67</v>
      </c>
      <c r="AM613" s="115"/>
      <c r="AN613" s="115"/>
    </row>
    <row r="614" spans="1:40" s="108" customFormat="1" ht="15" x14ac:dyDescent="0.25">
      <c r="A614" s="132"/>
      <c r="B614" s="124"/>
      <c r="C614" s="123"/>
      <c r="D614" s="203" t="s">
        <v>74</v>
      </c>
      <c r="E614" s="203"/>
      <c r="F614" s="203"/>
      <c r="G614" s="125"/>
      <c r="H614" s="126"/>
      <c r="I614" s="126"/>
      <c r="J614" s="126"/>
      <c r="K614" s="135"/>
      <c r="L614" s="126"/>
      <c r="M614" s="129">
        <v>-96.37</v>
      </c>
      <c r="N614" s="126"/>
      <c r="O614" s="151">
        <v>-4314.4799999999996</v>
      </c>
      <c r="AF614" s="115"/>
      <c r="AG614" s="115"/>
      <c r="AH614" s="115"/>
      <c r="AK614" s="109" t="s">
        <v>74</v>
      </c>
      <c r="AM614" s="115"/>
      <c r="AN614" s="115"/>
    </row>
    <row r="615" spans="1:40" s="108" customFormat="1" ht="45" x14ac:dyDescent="0.25">
      <c r="A615" s="132"/>
      <c r="B615" s="124"/>
      <c r="C615" s="123" t="s">
        <v>75</v>
      </c>
      <c r="D615" s="203" t="s">
        <v>76</v>
      </c>
      <c r="E615" s="203"/>
      <c r="F615" s="203"/>
      <c r="G615" s="125" t="s">
        <v>77</v>
      </c>
      <c r="H615" s="133">
        <v>102</v>
      </c>
      <c r="I615" s="126"/>
      <c r="J615" s="133">
        <v>102</v>
      </c>
      <c r="K615" s="135"/>
      <c r="L615" s="126"/>
      <c r="M615" s="129">
        <v>-98.3</v>
      </c>
      <c r="N615" s="126"/>
      <c r="O615" s="151">
        <v>-4400.7700000000004</v>
      </c>
      <c r="AF615" s="115"/>
      <c r="AG615" s="115"/>
      <c r="AH615" s="115"/>
      <c r="AK615" s="109" t="s">
        <v>76</v>
      </c>
      <c r="AM615" s="115"/>
      <c r="AN615" s="115"/>
    </row>
    <row r="616" spans="1:40" s="108" customFormat="1" ht="90" x14ac:dyDescent="0.25">
      <c r="A616" s="132"/>
      <c r="B616" s="124"/>
      <c r="C616" s="123" t="s">
        <v>78</v>
      </c>
      <c r="D616" s="203" t="s">
        <v>79</v>
      </c>
      <c r="E616" s="203"/>
      <c r="F616" s="203"/>
      <c r="G616" s="125" t="s">
        <v>77</v>
      </c>
      <c r="H616" s="133">
        <v>58</v>
      </c>
      <c r="I616" s="130">
        <v>0.85</v>
      </c>
      <c r="J616" s="143">
        <v>49.3</v>
      </c>
      <c r="K616" s="135"/>
      <c r="L616" s="126"/>
      <c r="M616" s="129">
        <v>-47.51</v>
      </c>
      <c r="N616" s="126"/>
      <c r="O616" s="151">
        <v>-2127.04</v>
      </c>
      <c r="AF616" s="115"/>
      <c r="AG616" s="115"/>
      <c r="AH616" s="115"/>
      <c r="AK616" s="109" t="s">
        <v>79</v>
      </c>
      <c r="AM616" s="115"/>
      <c r="AN616" s="115"/>
    </row>
    <row r="617" spans="1:40" s="108" customFormat="1" ht="15" x14ac:dyDescent="0.25">
      <c r="A617" s="121"/>
      <c r="B617" s="144"/>
      <c r="C617" s="145"/>
      <c r="D617" s="205" t="s">
        <v>80</v>
      </c>
      <c r="E617" s="205"/>
      <c r="F617" s="205"/>
      <c r="G617" s="117"/>
      <c r="H617" s="146"/>
      <c r="I617" s="146"/>
      <c r="J617" s="146"/>
      <c r="K617" s="147"/>
      <c r="L617" s="146"/>
      <c r="M617" s="148">
        <v>-762.59</v>
      </c>
      <c r="N617" s="139"/>
      <c r="O617" s="149">
        <v>-14693.98</v>
      </c>
      <c r="AF617" s="115"/>
      <c r="AG617" s="115"/>
      <c r="AH617" s="115"/>
      <c r="AM617" s="115" t="s">
        <v>80</v>
      </c>
      <c r="AN617" s="115"/>
    </row>
    <row r="618" spans="1:40" s="108" customFormat="1" ht="23.25" x14ac:dyDescent="0.25">
      <c r="A618" s="116" t="s">
        <v>355</v>
      </c>
      <c r="B618" s="117" t="s">
        <v>355</v>
      </c>
      <c r="C618" s="118" t="s">
        <v>81</v>
      </c>
      <c r="D618" s="208" t="s">
        <v>91</v>
      </c>
      <c r="E618" s="208"/>
      <c r="F618" s="208"/>
      <c r="G618" s="117" t="s">
        <v>83</v>
      </c>
      <c r="H618" s="117">
        <v>-3.2000000000000001E-2</v>
      </c>
      <c r="I618" s="117" t="s">
        <v>55</v>
      </c>
      <c r="J618" s="117" t="s">
        <v>1009</v>
      </c>
      <c r="K618" s="119" t="s">
        <v>692</v>
      </c>
      <c r="L618" s="117"/>
      <c r="M618" s="119" t="s">
        <v>1010</v>
      </c>
      <c r="N618" s="117"/>
      <c r="O618" s="120" t="s">
        <v>1011</v>
      </c>
      <c r="AF618" s="115"/>
      <c r="AG618" s="115"/>
      <c r="AH618" s="115" t="s">
        <v>91</v>
      </c>
      <c r="AM618" s="115"/>
      <c r="AN618" s="115"/>
    </row>
    <row r="619" spans="1:40" s="108" customFormat="1" ht="33.75" x14ac:dyDescent="0.25">
      <c r="A619" s="121"/>
      <c r="B619" s="122"/>
      <c r="C619" s="123" t="s">
        <v>59</v>
      </c>
      <c r="D619" s="206" t="s">
        <v>60</v>
      </c>
      <c r="E619" s="206"/>
      <c r="F619" s="206"/>
      <c r="G619" s="206"/>
      <c r="H619" s="206"/>
      <c r="I619" s="206"/>
      <c r="J619" s="206"/>
      <c r="K619" s="206"/>
      <c r="L619" s="206"/>
      <c r="M619" s="206"/>
      <c r="N619" s="206"/>
      <c r="O619" s="207"/>
      <c r="AF619" s="115"/>
      <c r="AG619" s="115"/>
      <c r="AH619" s="115"/>
      <c r="AI619" s="109" t="s">
        <v>60</v>
      </c>
      <c r="AM619" s="115"/>
      <c r="AN619" s="115"/>
    </row>
    <row r="620" spans="1:40" s="108" customFormat="1" ht="57" x14ac:dyDescent="0.25">
      <c r="A620" s="121"/>
      <c r="B620" s="122"/>
      <c r="C620" s="123" t="s">
        <v>61</v>
      </c>
      <c r="D620" s="206" t="s">
        <v>62</v>
      </c>
      <c r="E620" s="206"/>
      <c r="F620" s="206"/>
      <c r="G620" s="206"/>
      <c r="H620" s="206"/>
      <c r="I620" s="206"/>
      <c r="J620" s="206"/>
      <c r="K620" s="206"/>
      <c r="L620" s="206"/>
      <c r="M620" s="206"/>
      <c r="N620" s="206"/>
      <c r="O620" s="207"/>
      <c r="AF620" s="115"/>
      <c r="AG620" s="115"/>
      <c r="AH620" s="115"/>
      <c r="AI620" s="109" t="s">
        <v>62</v>
      </c>
      <c r="AM620" s="115"/>
      <c r="AN620" s="115"/>
    </row>
    <row r="621" spans="1:40" s="108" customFormat="1" ht="15" x14ac:dyDescent="0.25">
      <c r="A621" s="121"/>
      <c r="B621" s="124"/>
      <c r="C621" s="123" t="s">
        <v>64</v>
      </c>
      <c r="D621" s="203" t="s">
        <v>65</v>
      </c>
      <c r="E621" s="203"/>
      <c r="F621" s="203"/>
      <c r="G621" s="125"/>
      <c r="H621" s="126"/>
      <c r="I621" s="126"/>
      <c r="J621" s="126"/>
      <c r="K621" s="129">
        <v>115.4</v>
      </c>
      <c r="L621" s="128">
        <v>1.4375</v>
      </c>
      <c r="M621" s="129">
        <v>-5.31</v>
      </c>
      <c r="N621" s="130">
        <v>13.24</v>
      </c>
      <c r="O621" s="131">
        <v>-70.3</v>
      </c>
      <c r="AF621" s="115"/>
      <c r="AG621" s="115"/>
      <c r="AH621" s="115"/>
      <c r="AJ621" s="109" t="s">
        <v>65</v>
      </c>
      <c r="AM621" s="115"/>
      <c r="AN621" s="115"/>
    </row>
    <row r="622" spans="1:40" s="108" customFormat="1" ht="15" x14ac:dyDescent="0.25">
      <c r="A622" s="121"/>
      <c r="B622" s="124"/>
      <c r="C622" s="123" t="s">
        <v>66</v>
      </c>
      <c r="D622" s="203" t="s">
        <v>67</v>
      </c>
      <c r="E622" s="203"/>
      <c r="F622" s="203"/>
      <c r="G622" s="125"/>
      <c r="H622" s="126"/>
      <c r="I622" s="126"/>
      <c r="J622" s="126"/>
      <c r="K622" s="129">
        <v>13.5</v>
      </c>
      <c r="L622" s="128">
        <v>1.4375</v>
      </c>
      <c r="M622" s="129">
        <v>-0.62</v>
      </c>
      <c r="N622" s="130">
        <v>44.77</v>
      </c>
      <c r="O622" s="131">
        <v>-27.76</v>
      </c>
      <c r="AF622" s="115"/>
      <c r="AG622" s="115"/>
      <c r="AH622" s="115"/>
      <c r="AJ622" s="109" t="s">
        <v>67</v>
      </c>
      <c r="AM622" s="115"/>
      <c r="AN622" s="115"/>
    </row>
    <row r="623" spans="1:40" s="108" customFormat="1" ht="15" x14ac:dyDescent="0.25">
      <c r="A623" s="132"/>
      <c r="B623" s="124"/>
      <c r="C623" s="123"/>
      <c r="D623" s="203" t="s">
        <v>74</v>
      </c>
      <c r="E623" s="203"/>
      <c r="F623" s="203"/>
      <c r="G623" s="125"/>
      <c r="H623" s="126"/>
      <c r="I623" s="126"/>
      <c r="J623" s="126"/>
      <c r="K623" s="135"/>
      <c r="L623" s="126"/>
      <c r="M623" s="129">
        <v>-0.62</v>
      </c>
      <c r="N623" s="126"/>
      <c r="O623" s="131">
        <v>-27.76</v>
      </c>
      <c r="AF623" s="115"/>
      <c r="AG623" s="115"/>
      <c r="AH623" s="115"/>
      <c r="AK623" s="109" t="s">
        <v>74</v>
      </c>
      <c r="AM623" s="115"/>
      <c r="AN623" s="115"/>
    </row>
    <row r="624" spans="1:40" s="108" customFormat="1" ht="45" x14ac:dyDescent="0.25">
      <c r="A624" s="132"/>
      <c r="B624" s="124"/>
      <c r="C624" s="123" t="s">
        <v>75</v>
      </c>
      <c r="D624" s="203" t="s">
        <v>76</v>
      </c>
      <c r="E624" s="203"/>
      <c r="F624" s="203"/>
      <c r="G624" s="125" t="s">
        <v>77</v>
      </c>
      <c r="H624" s="133">
        <v>102</v>
      </c>
      <c r="I624" s="126"/>
      <c r="J624" s="133">
        <v>102</v>
      </c>
      <c r="K624" s="135"/>
      <c r="L624" s="126"/>
      <c r="M624" s="129">
        <v>-0.63</v>
      </c>
      <c r="N624" s="126"/>
      <c r="O624" s="131">
        <v>-28.32</v>
      </c>
      <c r="AF624" s="115"/>
      <c r="AG624" s="115"/>
      <c r="AH624" s="115"/>
      <c r="AK624" s="109" t="s">
        <v>76</v>
      </c>
      <c r="AM624" s="115"/>
      <c r="AN624" s="115"/>
    </row>
    <row r="625" spans="1:40" s="108" customFormat="1" ht="90" x14ac:dyDescent="0.25">
      <c r="A625" s="132"/>
      <c r="B625" s="124"/>
      <c r="C625" s="123" t="s">
        <v>78</v>
      </c>
      <c r="D625" s="203" t="s">
        <v>79</v>
      </c>
      <c r="E625" s="203"/>
      <c r="F625" s="203"/>
      <c r="G625" s="125" t="s">
        <v>77</v>
      </c>
      <c r="H625" s="133">
        <v>58</v>
      </c>
      <c r="I625" s="130">
        <v>0.85</v>
      </c>
      <c r="J625" s="143">
        <v>49.3</v>
      </c>
      <c r="K625" s="135"/>
      <c r="L625" s="126"/>
      <c r="M625" s="129">
        <v>-0.31</v>
      </c>
      <c r="N625" s="126"/>
      <c r="O625" s="131">
        <v>-13.69</v>
      </c>
      <c r="AF625" s="115"/>
      <c r="AG625" s="115"/>
      <c r="AH625" s="115"/>
      <c r="AK625" s="109" t="s">
        <v>79</v>
      </c>
      <c r="AM625" s="115"/>
      <c r="AN625" s="115"/>
    </row>
    <row r="626" spans="1:40" s="108" customFormat="1" ht="15" x14ac:dyDescent="0.25">
      <c r="A626" s="121"/>
      <c r="B626" s="144"/>
      <c r="C626" s="145"/>
      <c r="D626" s="205" t="s">
        <v>80</v>
      </c>
      <c r="E626" s="205"/>
      <c r="F626" s="205"/>
      <c r="G626" s="117"/>
      <c r="H626" s="146"/>
      <c r="I626" s="146"/>
      <c r="J626" s="146"/>
      <c r="K626" s="147"/>
      <c r="L626" s="146"/>
      <c r="M626" s="148">
        <v>-6.25</v>
      </c>
      <c r="N626" s="139"/>
      <c r="O626" s="150">
        <v>-112.31</v>
      </c>
      <c r="AF626" s="115"/>
      <c r="AG626" s="115"/>
      <c r="AH626" s="115"/>
      <c r="AM626" s="115" t="s">
        <v>80</v>
      </c>
      <c r="AN626" s="115"/>
    </row>
    <row r="627" spans="1:40" s="108" customFormat="1" ht="23.25" x14ac:dyDescent="0.25">
      <c r="A627" s="116" t="s">
        <v>356</v>
      </c>
      <c r="B627" s="117" t="s">
        <v>1012</v>
      </c>
      <c r="C627" s="118" t="s">
        <v>104</v>
      </c>
      <c r="D627" s="208" t="s">
        <v>115</v>
      </c>
      <c r="E627" s="208"/>
      <c r="F627" s="208"/>
      <c r="G627" s="117" t="s">
        <v>106</v>
      </c>
      <c r="H627" s="117">
        <v>3.4020000000000001E-3</v>
      </c>
      <c r="I627" s="117" t="s">
        <v>55</v>
      </c>
      <c r="J627" s="117" t="s">
        <v>1013</v>
      </c>
      <c r="K627" s="119" t="s">
        <v>722</v>
      </c>
      <c r="L627" s="117"/>
      <c r="M627" s="119" t="s">
        <v>1014</v>
      </c>
      <c r="N627" s="117" t="s">
        <v>685</v>
      </c>
      <c r="O627" s="120" t="s">
        <v>1015</v>
      </c>
      <c r="AF627" s="115"/>
      <c r="AG627" s="115"/>
      <c r="AH627" s="115" t="s">
        <v>115</v>
      </c>
      <c r="AM627" s="115"/>
      <c r="AN627" s="115"/>
    </row>
    <row r="628" spans="1:40" s="108" customFormat="1" ht="15" x14ac:dyDescent="0.25">
      <c r="A628" s="121"/>
      <c r="B628" s="144"/>
      <c r="C628" s="145"/>
      <c r="D628" s="205" t="s">
        <v>80</v>
      </c>
      <c r="E628" s="205"/>
      <c r="F628" s="205"/>
      <c r="G628" s="117"/>
      <c r="H628" s="146"/>
      <c r="I628" s="146"/>
      <c r="J628" s="146"/>
      <c r="K628" s="147"/>
      <c r="L628" s="146"/>
      <c r="M628" s="148">
        <v>35.090000000000003</v>
      </c>
      <c r="N628" s="139"/>
      <c r="O628" s="150">
        <v>286.33</v>
      </c>
      <c r="AF628" s="115"/>
      <c r="AG628" s="115"/>
      <c r="AH628" s="115"/>
      <c r="AM628" s="115" t="s">
        <v>80</v>
      </c>
      <c r="AN628" s="115"/>
    </row>
    <row r="629" spans="1:40" s="108" customFormat="1" ht="22.5" x14ac:dyDescent="0.25">
      <c r="A629" s="116" t="s">
        <v>357</v>
      </c>
      <c r="B629" s="117" t="s">
        <v>1016</v>
      </c>
      <c r="C629" s="118" t="s">
        <v>104</v>
      </c>
      <c r="D629" s="208" t="s">
        <v>139</v>
      </c>
      <c r="E629" s="208"/>
      <c r="F629" s="208"/>
      <c r="G629" s="117" t="s">
        <v>106</v>
      </c>
      <c r="H629" s="117">
        <v>4.8383999999999996E-3</v>
      </c>
      <c r="I629" s="117" t="s">
        <v>55</v>
      </c>
      <c r="J629" s="117" t="s">
        <v>1017</v>
      </c>
      <c r="K629" s="119" t="s">
        <v>763</v>
      </c>
      <c r="L629" s="117"/>
      <c r="M629" s="119" t="s">
        <v>1018</v>
      </c>
      <c r="N629" s="117" t="s">
        <v>685</v>
      </c>
      <c r="O629" s="120" t="s">
        <v>1019</v>
      </c>
      <c r="AF629" s="115"/>
      <c r="AG629" s="115"/>
      <c r="AH629" s="115" t="s">
        <v>139</v>
      </c>
      <c r="AM629" s="115"/>
      <c r="AN629" s="115"/>
    </row>
    <row r="630" spans="1:40" s="108" customFormat="1" ht="15" x14ac:dyDescent="0.25">
      <c r="A630" s="121"/>
      <c r="B630" s="144"/>
      <c r="C630" s="145"/>
      <c r="D630" s="205" t="s">
        <v>80</v>
      </c>
      <c r="E630" s="205"/>
      <c r="F630" s="205"/>
      <c r="G630" s="117"/>
      <c r="H630" s="146"/>
      <c r="I630" s="146"/>
      <c r="J630" s="146"/>
      <c r="K630" s="147"/>
      <c r="L630" s="146"/>
      <c r="M630" s="148">
        <v>57.95</v>
      </c>
      <c r="N630" s="139"/>
      <c r="O630" s="150">
        <v>472.87</v>
      </c>
      <c r="AF630" s="115"/>
      <c r="AG630" s="115"/>
      <c r="AH630" s="115"/>
      <c r="AM630" s="115" t="s">
        <v>80</v>
      </c>
      <c r="AN630" s="115"/>
    </row>
    <row r="631" spans="1:40" s="108" customFormat="1" ht="23.25" x14ac:dyDescent="0.25">
      <c r="A631" s="116" t="s">
        <v>358</v>
      </c>
      <c r="B631" s="117" t="s">
        <v>1020</v>
      </c>
      <c r="C631" s="118" t="s">
        <v>104</v>
      </c>
      <c r="D631" s="208" t="s">
        <v>98</v>
      </c>
      <c r="E631" s="208"/>
      <c r="F631" s="208"/>
      <c r="G631" s="117" t="s">
        <v>86</v>
      </c>
      <c r="H631" s="117">
        <v>1.9278</v>
      </c>
      <c r="I631" s="117" t="s">
        <v>55</v>
      </c>
      <c r="J631" s="117" t="s">
        <v>1021</v>
      </c>
      <c r="K631" s="119" t="s">
        <v>699</v>
      </c>
      <c r="L631" s="117"/>
      <c r="M631" s="119" t="s">
        <v>1022</v>
      </c>
      <c r="N631" s="117" t="s">
        <v>685</v>
      </c>
      <c r="O631" s="120" t="s">
        <v>1023</v>
      </c>
      <c r="AF631" s="115"/>
      <c r="AG631" s="115"/>
      <c r="AH631" s="115" t="s">
        <v>98</v>
      </c>
      <c r="AM631" s="115"/>
      <c r="AN631" s="115"/>
    </row>
    <row r="632" spans="1:40" s="108" customFormat="1" ht="15" x14ac:dyDescent="0.25">
      <c r="A632" s="121"/>
      <c r="B632" s="144"/>
      <c r="C632" s="145"/>
      <c r="D632" s="205" t="s">
        <v>80</v>
      </c>
      <c r="E632" s="205"/>
      <c r="F632" s="205"/>
      <c r="G632" s="117"/>
      <c r="H632" s="146"/>
      <c r="I632" s="146"/>
      <c r="J632" s="146"/>
      <c r="K632" s="147"/>
      <c r="L632" s="146"/>
      <c r="M632" s="154">
        <v>1398.99</v>
      </c>
      <c r="N632" s="139"/>
      <c r="O632" s="149">
        <v>11415.76</v>
      </c>
      <c r="AF632" s="115"/>
      <c r="AG632" s="115"/>
      <c r="AH632" s="115"/>
      <c r="AM632" s="115" t="s">
        <v>80</v>
      </c>
      <c r="AN632" s="115"/>
    </row>
    <row r="633" spans="1:40" s="108" customFormat="1" ht="23.25" x14ac:dyDescent="0.25">
      <c r="A633" s="116" t="s">
        <v>359</v>
      </c>
      <c r="B633" s="117" t="s">
        <v>1024</v>
      </c>
      <c r="C633" s="118" t="s">
        <v>104</v>
      </c>
      <c r="D633" s="208" t="s">
        <v>98</v>
      </c>
      <c r="E633" s="208"/>
      <c r="F633" s="208"/>
      <c r="G633" s="117" t="s">
        <v>86</v>
      </c>
      <c r="H633" s="117">
        <v>1.9278</v>
      </c>
      <c r="I633" s="117" t="s">
        <v>55</v>
      </c>
      <c r="J633" s="117" t="s">
        <v>1021</v>
      </c>
      <c r="K633" s="119" t="s">
        <v>699</v>
      </c>
      <c r="L633" s="117" t="s">
        <v>702</v>
      </c>
      <c r="M633" s="119" t="s">
        <v>1025</v>
      </c>
      <c r="N633" s="117" t="s">
        <v>685</v>
      </c>
      <c r="O633" s="120" t="s">
        <v>1026</v>
      </c>
      <c r="AF633" s="115"/>
      <c r="AG633" s="115"/>
      <c r="AH633" s="115" t="s">
        <v>98</v>
      </c>
      <c r="AM633" s="115"/>
      <c r="AN633" s="115"/>
    </row>
    <row r="634" spans="1:40" s="108" customFormat="1" ht="15" x14ac:dyDescent="0.25">
      <c r="A634" s="121"/>
      <c r="B634" s="122"/>
      <c r="C634" s="123"/>
      <c r="D634" s="206" t="s">
        <v>100</v>
      </c>
      <c r="E634" s="206"/>
      <c r="F634" s="206"/>
      <c r="G634" s="206"/>
      <c r="H634" s="206"/>
      <c r="I634" s="206"/>
      <c r="J634" s="206"/>
      <c r="K634" s="206"/>
      <c r="L634" s="206"/>
      <c r="M634" s="206"/>
      <c r="N634" s="206"/>
      <c r="O634" s="207"/>
      <c r="AF634" s="115"/>
      <c r="AG634" s="115"/>
      <c r="AH634" s="115"/>
      <c r="AI634" s="109" t="s">
        <v>100</v>
      </c>
      <c r="AM634" s="115"/>
      <c r="AN634" s="115"/>
    </row>
    <row r="635" spans="1:40" s="108" customFormat="1" ht="22.5" x14ac:dyDescent="0.25">
      <c r="A635" s="121"/>
      <c r="B635" s="122"/>
      <c r="C635" s="123" t="s">
        <v>101</v>
      </c>
      <c r="D635" s="206" t="s">
        <v>102</v>
      </c>
      <c r="E635" s="206"/>
      <c r="F635" s="206"/>
      <c r="G635" s="206"/>
      <c r="H635" s="206"/>
      <c r="I635" s="206"/>
      <c r="J635" s="206"/>
      <c r="K635" s="206"/>
      <c r="L635" s="206"/>
      <c r="M635" s="206"/>
      <c r="N635" s="206"/>
      <c r="O635" s="207"/>
      <c r="AF635" s="115"/>
      <c r="AG635" s="115"/>
      <c r="AH635" s="115"/>
      <c r="AI635" s="109" t="s">
        <v>102</v>
      </c>
      <c r="AM635" s="115"/>
      <c r="AN635" s="115"/>
    </row>
    <row r="636" spans="1:40" s="108" customFormat="1" ht="15" x14ac:dyDescent="0.25">
      <c r="A636" s="121"/>
      <c r="B636" s="144"/>
      <c r="C636" s="145"/>
      <c r="D636" s="205" t="s">
        <v>80</v>
      </c>
      <c r="E636" s="205"/>
      <c r="F636" s="205"/>
      <c r="G636" s="117"/>
      <c r="H636" s="146"/>
      <c r="I636" s="146"/>
      <c r="J636" s="146"/>
      <c r="K636" s="147"/>
      <c r="L636" s="146"/>
      <c r="M636" s="148">
        <v>18.670000000000002</v>
      </c>
      <c r="N636" s="139"/>
      <c r="O636" s="150">
        <v>152.35</v>
      </c>
      <c r="AF636" s="115"/>
      <c r="AG636" s="115"/>
      <c r="AH636" s="115"/>
      <c r="AM636" s="115" t="s">
        <v>80</v>
      </c>
      <c r="AN636" s="115"/>
    </row>
    <row r="637" spans="1:40" s="108" customFormat="1" ht="34.5" x14ac:dyDescent="0.25">
      <c r="A637" s="116" t="s">
        <v>360</v>
      </c>
      <c r="B637" s="117" t="s">
        <v>1027</v>
      </c>
      <c r="C637" s="118" t="s">
        <v>104</v>
      </c>
      <c r="D637" s="208" t="s">
        <v>361</v>
      </c>
      <c r="E637" s="208"/>
      <c r="F637" s="208"/>
      <c r="G637" s="117" t="s">
        <v>106</v>
      </c>
      <c r="H637" s="117">
        <v>0.1</v>
      </c>
      <c r="I637" s="117" t="s">
        <v>55</v>
      </c>
      <c r="J637" s="117" t="s">
        <v>1028</v>
      </c>
      <c r="K637" s="119" t="s">
        <v>1029</v>
      </c>
      <c r="L637" s="117"/>
      <c r="M637" s="119" t="s">
        <v>1030</v>
      </c>
      <c r="N637" s="117" t="s">
        <v>685</v>
      </c>
      <c r="O637" s="120" t="s">
        <v>1031</v>
      </c>
      <c r="AF637" s="115"/>
      <c r="AG637" s="115"/>
      <c r="AH637" s="115" t="s">
        <v>361</v>
      </c>
      <c r="AM637" s="115"/>
      <c r="AN637" s="115"/>
    </row>
    <row r="638" spans="1:40" s="108" customFormat="1" ht="15" x14ac:dyDescent="0.25">
      <c r="A638" s="121"/>
      <c r="B638" s="144"/>
      <c r="C638" s="145"/>
      <c r="D638" s="205" t="s">
        <v>80</v>
      </c>
      <c r="E638" s="205"/>
      <c r="F638" s="205"/>
      <c r="G638" s="117"/>
      <c r="H638" s="146"/>
      <c r="I638" s="146"/>
      <c r="J638" s="146"/>
      <c r="K638" s="147"/>
      <c r="L638" s="146"/>
      <c r="M638" s="148">
        <v>621.35</v>
      </c>
      <c r="N638" s="139"/>
      <c r="O638" s="149">
        <v>5070.22</v>
      </c>
      <c r="AF638" s="115"/>
      <c r="AG638" s="115"/>
      <c r="AH638" s="115"/>
      <c r="AM638" s="115" t="s">
        <v>80</v>
      </c>
      <c r="AN638" s="115"/>
    </row>
    <row r="639" spans="1:40" s="108" customFormat="1" ht="34.5" x14ac:dyDescent="0.25">
      <c r="A639" s="116" t="s">
        <v>362</v>
      </c>
      <c r="B639" s="117" t="s">
        <v>362</v>
      </c>
      <c r="C639" s="118" t="s">
        <v>363</v>
      </c>
      <c r="D639" s="208" t="s">
        <v>364</v>
      </c>
      <c r="E639" s="208"/>
      <c r="F639" s="208"/>
      <c r="G639" s="117" t="s">
        <v>365</v>
      </c>
      <c r="H639" s="117">
        <v>0.192</v>
      </c>
      <c r="I639" s="117" t="s">
        <v>55</v>
      </c>
      <c r="J639" s="117" t="s">
        <v>1032</v>
      </c>
      <c r="K639" s="119"/>
      <c r="L639" s="117"/>
      <c r="M639" s="119"/>
      <c r="N639" s="117"/>
      <c r="O639" s="120"/>
      <c r="AF639" s="115"/>
      <c r="AG639" s="115"/>
      <c r="AH639" s="115" t="s">
        <v>364</v>
      </c>
      <c r="AM639" s="115"/>
      <c r="AN639" s="115"/>
    </row>
    <row r="640" spans="1:40" s="108" customFormat="1" ht="33.75" x14ac:dyDescent="0.25">
      <c r="A640" s="121"/>
      <c r="B640" s="122"/>
      <c r="C640" s="123" t="s">
        <v>59</v>
      </c>
      <c r="D640" s="206" t="s">
        <v>60</v>
      </c>
      <c r="E640" s="206"/>
      <c r="F640" s="206"/>
      <c r="G640" s="206"/>
      <c r="H640" s="206"/>
      <c r="I640" s="206"/>
      <c r="J640" s="206"/>
      <c r="K640" s="206"/>
      <c r="L640" s="206"/>
      <c r="M640" s="206"/>
      <c r="N640" s="206"/>
      <c r="O640" s="207"/>
      <c r="AF640" s="115"/>
      <c r="AG640" s="115"/>
      <c r="AH640" s="115"/>
      <c r="AI640" s="109" t="s">
        <v>60</v>
      </c>
      <c r="AM640" s="115"/>
      <c r="AN640" s="115"/>
    </row>
    <row r="641" spans="1:40" s="108" customFormat="1" ht="57" x14ac:dyDescent="0.25">
      <c r="A641" s="121"/>
      <c r="B641" s="122"/>
      <c r="C641" s="123" t="s">
        <v>61</v>
      </c>
      <c r="D641" s="206" t="s">
        <v>62</v>
      </c>
      <c r="E641" s="206"/>
      <c r="F641" s="206"/>
      <c r="G641" s="206"/>
      <c r="H641" s="206"/>
      <c r="I641" s="206"/>
      <c r="J641" s="206"/>
      <c r="K641" s="206"/>
      <c r="L641" s="206"/>
      <c r="M641" s="206"/>
      <c r="N641" s="206"/>
      <c r="O641" s="207"/>
      <c r="AF641" s="115"/>
      <c r="AG641" s="115"/>
      <c r="AH641" s="115"/>
      <c r="AI641" s="109" t="s">
        <v>62</v>
      </c>
      <c r="AM641" s="115"/>
      <c r="AN641" s="115"/>
    </row>
    <row r="642" spans="1:40" s="108" customFormat="1" ht="15" x14ac:dyDescent="0.25">
      <c r="A642" s="121"/>
      <c r="B642" s="124"/>
      <c r="C642" s="123" t="s">
        <v>55</v>
      </c>
      <c r="D642" s="203" t="s">
        <v>63</v>
      </c>
      <c r="E642" s="203"/>
      <c r="F642" s="203"/>
      <c r="G642" s="125"/>
      <c r="H642" s="126"/>
      <c r="I642" s="126"/>
      <c r="J642" s="126"/>
      <c r="K642" s="129">
        <v>117.24</v>
      </c>
      <c r="L642" s="128">
        <v>1.3225</v>
      </c>
      <c r="M642" s="129">
        <v>29.77</v>
      </c>
      <c r="N642" s="130">
        <v>44.77</v>
      </c>
      <c r="O642" s="151">
        <v>1332.8</v>
      </c>
      <c r="AF642" s="115"/>
      <c r="AG642" s="115"/>
      <c r="AH642" s="115"/>
      <c r="AJ642" s="109" t="s">
        <v>63</v>
      </c>
      <c r="AM642" s="115"/>
      <c r="AN642" s="115"/>
    </row>
    <row r="643" spans="1:40" s="108" customFormat="1" ht="15" x14ac:dyDescent="0.25">
      <c r="A643" s="121"/>
      <c r="B643" s="124"/>
      <c r="C643" s="123" t="s">
        <v>64</v>
      </c>
      <c r="D643" s="203" t="s">
        <v>65</v>
      </c>
      <c r="E643" s="203"/>
      <c r="F643" s="203"/>
      <c r="G643" s="125"/>
      <c r="H643" s="126"/>
      <c r="I643" s="126"/>
      <c r="J643" s="126"/>
      <c r="K643" s="129">
        <v>3.29</v>
      </c>
      <c r="L643" s="128">
        <v>1.4375</v>
      </c>
      <c r="M643" s="129">
        <v>0.91</v>
      </c>
      <c r="N643" s="130">
        <v>13.24</v>
      </c>
      <c r="O643" s="131">
        <v>12.05</v>
      </c>
      <c r="AF643" s="115"/>
      <c r="AG643" s="115"/>
      <c r="AH643" s="115"/>
      <c r="AJ643" s="109" t="s">
        <v>65</v>
      </c>
      <c r="AM643" s="115"/>
      <c r="AN643" s="115"/>
    </row>
    <row r="644" spans="1:40" s="108" customFormat="1" ht="15" x14ac:dyDescent="0.25">
      <c r="A644" s="121"/>
      <c r="B644" s="124"/>
      <c r="C644" s="123" t="s">
        <v>66</v>
      </c>
      <c r="D644" s="203" t="s">
        <v>67</v>
      </c>
      <c r="E644" s="203"/>
      <c r="F644" s="203"/>
      <c r="G644" s="125"/>
      <c r="H644" s="126"/>
      <c r="I644" s="126"/>
      <c r="J644" s="126"/>
      <c r="K644" s="129">
        <v>0.57999999999999996</v>
      </c>
      <c r="L644" s="128">
        <v>1.4375</v>
      </c>
      <c r="M644" s="129">
        <v>0.16</v>
      </c>
      <c r="N644" s="130">
        <v>44.77</v>
      </c>
      <c r="O644" s="131">
        <v>7.16</v>
      </c>
      <c r="AF644" s="115"/>
      <c r="AG644" s="115"/>
      <c r="AH644" s="115"/>
      <c r="AJ644" s="109" t="s">
        <v>67</v>
      </c>
      <c r="AM644" s="115"/>
      <c r="AN644" s="115"/>
    </row>
    <row r="645" spans="1:40" s="108" customFormat="1" ht="15" x14ac:dyDescent="0.25">
      <c r="A645" s="121"/>
      <c r="B645" s="124"/>
      <c r="C645" s="123" t="s">
        <v>68</v>
      </c>
      <c r="D645" s="203" t="s">
        <v>69</v>
      </c>
      <c r="E645" s="203"/>
      <c r="F645" s="203"/>
      <c r="G645" s="125"/>
      <c r="H645" s="126"/>
      <c r="I645" s="126"/>
      <c r="J645" s="126"/>
      <c r="K645" s="129">
        <v>9.32</v>
      </c>
      <c r="L645" s="126"/>
      <c r="M645" s="129">
        <v>1.79</v>
      </c>
      <c r="N645" s="130">
        <v>8.16</v>
      </c>
      <c r="O645" s="131">
        <v>14.61</v>
      </c>
      <c r="AF645" s="115"/>
      <c r="AG645" s="115"/>
      <c r="AH645" s="115"/>
      <c r="AJ645" s="109" t="s">
        <v>69</v>
      </c>
      <c r="AM645" s="115"/>
      <c r="AN645" s="115"/>
    </row>
    <row r="646" spans="1:40" s="108" customFormat="1" ht="15" x14ac:dyDescent="0.25">
      <c r="A646" s="132"/>
      <c r="B646" s="124"/>
      <c r="C646" s="123"/>
      <c r="D646" s="203" t="s">
        <v>70</v>
      </c>
      <c r="E646" s="203"/>
      <c r="F646" s="203"/>
      <c r="G646" s="125" t="s">
        <v>71</v>
      </c>
      <c r="H646" s="130">
        <v>12.62</v>
      </c>
      <c r="I646" s="128">
        <v>1.3225</v>
      </c>
      <c r="J646" s="152">
        <v>3.2044703999999999</v>
      </c>
      <c r="K646" s="135"/>
      <c r="L646" s="126"/>
      <c r="M646" s="135"/>
      <c r="N646" s="126"/>
      <c r="O646" s="136"/>
      <c r="AF646" s="115"/>
      <c r="AG646" s="115"/>
      <c r="AH646" s="115"/>
      <c r="AK646" s="109" t="s">
        <v>70</v>
      </c>
      <c r="AM646" s="115"/>
      <c r="AN646" s="115"/>
    </row>
    <row r="647" spans="1:40" s="108" customFormat="1" ht="15" x14ac:dyDescent="0.25">
      <c r="A647" s="132"/>
      <c r="B647" s="124"/>
      <c r="C647" s="123"/>
      <c r="D647" s="203" t="s">
        <v>72</v>
      </c>
      <c r="E647" s="203"/>
      <c r="F647" s="203"/>
      <c r="G647" s="125" t="s">
        <v>71</v>
      </c>
      <c r="H647" s="130">
        <v>0.05</v>
      </c>
      <c r="I647" s="128">
        <v>1.4375</v>
      </c>
      <c r="J647" s="128">
        <v>1.38E-2</v>
      </c>
      <c r="K647" s="135"/>
      <c r="L647" s="126"/>
      <c r="M647" s="135"/>
      <c r="N647" s="126"/>
      <c r="O647" s="136"/>
      <c r="AF647" s="115"/>
      <c r="AG647" s="115"/>
      <c r="AH647" s="115"/>
      <c r="AK647" s="109" t="s">
        <v>72</v>
      </c>
      <c r="AM647" s="115"/>
      <c r="AN647" s="115"/>
    </row>
    <row r="648" spans="1:40" s="108" customFormat="1" ht="15" x14ac:dyDescent="0.25">
      <c r="A648" s="137"/>
      <c r="B648" s="125"/>
      <c r="C648" s="123"/>
      <c r="D648" s="210" t="s">
        <v>73</v>
      </c>
      <c r="E648" s="210"/>
      <c r="F648" s="210"/>
      <c r="G648" s="138"/>
      <c r="H648" s="139"/>
      <c r="I648" s="139"/>
      <c r="J648" s="139"/>
      <c r="K648" s="141">
        <v>129.85</v>
      </c>
      <c r="L648" s="139"/>
      <c r="M648" s="141">
        <v>32.47</v>
      </c>
      <c r="N648" s="139"/>
      <c r="O648" s="153">
        <v>1359.46</v>
      </c>
      <c r="AF648" s="115"/>
      <c r="AG648" s="115"/>
      <c r="AH648" s="115"/>
      <c r="AL648" s="109" t="s">
        <v>73</v>
      </c>
      <c r="AM648" s="115"/>
      <c r="AN648" s="115"/>
    </row>
    <row r="649" spans="1:40" s="108" customFormat="1" ht="15" x14ac:dyDescent="0.25">
      <c r="A649" s="132"/>
      <c r="B649" s="124"/>
      <c r="C649" s="123"/>
      <c r="D649" s="203" t="s">
        <v>74</v>
      </c>
      <c r="E649" s="203"/>
      <c r="F649" s="203"/>
      <c r="G649" s="125"/>
      <c r="H649" s="126"/>
      <c r="I649" s="126"/>
      <c r="J649" s="126"/>
      <c r="K649" s="135"/>
      <c r="L649" s="126"/>
      <c r="M649" s="129">
        <v>29.93</v>
      </c>
      <c r="N649" s="126"/>
      <c r="O649" s="151">
        <v>1339.96</v>
      </c>
      <c r="AF649" s="115"/>
      <c r="AG649" s="115"/>
      <c r="AH649" s="115"/>
      <c r="AK649" s="109" t="s">
        <v>74</v>
      </c>
      <c r="AM649" s="115"/>
      <c r="AN649" s="115"/>
    </row>
    <row r="650" spans="1:40" s="108" customFormat="1" ht="45" x14ac:dyDescent="0.25">
      <c r="A650" s="132"/>
      <c r="B650" s="124"/>
      <c r="C650" s="123" t="s">
        <v>253</v>
      </c>
      <c r="D650" s="203" t="s">
        <v>254</v>
      </c>
      <c r="E650" s="203"/>
      <c r="F650" s="203"/>
      <c r="G650" s="125" t="s">
        <v>77</v>
      </c>
      <c r="H650" s="133">
        <v>93</v>
      </c>
      <c r="I650" s="126"/>
      <c r="J650" s="133">
        <v>93</v>
      </c>
      <c r="K650" s="135"/>
      <c r="L650" s="126"/>
      <c r="M650" s="129">
        <v>27.83</v>
      </c>
      <c r="N650" s="126"/>
      <c r="O650" s="151">
        <v>1246.1600000000001</v>
      </c>
      <c r="AF650" s="115"/>
      <c r="AG650" s="115"/>
      <c r="AH650" s="115"/>
      <c r="AK650" s="109" t="s">
        <v>254</v>
      </c>
      <c r="AM650" s="115"/>
      <c r="AN650" s="115"/>
    </row>
    <row r="651" spans="1:40" s="108" customFormat="1" ht="90" x14ac:dyDescent="0.25">
      <c r="A651" s="132"/>
      <c r="B651" s="124"/>
      <c r="C651" s="123" t="s">
        <v>255</v>
      </c>
      <c r="D651" s="203" t="s">
        <v>256</v>
      </c>
      <c r="E651" s="203"/>
      <c r="F651" s="203"/>
      <c r="G651" s="125" t="s">
        <v>77</v>
      </c>
      <c r="H651" s="133">
        <v>62</v>
      </c>
      <c r="I651" s="130">
        <v>0.85</v>
      </c>
      <c r="J651" s="143">
        <v>52.7</v>
      </c>
      <c r="K651" s="135"/>
      <c r="L651" s="126"/>
      <c r="M651" s="129">
        <v>15.77</v>
      </c>
      <c r="N651" s="126"/>
      <c r="O651" s="131">
        <v>706.16</v>
      </c>
      <c r="AF651" s="115"/>
      <c r="AG651" s="115"/>
      <c r="AH651" s="115"/>
      <c r="AK651" s="109" t="s">
        <v>256</v>
      </c>
      <c r="AM651" s="115"/>
      <c r="AN651" s="115"/>
    </row>
    <row r="652" spans="1:40" s="108" customFormat="1" ht="15" x14ac:dyDescent="0.25">
      <c r="A652" s="121"/>
      <c r="B652" s="144"/>
      <c r="C652" s="145"/>
      <c r="D652" s="205" t="s">
        <v>80</v>
      </c>
      <c r="E652" s="205"/>
      <c r="F652" s="205"/>
      <c r="G652" s="117"/>
      <c r="H652" s="146"/>
      <c r="I652" s="146"/>
      <c r="J652" s="146"/>
      <c r="K652" s="147"/>
      <c r="L652" s="146"/>
      <c r="M652" s="148">
        <v>76.069999999999993</v>
      </c>
      <c r="N652" s="139"/>
      <c r="O652" s="149">
        <v>3311.78</v>
      </c>
      <c r="AF652" s="115"/>
      <c r="AG652" s="115"/>
      <c r="AH652" s="115"/>
      <c r="AM652" s="115" t="s">
        <v>80</v>
      </c>
      <c r="AN652" s="115"/>
    </row>
    <row r="653" spans="1:40" s="108" customFormat="1" ht="33.75" x14ac:dyDescent="0.25">
      <c r="A653" s="116" t="s">
        <v>366</v>
      </c>
      <c r="B653" s="117" t="s">
        <v>366</v>
      </c>
      <c r="C653" s="118" t="s">
        <v>367</v>
      </c>
      <c r="D653" s="208" t="s">
        <v>368</v>
      </c>
      <c r="E653" s="208"/>
      <c r="F653" s="208"/>
      <c r="G653" s="117" t="s">
        <v>106</v>
      </c>
      <c r="H653" s="117">
        <v>-1.44E-4</v>
      </c>
      <c r="I653" s="117" t="s">
        <v>55</v>
      </c>
      <c r="J653" s="117" t="s">
        <v>1033</v>
      </c>
      <c r="K653" s="119" t="s">
        <v>1034</v>
      </c>
      <c r="L653" s="117"/>
      <c r="M653" s="119" t="s">
        <v>1035</v>
      </c>
      <c r="N653" s="117" t="s">
        <v>685</v>
      </c>
      <c r="O653" s="120" t="s">
        <v>1036</v>
      </c>
      <c r="AF653" s="115"/>
      <c r="AG653" s="115"/>
      <c r="AH653" s="115" t="s">
        <v>368</v>
      </c>
      <c r="AM653" s="115"/>
      <c r="AN653" s="115"/>
    </row>
    <row r="654" spans="1:40" s="108" customFormat="1" ht="15" x14ac:dyDescent="0.25">
      <c r="A654" s="121"/>
      <c r="B654" s="144"/>
      <c r="C654" s="145"/>
      <c r="D654" s="205" t="s">
        <v>80</v>
      </c>
      <c r="E654" s="205"/>
      <c r="F654" s="205"/>
      <c r="G654" s="117"/>
      <c r="H654" s="146"/>
      <c r="I654" s="146"/>
      <c r="J654" s="146"/>
      <c r="K654" s="147"/>
      <c r="L654" s="146"/>
      <c r="M654" s="148">
        <v>-1.79</v>
      </c>
      <c r="N654" s="139"/>
      <c r="O654" s="150">
        <v>-14.61</v>
      </c>
      <c r="AF654" s="115"/>
      <c r="AG654" s="115"/>
      <c r="AH654" s="115"/>
      <c r="AM654" s="115" t="s">
        <v>80</v>
      </c>
      <c r="AN654" s="115"/>
    </row>
    <row r="655" spans="1:40" s="108" customFormat="1" ht="23.25" x14ac:dyDescent="0.25">
      <c r="A655" s="116" t="s">
        <v>369</v>
      </c>
      <c r="B655" s="117" t="s">
        <v>1037</v>
      </c>
      <c r="C655" s="118" t="s">
        <v>104</v>
      </c>
      <c r="D655" s="208" t="s">
        <v>370</v>
      </c>
      <c r="E655" s="208"/>
      <c r="F655" s="208"/>
      <c r="G655" s="117" t="s">
        <v>106</v>
      </c>
      <c r="H655" s="117">
        <v>0.111</v>
      </c>
      <c r="I655" s="117" t="s">
        <v>55</v>
      </c>
      <c r="J655" s="117" t="s">
        <v>1038</v>
      </c>
      <c r="K655" s="119" t="s">
        <v>742</v>
      </c>
      <c r="L655" s="117"/>
      <c r="M655" s="119" t="s">
        <v>1039</v>
      </c>
      <c r="N655" s="117" t="s">
        <v>685</v>
      </c>
      <c r="O655" s="120" t="s">
        <v>1040</v>
      </c>
      <c r="AF655" s="115"/>
      <c r="AG655" s="115"/>
      <c r="AH655" s="115" t="s">
        <v>370</v>
      </c>
      <c r="AM655" s="115"/>
      <c r="AN655" s="115"/>
    </row>
    <row r="656" spans="1:40" s="108" customFormat="1" ht="15" x14ac:dyDescent="0.25">
      <c r="A656" s="121"/>
      <c r="B656" s="144"/>
      <c r="C656" s="145"/>
      <c r="D656" s="205" t="s">
        <v>80</v>
      </c>
      <c r="E656" s="205"/>
      <c r="F656" s="205"/>
      <c r="G656" s="117"/>
      <c r="H656" s="146"/>
      <c r="I656" s="146"/>
      <c r="J656" s="146"/>
      <c r="K656" s="147"/>
      <c r="L656" s="146"/>
      <c r="M656" s="148">
        <v>537.30999999999995</v>
      </c>
      <c r="N656" s="139"/>
      <c r="O656" s="149">
        <v>4384.45</v>
      </c>
      <c r="AF656" s="115"/>
      <c r="AG656" s="115"/>
      <c r="AH656" s="115"/>
      <c r="AM656" s="115" t="s">
        <v>80</v>
      </c>
      <c r="AN656" s="115"/>
    </row>
    <row r="657" spans="1:41" s="108" customFormat="1" ht="34.5" x14ac:dyDescent="0.25">
      <c r="A657" s="116" t="s">
        <v>371</v>
      </c>
      <c r="B657" s="117" t="s">
        <v>1041</v>
      </c>
      <c r="C657" s="118" t="s">
        <v>104</v>
      </c>
      <c r="D657" s="208" t="s">
        <v>372</v>
      </c>
      <c r="E657" s="208"/>
      <c r="F657" s="208"/>
      <c r="G657" s="117" t="s">
        <v>183</v>
      </c>
      <c r="H657" s="117">
        <v>80</v>
      </c>
      <c r="I657" s="117" t="s">
        <v>55</v>
      </c>
      <c r="J657" s="117" t="s">
        <v>941</v>
      </c>
      <c r="K657" s="119" t="s">
        <v>1042</v>
      </c>
      <c r="L657" s="117" t="s">
        <v>1043</v>
      </c>
      <c r="M657" s="119" t="s">
        <v>1044</v>
      </c>
      <c r="N657" s="117" t="s">
        <v>685</v>
      </c>
      <c r="O657" s="120" t="s">
        <v>1045</v>
      </c>
      <c r="AF657" s="115"/>
      <c r="AG657" s="115"/>
      <c r="AH657" s="115" t="s">
        <v>372</v>
      </c>
      <c r="AM657" s="115"/>
      <c r="AN657" s="115"/>
    </row>
    <row r="658" spans="1:41" s="108" customFormat="1" ht="15" x14ac:dyDescent="0.25">
      <c r="A658" s="162"/>
      <c r="B658" s="144"/>
      <c r="C658" s="145"/>
      <c r="D658" s="203" t="s">
        <v>373</v>
      </c>
      <c r="E658" s="203"/>
      <c r="F658" s="203"/>
      <c r="G658" s="203"/>
      <c r="H658" s="203"/>
      <c r="I658" s="203"/>
      <c r="J658" s="203"/>
      <c r="K658" s="203"/>
      <c r="L658" s="203"/>
      <c r="M658" s="203"/>
      <c r="N658" s="203"/>
      <c r="O658" s="209"/>
      <c r="AF658" s="115"/>
      <c r="AG658" s="115"/>
      <c r="AH658" s="115"/>
      <c r="AM658" s="115"/>
      <c r="AN658" s="115"/>
      <c r="AO658" s="109" t="s">
        <v>373</v>
      </c>
    </row>
    <row r="659" spans="1:41" s="108" customFormat="1" ht="15" x14ac:dyDescent="0.25">
      <c r="A659" s="121"/>
      <c r="B659" s="122"/>
      <c r="C659" s="123"/>
      <c r="D659" s="206" t="s">
        <v>374</v>
      </c>
      <c r="E659" s="206"/>
      <c r="F659" s="206"/>
      <c r="G659" s="206"/>
      <c r="H659" s="206"/>
      <c r="I659" s="206"/>
      <c r="J659" s="206"/>
      <c r="K659" s="206"/>
      <c r="L659" s="206"/>
      <c r="M659" s="206"/>
      <c r="N659" s="206"/>
      <c r="O659" s="207"/>
      <c r="AF659" s="115"/>
      <c r="AG659" s="115"/>
      <c r="AH659" s="115"/>
      <c r="AI659" s="109" t="s">
        <v>374</v>
      </c>
      <c r="AM659" s="115"/>
      <c r="AN659" s="115"/>
    </row>
    <row r="660" spans="1:41" s="108" customFormat="1" ht="15" x14ac:dyDescent="0.25">
      <c r="A660" s="121"/>
      <c r="B660" s="122"/>
      <c r="C660" s="123"/>
      <c r="D660" s="206" t="s">
        <v>375</v>
      </c>
      <c r="E660" s="206"/>
      <c r="F660" s="206"/>
      <c r="G660" s="206"/>
      <c r="H660" s="206"/>
      <c r="I660" s="206"/>
      <c r="J660" s="206"/>
      <c r="K660" s="206"/>
      <c r="L660" s="206"/>
      <c r="M660" s="206"/>
      <c r="N660" s="206"/>
      <c r="O660" s="207"/>
      <c r="AF660" s="115"/>
      <c r="AG660" s="115"/>
      <c r="AH660" s="115"/>
      <c r="AI660" s="109" t="s">
        <v>375</v>
      </c>
      <c r="AM660" s="115"/>
      <c r="AN660" s="115"/>
    </row>
    <row r="661" spans="1:41" s="108" customFormat="1" ht="15" x14ac:dyDescent="0.25">
      <c r="A661" s="121"/>
      <c r="B661" s="144"/>
      <c r="C661" s="145"/>
      <c r="D661" s="205" t="s">
        <v>80</v>
      </c>
      <c r="E661" s="205"/>
      <c r="F661" s="205"/>
      <c r="G661" s="117"/>
      <c r="H661" s="146"/>
      <c r="I661" s="146"/>
      <c r="J661" s="146"/>
      <c r="K661" s="147"/>
      <c r="L661" s="146"/>
      <c r="M661" s="148">
        <v>811.37</v>
      </c>
      <c r="N661" s="139"/>
      <c r="O661" s="149">
        <v>6620.78</v>
      </c>
      <c r="AF661" s="115"/>
      <c r="AG661" s="115"/>
      <c r="AH661" s="115"/>
      <c r="AM661" s="115" t="s">
        <v>80</v>
      </c>
      <c r="AN661" s="115"/>
    </row>
    <row r="662" spans="1:41" s="108" customFormat="1" ht="15" x14ac:dyDescent="0.25">
      <c r="A662" s="211" t="s">
        <v>376</v>
      </c>
      <c r="B662" s="212"/>
      <c r="C662" s="212"/>
      <c r="D662" s="212"/>
      <c r="E662" s="212"/>
      <c r="F662" s="212"/>
      <c r="G662" s="212"/>
      <c r="H662" s="212"/>
      <c r="I662" s="212"/>
      <c r="J662" s="212"/>
      <c r="K662" s="212"/>
      <c r="L662" s="212"/>
      <c r="M662" s="212"/>
      <c r="N662" s="212"/>
      <c r="O662" s="213"/>
      <c r="AF662" s="115"/>
      <c r="AG662" s="115" t="s">
        <v>376</v>
      </c>
      <c r="AH662" s="115"/>
      <c r="AM662" s="115"/>
      <c r="AN662" s="115"/>
    </row>
    <row r="663" spans="1:41" s="108" customFormat="1" ht="57" x14ac:dyDescent="0.25">
      <c r="A663" s="116" t="s">
        <v>377</v>
      </c>
      <c r="B663" s="117" t="s">
        <v>377</v>
      </c>
      <c r="C663" s="118" t="s">
        <v>378</v>
      </c>
      <c r="D663" s="208" t="s">
        <v>379</v>
      </c>
      <c r="E663" s="208"/>
      <c r="F663" s="208"/>
      <c r="G663" s="117" t="s">
        <v>166</v>
      </c>
      <c r="H663" s="117">
        <v>9.01E-2</v>
      </c>
      <c r="I663" s="117" t="s">
        <v>55</v>
      </c>
      <c r="J663" s="117" t="s">
        <v>1046</v>
      </c>
      <c r="K663" s="119"/>
      <c r="L663" s="117"/>
      <c r="M663" s="119"/>
      <c r="N663" s="117"/>
      <c r="O663" s="120"/>
      <c r="AF663" s="115"/>
      <c r="AG663" s="115"/>
      <c r="AH663" s="115" t="s">
        <v>379</v>
      </c>
      <c r="AM663" s="115"/>
      <c r="AN663" s="115"/>
    </row>
    <row r="664" spans="1:41" s="108" customFormat="1" ht="33.75" x14ac:dyDescent="0.25">
      <c r="A664" s="121"/>
      <c r="B664" s="122"/>
      <c r="C664" s="123" t="s">
        <v>59</v>
      </c>
      <c r="D664" s="206" t="s">
        <v>60</v>
      </c>
      <c r="E664" s="206"/>
      <c r="F664" s="206"/>
      <c r="G664" s="206"/>
      <c r="H664" s="206"/>
      <c r="I664" s="206"/>
      <c r="J664" s="206"/>
      <c r="K664" s="206"/>
      <c r="L664" s="206"/>
      <c r="M664" s="206"/>
      <c r="N664" s="206"/>
      <c r="O664" s="207"/>
      <c r="AF664" s="115"/>
      <c r="AG664" s="115"/>
      <c r="AH664" s="115"/>
      <c r="AI664" s="109" t="s">
        <v>60</v>
      </c>
      <c r="AM664" s="115"/>
      <c r="AN664" s="115"/>
    </row>
    <row r="665" spans="1:41" s="108" customFormat="1" ht="57" x14ac:dyDescent="0.25">
      <c r="A665" s="121"/>
      <c r="B665" s="122"/>
      <c r="C665" s="123" t="s">
        <v>61</v>
      </c>
      <c r="D665" s="206" t="s">
        <v>62</v>
      </c>
      <c r="E665" s="206"/>
      <c r="F665" s="206"/>
      <c r="G665" s="206"/>
      <c r="H665" s="206"/>
      <c r="I665" s="206"/>
      <c r="J665" s="206"/>
      <c r="K665" s="206"/>
      <c r="L665" s="206"/>
      <c r="M665" s="206"/>
      <c r="N665" s="206"/>
      <c r="O665" s="207"/>
      <c r="AF665" s="115"/>
      <c r="AG665" s="115"/>
      <c r="AH665" s="115"/>
      <c r="AI665" s="109" t="s">
        <v>62</v>
      </c>
      <c r="AM665" s="115"/>
      <c r="AN665" s="115"/>
    </row>
    <row r="666" spans="1:41" s="108" customFormat="1" ht="15" x14ac:dyDescent="0.25">
      <c r="A666" s="121"/>
      <c r="B666" s="124"/>
      <c r="C666" s="123" t="s">
        <v>55</v>
      </c>
      <c r="D666" s="203" t="s">
        <v>63</v>
      </c>
      <c r="E666" s="203"/>
      <c r="F666" s="203"/>
      <c r="G666" s="125"/>
      <c r="H666" s="126"/>
      <c r="I666" s="126"/>
      <c r="J666" s="126"/>
      <c r="K666" s="129">
        <v>829.12</v>
      </c>
      <c r="L666" s="128">
        <v>1.3225</v>
      </c>
      <c r="M666" s="129">
        <v>98.8</v>
      </c>
      <c r="N666" s="130">
        <v>44.77</v>
      </c>
      <c r="O666" s="151">
        <v>4423.28</v>
      </c>
      <c r="AF666" s="115"/>
      <c r="AG666" s="115"/>
      <c r="AH666" s="115"/>
      <c r="AJ666" s="109" t="s">
        <v>63</v>
      </c>
      <c r="AM666" s="115"/>
      <c r="AN666" s="115"/>
    </row>
    <row r="667" spans="1:41" s="108" customFormat="1" ht="15" x14ac:dyDescent="0.25">
      <c r="A667" s="121"/>
      <c r="B667" s="124"/>
      <c r="C667" s="123" t="s">
        <v>64</v>
      </c>
      <c r="D667" s="203" t="s">
        <v>65</v>
      </c>
      <c r="E667" s="203"/>
      <c r="F667" s="203"/>
      <c r="G667" s="125"/>
      <c r="H667" s="126"/>
      <c r="I667" s="126"/>
      <c r="J667" s="126"/>
      <c r="K667" s="129">
        <v>21.88</v>
      </c>
      <c r="L667" s="128">
        <v>1.4375</v>
      </c>
      <c r="M667" s="129">
        <v>2.83</v>
      </c>
      <c r="N667" s="130">
        <v>13.24</v>
      </c>
      <c r="O667" s="131">
        <v>37.47</v>
      </c>
      <c r="AF667" s="115"/>
      <c r="AG667" s="115"/>
      <c r="AH667" s="115"/>
      <c r="AJ667" s="109" t="s">
        <v>65</v>
      </c>
      <c r="AM667" s="115"/>
      <c r="AN667" s="115"/>
    </row>
    <row r="668" spans="1:41" s="108" customFormat="1" ht="15" x14ac:dyDescent="0.25">
      <c r="A668" s="121"/>
      <c r="B668" s="124"/>
      <c r="C668" s="123" t="s">
        <v>66</v>
      </c>
      <c r="D668" s="203" t="s">
        <v>67</v>
      </c>
      <c r="E668" s="203"/>
      <c r="F668" s="203"/>
      <c r="G668" s="125"/>
      <c r="H668" s="126"/>
      <c r="I668" s="126"/>
      <c r="J668" s="126"/>
      <c r="K668" s="129">
        <v>3.51</v>
      </c>
      <c r="L668" s="128">
        <v>1.4375</v>
      </c>
      <c r="M668" s="129">
        <v>0.45</v>
      </c>
      <c r="N668" s="130">
        <v>44.77</v>
      </c>
      <c r="O668" s="131">
        <v>20.149999999999999</v>
      </c>
      <c r="AF668" s="115"/>
      <c r="AG668" s="115"/>
      <c r="AH668" s="115"/>
      <c r="AJ668" s="109" t="s">
        <v>67</v>
      </c>
      <c r="AM668" s="115"/>
      <c r="AN668" s="115"/>
    </row>
    <row r="669" spans="1:41" s="108" customFormat="1" ht="15" x14ac:dyDescent="0.25">
      <c r="A669" s="121"/>
      <c r="B669" s="124"/>
      <c r="C669" s="123" t="s">
        <v>68</v>
      </c>
      <c r="D669" s="203" t="s">
        <v>69</v>
      </c>
      <c r="E669" s="203"/>
      <c r="F669" s="203"/>
      <c r="G669" s="125"/>
      <c r="H669" s="126"/>
      <c r="I669" s="126"/>
      <c r="J669" s="126"/>
      <c r="K669" s="127">
        <v>6516.18</v>
      </c>
      <c r="L669" s="126"/>
      <c r="M669" s="129">
        <v>11.91</v>
      </c>
      <c r="N669" s="130">
        <v>8.16</v>
      </c>
      <c r="O669" s="131">
        <v>97.19</v>
      </c>
      <c r="AF669" s="115"/>
      <c r="AG669" s="115"/>
      <c r="AH669" s="115"/>
      <c r="AJ669" s="109" t="s">
        <v>69</v>
      </c>
      <c r="AM669" s="115"/>
      <c r="AN669" s="115"/>
    </row>
    <row r="670" spans="1:41" s="108" customFormat="1" ht="15" x14ac:dyDescent="0.25">
      <c r="A670" s="132"/>
      <c r="B670" s="124"/>
      <c r="C670" s="123"/>
      <c r="D670" s="203" t="s">
        <v>70</v>
      </c>
      <c r="E670" s="203"/>
      <c r="F670" s="203"/>
      <c r="G670" s="125" t="s">
        <v>71</v>
      </c>
      <c r="H670" s="143">
        <v>97.2</v>
      </c>
      <c r="I670" s="128">
        <v>1.3225</v>
      </c>
      <c r="J670" s="152">
        <v>11.582084699999999</v>
      </c>
      <c r="K670" s="135"/>
      <c r="L670" s="126"/>
      <c r="M670" s="135"/>
      <c r="N670" s="126"/>
      <c r="O670" s="136"/>
      <c r="AF670" s="115"/>
      <c r="AG670" s="115"/>
      <c r="AH670" s="115"/>
      <c r="AK670" s="109" t="s">
        <v>70</v>
      </c>
      <c r="AM670" s="115"/>
      <c r="AN670" s="115"/>
    </row>
    <row r="671" spans="1:41" s="108" customFormat="1" ht="15" x14ac:dyDescent="0.25">
      <c r="A671" s="132"/>
      <c r="B671" s="124"/>
      <c r="C671" s="123"/>
      <c r="D671" s="203" t="s">
        <v>72</v>
      </c>
      <c r="E671" s="203"/>
      <c r="F671" s="203"/>
      <c r="G671" s="125" t="s">
        <v>71</v>
      </c>
      <c r="H671" s="130">
        <v>0.27</v>
      </c>
      <c r="I671" s="128">
        <v>1.4375</v>
      </c>
      <c r="J671" s="152">
        <v>3.4970099999999997E-2</v>
      </c>
      <c r="K671" s="135"/>
      <c r="L671" s="126"/>
      <c r="M671" s="135"/>
      <c r="N671" s="126"/>
      <c r="O671" s="136"/>
      <c r="AF671" s="115"/>
      <c r="AG671" s="115"/>
      <c r="AH671" s="115"/>
      <c r="AK671" s="109" t="s">
        <v>72</v>
      </c>
      <c r="AM671" s="115"/>
      <c r="AN671" s="115"/>
    </row>
    <row r="672" spans="1:41" s="108" customFormat="1" ht="15" x14ac:dyDescent="0.25">
      <c r="A672" s="137"/>
      <c r="B672" s="125"/>
      <c r="C672" s="123"/>
      <c r="D672" s="210" t="s">
        <v>73</v>
      </c>
      <c r="E672" s="210"/>
      <c r="F672" s="210"/>
      <c r="G672" s="138"/>
      <c r="H672" s="139"/>
      <c r="I672" s="139"/>
      <c r="J672" s="139"/>
      <c r="K672" s="141">
        <v>983.18</v>
      </c>
      <c r="L672" s="139"/>
      <c r="M672" s="141">
        <v>113.54</v>
      </c>
      <c r="N672" s="139"/>
      <c r="O672" s="153">
        <v>4557.9399999999996</v>
      </c>
      <c r="AF672" s="115"/>
      <c r="AG672" s="115"/>
      <c r="AH672" s="115"/>
      <c r="AL672" s="109" t="s">
        <v>73</v>
      </c>
      <c r="AM672" s="115"/>
      <c r="AN672" s="115"/>
    </row>
    <row r="673" spans="1:41" s="108" customFormat="1" ht="15" x14ac:dyDescent="0.25">
      <c r="A673" s="132"/>
      <c r="B673" s="124"/>
      <c r="C673" s="123"/>
      <c r="D673" s="203" t="s">
        <v>74</v>
      </c>
      <c r="E673" s="203"/>
      <c r="F673" s="203"/>
      <c r="G673" s="125"/>
      <c r="H673" s="126"/>
      <c r="I673" s="126"/>
      <c r="J673" s="126"/>
      <c r="K673" s="135"/>
      <c r="L673" s="126"/>
      <c r="M673" s="129">
        <v>99.25</v>
      </c>
      <c r="N673" s="126"/>
      <c r="O673" s="151">
        <v>4443.43</v>
      </c>
      <c r="AF673" s="115"/>
      <c r="AG673" s="115"/>
      <c r="AH673" s="115"/>
      <c r="AK673" s="109" t="s">
        <v>74</v>
      </c>
      <c r="AM673" s="115"/>
      <c r="AN673" s="115"/>
    </row>
    <row r="674" spans="1:41" s="108" customFormat="1" ht="45" x14ac:dyDescent="0.25">
      <c r="A674" s="132"/>
      <c r="B674" s="124"/>
      <c r="C674" s="123" t="s">
        <v>380</v>
      </c>
      <c r="D674" s="203" t="s">
        <v>381</v>
      </c>
      <c r="E674" s="203"/>
      <c r="F674" s="203"/>
      <c r="G674" s="125" t="s">
        <v>77</v>
      </c>
      <c r="H674" s="133">
        <v>109</v>
      </c>
      <c r="I674" s="126"/>
      <c r="J674" s="133">
        <v>109</v>
      </c>
      <c r="K674" s="135"/>
      <c r="L674" s="126"/>
      <c r="M674" s="129">
        <v>108.18</v>
      </c>
      <c r="N674" s="126"/>
      <c r="O674" s="151">
        <v>4843.34</v>
      </c>
      <c r="AF674" s="115"/>
      <c r="AG674" s="115"/>
      <c r="AH674" s="115"/>
      <c r="AK674" s="109" t="s">
        <v>381</v>
      </c>
      <c r="AM674" s="115"/>
      <c r="AN674" s="115"/>
    </row>
    <row r="675" spans="1:41" s="108" customFormat="1" ht="90" x14ac:dyDescent="0.25">
      <c r="A675" s="132"/>
      <c r="B675" s="124"/>
      <c r="C675" s="123" t="s">
        <v>382</v>
      </c>
      <c r="D675" s="203" t="s">
        <v>383</v>
      </c>
      <c r="E675" s="203"/>
      <c r="F675" s="203"/>
      <c r="G675" s="125" t="s">
        <v>77</v>
      </c>
      <c r="H675" s="133">
        <v>57</v>
      </c>
      <c r="I675" s="130">
        <v>0.85</v>
      </c>
      <c r="J675" s="130">
        <v>48.45</v>
      </c>
      <c r="K675" s="135"/>
      <c r="L675" s="126"/>
      <c r="M675" s="129">
        <v>48.09</v>
      </c>
      <c r="N675" s="126"/>
      <c r="O675" s="151">
        <v>2152.84</v>
      </c>
      <c r="AF675" s="115"/>
      <c r="AG675" s="115"/>
      <c r="AH675" s="115"/>
      <c r="AK675" s="109" t="s">
        <v>383</v>
      </c>
      <c r="AM675" s="115"/>
      <c r="AN675" s="115"/>
    </row>
    <row r="676" spans="1:41" s="108" customFormat="1" ht="15" x14ac:dyDescent="0.25">
      <c r="A676" s="121"/>
      <c r="B676" s="144"/>
      <c r="C676" s="145"/>
      <c r="D676" s="205" t="s">
        <v>80</v>
      </c>
      <c r="E676" s="205"/>
      <c r="F676" s="205"/>
      <c r="G676" s="117"/>
      <c r="H676" s="146"/>
      <c r="I676" s="146"/>
      <c r="J676" s="146"/>
      <c r="K676" s="147"/>
      <c r="L676" s="146"/>
      <c r="M676" s="148">
        <v>269.81</v>
      </c>
      <c r="N676" s="139"/>
      <c r="O676" s="149">
        <v>11554.12</v>
      </c>
      <c r="AF676" s="115"/>
      <c r="AG676" s="115"/>
      <c r="AH676" s="115"/>
      <c r="AM676" s="115" t="s">
        <v>80</v>
      </c>
      <c r="AN676" s="115"/>
    </row>
    <row r="677" spans="1:41" s="108" customFormat="1" ht="33.75" x14ac:dyDescent="0.25">
      <c r="A677" s="116" t="s">
        <v>384</v>
      </c>
      <c r="B677" s="117" t="s">
        <v>384</v>
      </c>
      <c r="C677" s="118" t="s">
        <v>385</v>
      </c>
      <c r="D677" s="208" t="s">
        <v>386</v>
      </c>
      <c r="E677" s="208"/>
      <c r="F677" s="208"/>
      <c r="G677" s="117" t="s">
        <v>106</v>
      </c>
      <c r="H677" s="117">
        <v>-3.6039999999999998E-4</v>
      </c>
      <c r="I677" s="117" t="s">
        <v>55</v>
      </c>
      <c r="J677" s="117" t="s">
        <v>1047</v>
      </c>
      <c r="K677" s="119" t="s">
        <v>1048</v>
      </c>
      <c r="L677" s="117"/>
      <c r="M677" s="119" t="s">
        <v>1049</v>
      </c>
      <c r="N677" s="117" t="s">
        <v>685</v>
      </c>
      <c r="O677" s="120" t="s">
        <v>1050</v>
      </c>
      <c r="AF677" s="115"/>
      <c r="AG677" s="115"/>
      <c r="AH677" s="115" t="s">
        <v>386</v>
      </c>
      <c r="AM677" s="115"/>
      <c r="AN677" s="115"/>
    </row>
    <row r="678" spans="1:41" s="108" customFormat="1" ht="15" x14ac:dyDescent="0.25">
      <c r="A678" s="121"/>
      <c r="B678" s="144"/>
      <c r="C678" s="145"/>
      <c r="D678" s="205" t="s">
        <v>80</v>
      </c>
      <c r="E678" s="205"/>
      <c r="F678" s="205"/>
      <c r="G678" s="117"/>
      <c r="H678" s="146"/>
      <c r="I678" s="146"/>
      <c r="J678" s="146"/>
      <c r="K678" s="147"/>
      <c r="L678" s="146"/>
      <c r="M678" s="148">
        <v>-3.05</v>
      </c>
      <c r="N678" s="139"/>
      <c r="O678" s="150">
        <v>-24.89</v>
      </c>
      <c r="AF678" s="115"/>
      <c r="AG678" s="115"/>
      <c r="AH678" s="115"/>
      <c r="AM678" s="115" t="s">
        <v>80</v>
      </c>
      <c r="AN678" s="115"/>
    </row>
    <row r="679" spans="1:41" s="108" customFormat="1" ht="23.25" x14ac:dyDescent="0.25">
      <c r="A679" s="116" t="s">
        <v>387</v>
      </c>
      <c r="B679" s="117" t="s">
        <v>1051</v>
      </c>
      <c r="C679" s="118" t="s">
        <v>104</v>
      </c>
      <c r="D679" s="208" t="s">
        <v>388</v>
      </c>
      <c r="E679" s="208"/>
      <c r="F679" s="208"/>
      <c r="G679" s="117" t="s">
        <v>106</v>
      </c>
      <c r="H679" s="117">
        <v>5.1357E-2</v>
      </c>
      <c r="I679" s="117" t="s">
        <v>55</v>
      </c>
      <c r="J679" s="117" t="s">
        <v>1052</v>
      </c>
      <c r="K679" s="119" t="s">
        <v>1053</v>
      </c>
      <c r="L679" s="117"/>
      <c r="M679" s="119" t="s">
        <v>1054</v>
      </c>
      <c r="N679" s="117" t="s">
        <v>685</v>
      </c>
      <c r="O679" s="120" t="s">
        <v>1055</v>
      </c>
      <c r="AF679" s="115"/>
      <c r="AG679" s="115"/>
      <c r="AH679" s="115" t="s">
        <v>388</v>
      </c>
      <c r="AM679" s="115"/>
      <c r="AN679" s="115"/>
    </row>
    <row r="680" spans="1:41" s="108" customFormat="1" ht="15" x14ac:dyDescent="0.25">
      <c r="A680" s="121"/>
      <c r="B680" s="144"/>
      <c r="C680" s="145"/>
      <c r="D680" s="205" t="s">
        <v>80</v>
      </c>
      <c r="E680" s="205"/>
      <c r="F680" s="205"/>
      <c r="G680" s="117"/>
      <c r="H680" s="146"/>
      <c r="I680" s="146"/>
      <c r="J680" s="146"/>
      <c r="K680" s="147"/>
      <c r="L680" s="146"/>
      <c r="M680" s="148">
        <v>575.20000000000005</v>
      </c>
      <c r="N680" s="139"/>
      <c r="O680" s="149">
        <v>4693.63</v>
      </c>
      <c r="AF680" s="115"/>
      <c r="AG680" s="115"/>
      <c r="AH680" s="115"/>
      <c r="AM680" s="115" t="s">
        <v>80</v>
      </c>
      <c r="AN680" s="115"/>
    </row>
    <row r="681" spans="1:41" s="108" customFormat="1" ht="57" x14ac:dyDescent="0.25">
      <c r="A681" s="116" t="s">
        <v>389</v>
      </c>
      <c r="B681" s="117" t="s">
        <v>1056</v>
      </c>
      <c r="C681" s="118" t="s">
        <v>104</v>
      </c>
      <c r="D681" s="208" t="s">
        <v>390</v>
      </c>
      <c r="E681" s="208"/>
      <c r="F681" s="208"/>
      <c r="G681" s="117" t="s">
        <v>183</v>
      </c>
      <c r="H681" s="117">
        <v>150</v>
      </c>
      <c r="I681" s="117" t="s">
        <v>55</v>
      </c>
      <c r="J681" s="117" t="s">
        <v>531</v>
      </c>
      <c r="K681" s="119" t="s">
        <v>1057</v>
      </c>
      <c r="L681" s="117" t="s">
        <v>1043</v>
      </c>
      <c r="M681" s="119" t="s">
        <v>1058</v>
      </c>
      <c r="N681" s="117" t="s">
        <v>685</v>
      </c>
      <c r="O681" s="120" t="s">
        <v>1059</v>
      </c>
      <c r="AF681" s="115"/>
      <c r="AG681" s="115"/>
      <c r="AH681" s="115" t="s">
        <v>390</v>
      </c>
      <c r="AM681" s="115"/>
      <c r="AN681" s="115"/>
    </row>
    <row r="682" spans="1:41" s="108" customFormat="1" ht="15" x14ac:dyDescent="0.25">
      <c r="A682" s="162"/>
      <c r="B682" s="144"/>
      <c r="C682" s="145"/>
      <c r="D682" s="203" t="s">
        <v>391</v>
      </c>
      <c r="E682" s="203"/>
      <c r="F682" s="203"/>
      <c r="G682" s="203"/>
      <c r="H682" s="203"/>
      <c r="I682" s="203"/>
      <c r="J682" s="203"/>
      <c r="K682" s="203"/>
      <c r="L682" s="203"/>
      <c r="M682" s="203"/>
      <c r="N682" s="203"/>
      <c r="O682" s="209"/>
      <c r="AF682" s="115"/>
      <c r="AG682" s="115"/>
      <c r="AH682" s="115"/>
      <c r="AM682" s="115"/>
      <c r="AN682" s="115"/>
      <c r="AO682" s="109" t="s">
        <v>391</v>
      </c>
    </row>
    <row r="683" spans="1:41" s="108" customFormat="1" ht="15" x14ac:dyDescent="0.25">
      <c r="A683" s="121"/>
      <c r="B683" s="122"/>
      <c r="C683" s="123"/>
      <c r="D683" s="206" t="s">
        <v>374</v>
      </c>
      <c r="E683" s="206"/>
      <c r="F683" s="206"/>
      <c r="G683" s="206"/>
      <c r="H683" s="206"/>
      <c r="I683" s="206"/>
      <c r="J683" s="206"/>
      <c r="K683" s="206"/>
      <c r="L683" s="206"/>
      <c r="M683" s="206"/>
      <c r="N683" s="206"/>
      <c r="O683" s="207"/>
      <c r="AF683" s="115"/>
      <c r="AG683" s="115"/>
      <c r="AH683" s="115"/>
      <c r="AI683" s="109" t="s">
        <v>374</v>
      </c>
      <c r="AM683" s="115"/>
      <c r="AN683" s="115"/>
    </row>
    <row r="684" spans="1:41" s="108" customFormat="1" ht="15" x14ac:dyDescent="0.25">
      <c r="A684" s="121"/>
      <c r="B684" s="122"/>
      <c r="C684" s="123"/>
      <c r="D684" s="206" t="s">
        <v>375</v>
      </c>
      <c r="E684" s="206"/>
      <c r="F684" s="206"/>
      <c r="G684" s="206"/>
      <c r="H684" s="206"/>
      <c r="I684" s="206"/>
      <c r="J684" s="206"/>
      <c r="K684" s="206"/>
      <c r="L684" s="206"/>
      <c r="M684" s="206"/>
      <c r="N684" s="206"/>
      <c r="O684" s="207"/>
      <c r="AF684" s="115"/>
      <c r="AG684" s="115"/>
      <c r="AH684" s="115"/>
      <c r="AI684" s="109" t="s">
        <v>375</v>
      </c>
      <c r="AM684" s="115"/>
      <c r="AN684" s="115"/>
    </row>
    <row r="685" spans="1:41" s="108" customFormat="1" ht="15" x14ac:dyDescent="0.25">
      <c r="A685" s="121"/>
      <c r="B685" s="144"/>
      <c r="C685" s="145"/>
      <c r="D685" s="205" t="s">
        <v>80</v>
      </c>
      <c r="E685" s="205"/>
      <c r="F685" s="205"/>
      <c r="G685" s="117"/>
      <c r="H685" s="146"/>
      <c r="I685" s="146"/>
      <c r="J685" s="146"/>
      <c r="K685" s="147"/>
      <c r="L685" s="146"/>
      <c r="M685" s="148">
        <v>364.3</v>
      </c>
      <c r="N685" s="139"/>
      <c r="O685" s="149">
        <v>2972.69</v>
      </c>
      <c r="AF685" s="115"/>
      <c r="AG685" s="115"/>
      <c r="AH685" s="115"/>
      <c r="AM685" s="115" t="s">
        <v>80</v>
      </c>
      <c r="AN685" s="115"/>
    </row>
    <row r="686" spans="1:41" s="108" customFormat="1" ht="15" x14ac:dyDescent="0.25">
      <c r="A686" s="156"/>
      <c r="B686" s="110"/>
      <c r="C686" s="119"/>
      <c r="D686" s="205" t="s">
        <v>1060</v>
      </c>
      <c r="E686" s="205"/>
      <c r="F686" s="205"/>
      <c r="G686" s="205"/>
      <c r="H686" s="205"/>
      <c r="I686" s="205"/>
      <c r="J686" s="205"/>
      <c r="K686" s="205"/>
      <c r="L686" s="205"/>
      <c r="M686" s="157">
        <v>6781.51</v>
      </c>
      <c r="N686" s="158"/>
      <c r="O686" s="159"/>
      <c r="P686" s="160"/>
      <c r="AF686" s="115"/>
      <c r="AG686" s="115"/>
      <c r="AH686" s="115"/>
      <c r="AM686" s="115"/>
      <c r="AN686" s="115" t="s">
        <v>1060</v>
      </c>
    </row>
    <row r="687" spans="1:41" s="108" customFormat="1" ht="15" x14ac:dyDescent="0.25">
      <c r="A687" s="211" t="s">
        <v>404</v>
      </c>
      <c r="B687" s="212"/>
      <c r="C687" s="212"/>
      <c r="D687" s="212"/>
      <c r="E687" s="212"/>
      <c r="F687" s="212"/>
      <c r="G687" s="212"/>
      <c r="H687" s="212"/>
      <c r="I687" s="212"/>
      <c r="J687" s="212"/>
      <c r="K687" s="212"/>
      <c r="L687" s="212"/>
      <c r="M687" s="212"/>
      <c r="N687" s="212"/>
      <c r="O687" s="213"/>
      <c r="AF687" s="115" t="s">
        <v>404</v>
      </c>
      <c r="AG687" s="115"/>
      <c r="AH687" s="115"/>
      <c r="AM687" s="115"/>
      <c r="AN687" s="115"/>
    </row>
    <row r="688" spans="1:41" s="108" customFormat="1" ht="22.5" x14ac:dyDescent="0.25">
      <c r="A688" s="116" t="s">
        <v>405</v>
      </c>
      <c r="B688" s="117" t="s">
        <v>405</v>
      </c>
      <c r="C688" s="118" t="s">
        <v>406</v>
      </c>
      <c r="D688" s="208" t="s">
        <v>407</v>
      </c>
      <c r="E688" s="208"/>
      <c r="F688" s="208"/>
      <c r="G688" s="117" t="s">
        <v>166</v>
      </c>
      <c r="H688" s="117">
        <v>0.52700000000000002</v>
      </c>
      <c r="I688" s="117" t="s">
        <v>55</v>
      </c>
      <c r="J688" s="117" t="s">
        <v>1061</v>
      </c>
      <c r="K688" s="119"/>
      <c r="L688" s="117"/>
      <c r="M688" s="119"/>
      <c r="N688" s="117"/>
      <c r="O688" s="120"/>
      <c r="AF688" s="115"/>
      <c r="AG688" s="115"/>
      <c r="AH688" s="115" t="s">
        <v>407</v>
      </c>
      <c r="AM688" s="115"/>
      <c r="AN688" s="115"/>
    </row>
    <row r="689" spans="1:41" s="108" customFormat="1" ht="33.75" x14ac:dyDescent="0.25">
      <c r="A689" s="121"/>
      <c r="B689" s="122"/>
      <c r="C689" s="123" t="s">
        <v>59</v>
      </c>
      <c r="D689" s="206" t="s">
        <v>60</v>
      </c>
      <c r="E689" s="206"/>
      <c r="F689" s="206"/>
      <c r="G689" s="206"/>
      <c r="H689" s="206"/>
      <c r="I689" s="206"/>
      <c r="J689" s="206"/>
      <c r="K689" s="206"/>
      <c r="L689" s="206"/>
      <c r="M689" s="206"/>
      <c r="N689" s="206"/>
      <c r="O689" s="207"/>
      <c r="AF689" s="115"/>
      <c r="AG689" s="115"/>
      <c r="AH689" s="115"/>
      <c r="AI689" s="109" t="s">
        <v>60</v>
      </c>
      <c r="AM689" s="115"/>
      <c r="AN689" s="115"/>
    </row>
    <row r="690" spans="1:41" s="108" customFormat="1" ht="57" x14ac:dyDescent="0.25">
      <c r="A690" s="121"/>
      <c r="B690" s="122"/>
      <c r="C690" s="123" t="s">
        <v>61</v>
      </c>
      <c r="D690" s="206" t="s">
        <v>62</v>
      </c>
      <c r="E690" s="206"/>
      <c r="F690" s="206"/>
      <c r="G690" s="206"/>
      <c r="H690" s="206"/>
      <c r="I690" s="206"/>
      <c r="J690" s="206"/>
      <c r="K690" s="206"/>
      <c r="L690" s="206"/>
      <c r="M690" s="206"/>
      <c r="N690" s="206"/>
      <c r="O690" s="207"/>
      <c r="AF690" s="115"/>
      <c r="AG690" s="115"/>
      <c r="AH690" s="115"/>
      <c r="AI690" s="109" t="s">
        <v>62</v>
      </c>
      <c r="AM690" s="115"/>
      <c r="AN690" s="115"/>
    </row>
    <row r="691" spans="1:41" s="108" customFormat="1" ht="15" x14ac:dyDescent="0.25">
      <c r="A691" s="121"/>
      <c r="B691" s="124"/>
      <c r="C691" s="123" t="s">
        <v>55</v>
      </c>
      <c r="D691" s="203" t="s">
        <v>63</v>
      </c>
      <c r="E691" s="203"/>
      <c r="F691" s="203"/>
      <c r="G691" s="125"/>
      <c r="H691" s="126"/>
      <c r="I691" s="126"/>
      <c r="J691" s="126"/>
      <c r="K691" s="129">
        <v>57.07</v>
      </c>
      <c r="L691" s="128">
        <v>1.3225</v>
      </c>
      <c r="M691" s="129">
        <v>39.78</v>
      </c>
      <c r="N691" s="130">
        <v>44.77</v>
      </c>
      <c r="O691" s="151">
        <v>1780.95</v>
      </c>
      <c r="AF691" s="115"/>
      <c r="AG691" s="115"/>
      <c r="AH691" s="115"/>
      <c r="AJ691" s="109" t="s">
        <v>63</v>
      </c>
      <c r="AM691" s="115"/>
      <c r="AN691" s="115"/>
    </row>
    <row r="692" spans="1:41" s="108" customFormat="1" ht="15" x14ac:dyDescent="0.25">
      <c r="A692" s="121"/>
      <c r="B692" s="124"/>
      <c r="C692" s="123" t="s">
        <v>64</v>
      </c>
      <c r="D692" s="203" t="s">
        <v>65</v>
      </c>
      <c r="E692" s="203"/>
      <c r="F692" s="203"/>
      <c r="G692" s="125"/>
      <c r="H692" s="126"/>
      <c r="I692" s="126"/>
      <c r="J692" s="126"/>
      <c r="K692" s="129">
        <v>87.45</v>
      </c>
      <c r="L692" s="128">
        <v>1.4375</v>
      </c>
      <c r="M692" s="129">
        <v>66.25</v>
      </c>
      <c r="N692" s="130">
        <v>13.24</v>
      </c>
      <c r="O692" s="131">
        <v>877.15</v>
      </c>
      <c r="AF692" s="115"/>
      <c r="AG692" s="115"/>
      <c r="AH692" s="115"/>
      <c r="AJ692" s="109" t="s">
        <v>65</v>
      </c>
      <c r="AM692" s="115"/>
      <c r="AN692" s="115"/>
    </row>
    <row r="693" spans="1:41" s="108" customFormat="1" ht="15" x14ac:dyDescent="0.25">
      <c r="A693" s="121"/>
      <c r="B693" s="124"/>
      <c r="C693" s="123" t="s">
        <v>66</v>
      </c>
      <c r="D693" s="203" t="s">
        <v>67</v>
      </c>
      <c r="E693" s="203"/>
      <c r="F693" s="203"/>
      <c r="G693" s="125"/>
      <c r="H693" s="126"/>
      <c r="I693" s="126"/>
      <c r="J693" s="126"/>
      <c r="K693" s="129">
        <v>8.86</v>
      </c>
      <c r="L693" s="128">
        <v>1.4375</v>
      </c>
      <c r="M693" s="129">
        <v>6.71</v>
      </c>
      <c r="N693" s="130">
        <v>44.77</v>
      </c>
      <c r="O693" s="131">
        <v>300.41000000000003</v>
      </c>
      <c r="AF693" s="115"/>
      <c r="AG693" s="115"/>
      <c r="AH693" s="115"/>
      <c r="AJ693" s="109" t="s">
        <v>67</v>
      </c>
      <c r="AM693" s="115"/>
      <c r="AN693" s="115"/>
    </row>
    <row r="694" spans="1:41" s="108" customFormat="1" ht="15" x14ac:dyDescent="0.25">
      <c r="A694" s="121"/>
      <c r="B694" s="124"/>
      <c r="C694" s="123" t="s">
        <v>68</v>
      </c>
      <c r="D694" s="203" t="s">
        <v>69</v>
      </c>
      <c r="E694" s="203"/>
      <c r="F694" s="203"/>
      <c r="G694" s="125"/>
      <c r="H694" s="126"/>
      <c r="I694" s="126"/>
      <c r="J694" s="126"/>
      <c r="K694" s="129">
        <v>0.54</v>
      </c>
      <c r="L694" s="126"/>
      <c r="M694" s="129">
        <v>0.28000000000000003</v>
      </c>
      <c r="N694" s="130">
        <v>8.16</v>
      </c>
      <c r="O694" s="131">
        <v>2.2799999999999998</v>
      </c>
      <c r="AF694" s="115"/>
      <c r="AG694" s="115"/>
      <c r="AH694" s="115"/>
      <c r="AJ694" s="109" t="s">
        <v>69</v>
      </c>
      <c r="AM694" s="115"/>
      <c r="AN694" s="115"/>
    </row>
    <row r="695" spans="1:41" s="108" customFormat="1" ht="15" x14ac:dyDescent="0.25">
      <c r="A695" s="132"/>
      <c r="B695" s="124"/>
      <c r="C695" s="123"/>
      <c r="D695" s="203" t="s">
        <v>70</v>
      </c>
      <c r="E695" s="203"/>
      <c r="F695" s="203"/>
      <c r="G695" s="125" t="s">
        <v>71</v>
      </c>
      <c r="H695" s="130">
        <v>6.81</v>
      </c>
      <c r="I695" s="128">
        <v>1.3225</v>
      </c>
      <c r="J695" s="152">
        <v>4.7462806000000004</v>
      </c>
      <c r="K695" s="135"/>
      <c r="L695" s="126"/>
      <c r="M695" s="135"/>
      <c r="N695" s="126"/>
      <c r="O695" s="136"/>
      <c r="AF695" s="115"/>
      <c r="AG695" s="115"/>
      <c r="AH695" s="115"/>
      <c r="AK695" s="109" t="s">
        <v>70</v>
      </c>
      <c r="AM695" s="115"/>
      <c r="AN695" s="115"/>
    </row>
    <row r="696" spans="1:41" s="108" customFormat="1" ht="15" x14ac:dyDescent="0.25">
      <c r="A696" s="132"/>
      <c r="B696" s="124"/>
      <c r="C696" s="123"/>
      <c r="D696" s="203" t="s">
        <v>72</v>
      </c>
      <c r="E696" s="203"/>
      <c r="F696" s="203"/>
      <c r="G696" s="125" t="s">
        <v>71</v>
      </c>
      <c r="H696" s="130">
        <v>0.88</v>
      </c>
      <c r="I696" s="128">
        <v>1.4375</v>
      </c>
      <c r="J696" s="134">
        <v>0.666655</v>
      </c>
      <c r="K696" s="135"/>
      <c r="L696" s="126"/>
      <c r="M696" s="135"/>
      <c r="N696" s="126"/>
      <c r="O696" s="136"/>
      <c r="AF696" s="115"/>
      <c r="AG696" s="115"/>
      <c r="AH696" s="115"/>
      <c r="AK696" s="109" t="s">
        <v>72</v>
      </c>
      <c r="AM696" s="115"/>
      <c r="AN696" s="115"/>
    </row>
    <row r="697" spans="1:41" s="108" customFormat="1" ht="15" x14ac:dyDescent="0.25">
      <c r="A697" s="137"/>
      <c r="B697" s="125"/>
      <c r="C697" s="123"/>
      <c r="D697" s="210" t="s">
        <v>73</v>
      </c>
      <c r="E697" s="210"/>
      <c r="F697" s="210"/>
      <c r="G697" s="138"/>
      <c r="H697" s="139"/>
      <c r="I697" s="139"/>
      <c r="J697" s="139"/>
      <c r="K697" s="141">
        <v>145.06</v>
      </c>
      <c r="L697" s="139"/>
      <c r="M697" s="141">
        <v>106.31</v>
      </c>
      <c r="N697" s="139"/>
      <c r="O697" s="153">
        <v>2660.38</v>
      </c>
      <c r="AF697" s="115"/>
      <c r="AG697" s="115"/>
      <c r="AH697" s="115"/>
      <c r="AL697" s="109" t="s">
        <v>73</v>
      </c>
      <c r="AM697" s="115"/>
      <c r="AN697" s="115"/>
    </row>
    <row r="698" spans="1:41" s="108" customFormat="1" ht="15" x14ac:dyDescent="0.25">
      <c r="A698" s="132"/>
      <c r="B698" s="124"/>
      <c r="C698" s="123"/>
      <c r="D698" s="203" t="s">
        <v>74</v>
      </c>
      <c r="E698" s="203"/>
      <c r="F698" s="203"/>
      <c r="G698" s="125"/>
      <c r="H698" s="126"/>
      <c r="I698" s="126"/>
      <c r="J698" s="126"/>
      <c r="K698" s="135"/>
      <c r="L698" s="126"/>
      <c r="M698" s="129">
        <v>46.49</v>
      </c>
      <c r="N698" s="126"/>
      <c r="O698" s="151">
        <v>2081.36</v>
      </c>
      <c r="AF698" s="115"/>
      <c r="AG698" s="115"/>
      <c r="AH698" s="115"/>
      <c r="AK698" s="109" t="s">
        <v>74</v>
      </c>
      <c r="AM698" s="115"/>
      <c r="AN698" s="115"/>
    </row>
    <row r="699" spans="1:41" s="108" customFormat="1" ht="45" x14ac:dyDescent="0.25">
      <c r="A699" s="132"/>
      <c r="B699" s="124"/>
      <c r="C699" s="123" t="s">
        <v>408</v>
      </c>
      <c r="D699" s="203" t="s">
        <v>409</v>
      </c>
      <c r="E699" s="203"/>
      <c r="F699" s="203"/>
      <c r="G699" s="125" t="s">
        <v>77</v>
      </c>
      <c r="H699" s="133">
        <v>112</v>
      </c>
      <c r="I699" s="126"/>
      <c r="J699" s="133">
        <v>112</v>
      </c>
      <c r="K699" s="135"/>
      <c r="L699" s="126"/>
      <c r="M699" s="129">
        <v>52.07</v>
      </c>
      <c r="N699" s="126"/>
      <c r="O699" s="151">
        <v>2331.12</v>
      </c>
      <c r="AF699" s="115"/>
      <c r="AG699" s="115"/>
      <c r="AH699" s="115"/>
      <c r="AK699" s="109" t="s">
        <v>409</v>
      </c>
      <c r="AM699" s="115"/>
      <c r="AN699" s="115"/>
    </row>
    <row r="700" spans="1:41" s="108" customFormat="1" ht="90" x14ac:dyDescent="0.25">
      <c r="A700" s="132"/>
      <c r="B700" s="124"/>
      <c r="C700" s="123" t="s">
        <v>410</v>
      </c>
      <c r="D700" s="203" t="s">
        <v>411</v>
      </c>
      <c r="E700" s="203"/>
      <c r="F700" s="203"/>
      <c r="G700" s="125" t="s">
        <v>77</v>
      </c>
      <c r="H700" s="133">
        <v>65</v>
      </c>
      <c r="I700" s="130">
        <v>0.85</v>
      </c>
      <c r="J700" s="130">
        <v>55.25</v>
      </c>
      <c r="K700" s="135"/>
      <c r="L700" s="126"/>
      <c r="M700" s="129">
        <v>25.69</v>
      </c>
      <c r="N700" s="126"/>
      <c r="O700" s="151">
        <v>1149.95</v>
      </c>
      <c r="AF700" s="115"/>
      <c r="AG700" s="115"/>
      <c r="AH700" s="115"/>
      <c r="AK700" s="109" t="s">
        <v>411</v>
      </c>
      <c r="AM700" s="115"/>
      <c r="AN700" s="115"/>
    </row>
    <row r="701" spans="1:41" s="108" customFormat="1" ht="15" x14ac:dyDescent="0.25">
      <c r="A701" s="121"/>
      <c r="B701" s="144"/>
      <c r="C701" s="145"/>
      <c r="D701" s="205" t="s">
        <v>80</v>
      </c>
      <c r="E701" s="205"/>
      <c r="F701" s="205"/>
      <c r="G701" s="117"/>
      <c r="H701" s="146"/>
      <c r="I701" s="146"/>
      <c r="J701" s="146"/>
      <c r="K701" s="147"/>
      <c r="L701" s="146"/>
      <c r="M701" s="148">
        <v>184.07</v>
      </c>
      <c r="N701" s="139"/>
      <c r="O701" s="149">
        <v>6141.45</v>
      </c>
      <c r="AF701" s="115"/>
      <c r="AG701" s="115"/>
      <c r="AH701" s="115"/>
      <c r="AM701" s="115" t="s">
        <v>80</v>
      </c>
      <c r="AN701" s="115"/>
    </row>
    <row r="702" spans="1:41" s="108" customFormat="1" ht="56.25" x14ac:dyDescent="0.25">
      <c r="A702" s="116" t="s">
        <v>412</v>
      </c>
      <c r="B702" s="117" t="s">
        <v>412</v>
      </c>
      <c r="C702" s="118" t="s">
        <v>413</v>
      </c>
      <c r="D702" s="208" t="s">
        <v>414</v>
      </c>
      <c r="E702" s="208"/>
      <c r="F702" s="208"/>
      <c r="G702" s="117" t="s">
        <v>86</v>
      </c>
      <c r="H702" s="117">
        <v>2.6877</v>
      </c>
      <c r="I702" s="117" t="s">
        <v>55</v>
      </c>
      <c r="J702" s="117" t="s">
        <v>1062</v>
      </c>
      <c r="K702" s="119" t="s">
        <v>1063</v>
      </c>
      <c r="L702" s="117" t="s">
        <v>1064</v>
      </c>
      <c r="M702" s="119" t="s">
        <v>1065</v>
      </c>
      <c r="N702" s="117" t="s">
        <v>685</v>
      </c>
      <c r="O702" s="120" t="s">
        <v>1066</v>
      </c>
      <c r="AF702" s="115"/>
      <c r="AG702" s="115"/>
      <c r="AH702" s="115" t="s">
        <v>414</v>
      </c>
      <c r="AM702" s="115"/>
      <c r="AN702" s="115"/>
    </row>
    <row r="703" spans="1:41" s="108" customFormat="1" ht="15" x14ac:dyDescent="0.25">
      <c r="A703" s="162"/>
      <c r="B703" s="144"/>
      <c r="C703" s="145"/>
      <c r="D703" s="203" t="s">
        <v>415</v>
      </c>
      <c r="E703" s="203"/>
      <c r="F703" s="203"/>
      <c r="G703" s="203"/>
      <c r="H703" s="203"/>
      <c r="I703" s="203"/>
      <c r="J703" s="203"/>
      <c r="K703" s="203"/>
      <c r="L703" s="203"/>
      <c r="M703" s="203"/>
      <c r="N703" s="203"/>
      <c r="O703" s="209"/>
      <c r="AF703" s="115"/>
      <c r="AG703" s="115"/>
      <c r="AH703" s="115"/>
      <c r="AM703" s="115"/>
      <c r="AN703" s="115"/>
      <c r="AO703" s="109" t="s">
        <v>415</v>
      </c>
    </row>
    <row r="704" spans="1:41" s="108" customFormat="1" ht="15" x14ac:dyDescent="0.25">
      <c r="A704" s="121"/>
      <c r="B704" s="122"/>
      <c r="C704" s="123"/>
      <c r="D704" s="206" t="s">
        <v>375</v>
      </c>
      <c r="E704" s="206"/>
      <c r="F704" s="206"/>
      <c r="G704" s="206"/>
      <c r="H704" s="206"/>
      <c r="I704" s="206"/>
      <c r="J704" s="206"/>
      <c r="K704" s="206"/>
      <c r="L704" s="206"/>
      <c r="M704" s="206"/>
      <c r="N704" s="206"/>
      <c r="O704" s="207"/>
      <c r="AF704" s="115"/>
      <c r="AG704" s="115"/>
      <c r="AH704" s="115"/>
      <c r="AI704" s="109" t="s">
        <v>375</v>
      </c>
      <c r="AM704" s="115"/>
      <c r="AN704" s="115"/>
    </row>
    <row r="705" spans="1:40" s="108" customFormat="1" ht="15" x14ac:dyDescent="0.25">
      <c r="A705" s="121"/>
      <c r="B705" s="144"/>
      <c r="C705" s="145"/>
      <c r="D705" s="205" t="s">
        <v>80</v>
      </c>
      <c r="E705" s="205"/>
      <c r="F705" s="205"/>
      <c r="G705" s="117"/>
      <c r="H705" s="146"/>
      <c r="I705" s="146"/>
      <c r="J705" s="146"/>
      <c r="K705" s="147"/>
      <c r="L705" s="146"/>
      <c r="M705" s="148">
        <v>884.56</v>
      </c>
      <c r="N705" s="139"/>
      <c r="O705" s="149">
        <v>7218.01</v>
      </c>
      <c r="AF705" s="115"/>
      <c r="AG705" s="115"/>
      <c r="AH705" s="115"/>
      <c r="AM705" s="115" t="s">
        <v>80</v>
      </c>
      <c r="AN705" s="115"/>
    </row>
    <row r="706" spans="1:40" s="108" customFormat="1" ht="22.5" x14ac:dyDescent="0.25">
      <c r="A706" s="116" t="s">
        <v>416</v>
      </c>
      <c r="B706" s="117" t="s">
        <v>416</v>
      </c>
      <c r="C706" s="118" t="s">
        <v>56</v>
      </c>
      <c r="D706" s="208" t="s">
        <v>57</v>
      </c>
      <c r="E706" s="208"/>
      <c r="F706" s="208"/>
      <c r="G706" s="117" t="s">
        <v>58</v>
      </c>
      <c r="H706" s="117">
        <v>2.63E-2</v>
      </c>
      <c r="I706" s="117" t="s">
        <v>55</v>
      </c>
      <c r="J706" s="117" t="s">
        <v>1067</v>
      </c>
      <c r="K706" s="119"/>
      <c r="L706" s="117"/>
      <c r="M706" s="119"/>
      <c r="N706" s="117"/>
      <c r="O706" s="120"/>
      <c r="AF706" s="115"/>
      <c r="AG706" s="115"/>
      <c r="AH706" s="115" t="s">
        <v>57</v>
      </c>
      <c r="AM706" s="115"/>
      <c r="AN706" s="115"/>
    </row>
    <row r="707" spans="1:40" s="108" customFormat="1" ht="33.75" x14ac:dyDescent="0.25">
      <c r="A707" s="121"/>
      <c r="B707" s="122"/>
      <c r="C707" s="123" t="s">
        <v>59</v>
      </c>
      <c r="D707" s="206" t="s">
        <v>60</v>
      </c>
      <c r="E707" s="206"/>
      <c r="F707" s="206"/>
      <c r="G707" s="206"/>
      <c r="H707" s="206"/>
      <c r="I707" s="206"/>
      <c r="J707" s="206"/>
      <c r="K707" s="206"/>
      <c r="L707" s="206"/>
      <c r="M707" s="206"/>
      <c r="N707" s="206"/>
      <c r="O707" s="207"/>
      <c r="AF707" s="115"/>
      <c r="AG707" s="115"/>
      <c r="AH707" s="115"/>
      <c r="AI707" s="109" t="s">
        <v>60</v>
      </c>
      <c r="AM707" s="115"/>
      <c r="AN707" s="115"/>
    </row>
    <row r="708" spans="1:40" s="108" customFormat="1" ht="57" x14ac:dyDescent="0.25">
      <c r="A708" s="121"/>
      <c r="B708" s="122"/>
      <c r="C708" s="123" t="s">
        <v>61</v>
      </c>
      <c r="D708" s="206" t="s">
        <v>62</v>
      </c>
      <c r="E708" s="206"/>
      <c r="F708" s="206"/>
      <c r="G708" s="206"/>
      <c r="H708" s="206"/>
      <c r="I708" s="206"/>
      <c r="J708" s="206"/>
      <c r="K708" s="206"/>
      <c r="L708" s="206"/>
      <c r="M708" s="206"/>
      <c r="N708" s="206"/>
      <c r="O708" s="207"/>
      <c r="AF708" s="115"/>
      <c r="AG708" s="115"/>
      <c r="AH708" s="115"/>
      <c r="AI708" s="109" t="s">
        <v>62</v>
      </c>
      <c r="AM708" s="115"/>
      <c r="AN708" s="115"/>
    </row>
    <row r="709" spans="1:40" s="108" customFormat="1" ht="15" x14ac:dyDescent="0.25">
      <c r="A709" s="121"/>
      <c r="B709" s="124"/>
      <c r="C709" s="123" t="s">
        <v>55</v>
      </c>
      <c r="D709" s="203" t="s">
        <v>63</v>
      </c>
      <c r="E709" s="203"/>
      <c r="F709" s="203"/>
      <c r="G709" s="125"/>
      <c r="H709" s="126"/>
      <c r="I709" s="126"/>
      <c r="J709" s="126"/>
      <c r="K709" s="127">
        <v>1053</v>
      </c>
      <c r="L709" s="128">
        <v>1.3225</v>
      </c>
      <c r="M709" s="129">
        <v>36.630000000000003</v>
      </c>
      <c r="N709" s="130">
        <v>44.77</v>
      </c>
      <c r="O709" s="151">
        <v>1639.93</v>
      </c>
      <c r="AF709" s="115"/>
      <c r="AG709" s="115"/>
      <c r="AH709" s="115"/>
      <c r="AJ709" s="109" t="s">
        <v>63</v>
      </c>
      <c r="AM709" s="115"/>
      <c r="AN709" s="115"/>
    </row>
    <row r="710" spans="1:40" s="108" customFormat="1" ht="15" x14ac:dyDescent="0.25">
      <c r="A710" s="121"/>
      <c r="B710" s="124"/>
      <c r="C710" s="123" t="s">
        <v>64</v>
      </c>
      <c r="D710" s="203" t="s">
        <v>65</v>
      </c>
      <c r="E710" s="203"/>
      <c r="F710" s="203"/>
      <c r="G710" s="125"/>
      <c r="H710" s="126"/>
      <c r="I710" s="126"/>
      <c r="J710" s="126"/>
      <c r="K710" s="127">
        <v>1566.06</v>
      </c>
      <c r="L710" s="128">
        <v>1.4375</v>
      </c>
      <c r="M710" s="129">
        <v>59.21</v>
      </c>
      <c r="N710" s="130">
        <v>13.24</v>
      </c>
      <c r="O710" s="131">
        <v>783.94</v>
      </c>
      <c r="AF710" s="115"/>
      <c r="AG710" s="115"/>
      <c r="AH710" s="115"/>
      <c r="AJ710" s="109" t="s">
        <v>65</v>
      </c>
      <c r="AM710" s="115"/>
      <c r="AN710" s="115"/>
    </row>
    <row r="711" spans="1:40" s="108" customFormat="1" ht="15" x14ac:dyDescent="0.25">
      <c r="A711" s="121"/>
      <c r="B711" s="124"/>
      <c r="C711" s="123" t="s">
        <v>66</v>
      </c>
      <c r="D711" s="203" t="s">
        <v>67</v>
      </c>
      <c r="E711" s="203"/>
      <c r="F711" s="203"/>
      <c r="G711" s="125"/>
      <c r="H711" s="126"/>
      <c r="I711" s="126"/>
      <c r="J711" s="126"/>
      <c r="K711" s="129">
        <v>244.39</v>
      </c>
      <c r="L711" s="128">
        <v>1.4375</v>
      </c>
      <c r="M711" s="129">
        <v>9.24</v>
      </c>
      <c r="N711" s="130">
        <v>44.77</v>
      </c>
      <c r="O711" s="131">
        <v>413.67</v>
      </c>
      <c r="AF711" s="115"/>
      <c r="AG711" s="115"/>
      <c r="AH711" s="115"/>
      <c r="AJ711" s="109" t="s">
        <v>67</v>
      </c>
      <c r="AM711" s="115"/>
      <c r="AN711" s="115"/>
    </row>
    <row r="712" spans="1:40" s="108" customFormat="1" ht="15" x14ac:dyDescent="0.25">
      <c r="A712" s="121"/>
      <c r="B712" s="124"/>
      <c r="C712" s="123" t="s">
        <v>68</v>
      </c>
      <c r="D712" s="203" t="s">
        <v>69</v>
      </c>
      <c r="E712" s="203"/>
      <c r="F712" s="203"/>
      <c r="G712" s="125"/>
      <c r="H712" s="126"/>
      <c r="I712" s="126"/>
      <c r="J712" s="126"/>
      <c r="K712" s="129">
        <v>909.27</v>
      </c>
      <c r="L712" s="126"/>
      <c r="M712" s="129">
        <v>0.11</v>
      </c>
      <c r="N712" s="130">
        <v>8.16</v>
      </c>
      <c r="O712" s="131">
        <v>0.9</v>
      </c>
      <c r="AF712" s="115"/>
      <c r="AG712" s="115"/>
      <c r="AH712" s="115"/>
      <c r="AJ712" s="109" t="s">
        <v>69</v>
      </c>
      <c r="AM712" s="115"/>
      <c r="AN712" s="115"/>
    </row>
    <row r="713" spans="1:40" s="108" customFormat="1" ht="15" x14ac:dyDescent="0.25">
      <c r="A713" s="132"/>
      <c r="B713" s="124"/>
      <c r="C713" s="123"/>
      <c r="D713" s="203" t="s">
        <v>70</v>
      </c>
      <c r="E713" s="203"/>
      <c r="F713" s="203"/>
      <c r="G713" s="125" t="s">
        <v>71</v>
      </c>
      <c r="H713" s="133">
        <v>135</v>
      </c>
      <c r="I713" s="128">
        <v>1.3225</v>
      </c>
      <c r="J713" s="152">
        <v>4.6955362999999997</v>
      </c>
      <c r="K713" s="135"/>
      <c r="L713" s="126"/>
      <c r="M713" s="135"/>
      <c r="N713" s="126"/>
      <c r="O713" s="136"/>
      <c r="AF713" s="115"/>
      <c r="AG713" s="115"/>
      <c r="AH713" s="115"/>
      <c r="AK713" s="109" t="s">
        <v>70</v>
      </c>
      <c r="AM713" s="115"/>
      <c r="AN713" s="115"/>
    </row>
    <row r="714" spans="1:40" s="108" customFormat="1" ht="15" x14ac:dyDescent="0.25">
      <c r="A714" s="132"/>
      <c r="B714" s="124"/>
      <c r="C714" s="123"/>
      <c r="D714" s="203" t="s">
        <v>72</v>
      </c>
      <c r="E714" s="203"/>
      <c r="F714" s="203"/>
      <c r="G714" s="125" t="s">
        <v>71</v>
      </c>
      <c r="H714" s="130">
        <v>18.12</v>
      </c>
      <c r="I714" s="128">
        <v>1.4375</v>
      </c>
      <c r="J714" s="152">
        <v>0.68504929999999997</v>
      </c>
      <c r="K714" s="135"/>
      <c r="L714" s="126"/>
      <c r="M714" s="135"/>
      <c r="N714" s="126"/>
      <c r="O714" s="136"/>
      <c r="AF714" s="115"/>
      <c r="AG714" s="115"/>
      <c r="AH714" s="115"/>
      <c r="AK714" s="109" t="s">
        <v>72</v>
      </c>
      <c r="AM714" s="115"/>
      <c r="AN714" s="115"/>
    </row>
    <row r="715" spans="1:40" s="108" customFormat="1" ht="15" x14ac:dyDescent="0.25">
      <c r="A715" s="137"/>
      <c r="B715" s="125"/>
      <c r="C715" s="123"/>
      <c r="D715" s="210" t="s">
        <v>73</v>
      </c>
      <c r="E715" s="210"/>
      <c r="F715" s="210"/>
      <c r="G715" s="138"/>
      <c r="H715" s="139"/>
      <c r="I715" s="139"/>
      <c r="J715" s="139"/>
      <c r="K715" s="140">
        <v>2623.33</v>
      </c>
      <c r="L715" s="139"/>
      <c r="M715" s="141">
        <v>95.95</v>
      </c>
      <c r="N715" s="139"/>
      <c r="O715" s="153">
        <v>2424.77</v>
      </c>
      <c r="AF715" s="115"/>
      <c r="AG715" s="115"/>
      <c r="AH715" s="115"/>
      <c r="AL715" s="109" t="s">
        <v>73</v>
      </c>
      <c r="AM715" s="115"/>
      <c r="AN715" s="115"/>
    </row>
    <row r="716" spans="1:40" s="108" customFormat="1" ht="15" x14ac:dyDescent="0.25">
      <c r="A716" s="132"/>
      <c r="B716" s="124"/>
      <c r="C716" s="123"/>
      <c r="D716" s="203" t="s">
        <v>74</v>
      </c>
      <c r="E716" s="203"/>
      <c r="F716" s="203"/>
      <c r="G716" s="125"/>
      <c r="H716" s="126"/>
      <c r="I716" s="126"/>
      <c r="J716" s="126"/>
      <c r="K716" s="135"/>
      <c r="L716" s="126"/>
      <c r="M716" s="129">
        <v>45.87</v>
      </c>
      <c r="N716" s="126"/>
      <c r="O716" s="151">
        <v>2053.6</v>
      </c>
      <c r="AF716" s="115"/>
      <c r="AG716" s="115"/>
      <c r="AH716" s="115"/>
      <c r="AK716" s="109" t="s">
        <v>74</v>
      </c>
      <c r="AM716" s="115"/>
      <c r="AN716" s="115"/>
    </row>
    <row r="717" spans="1:40" s="108" customFormat="1" ht="45" x14ac:dyDescent="0.25">
      <c r="A717" s="132"/>
      <c r="B717" s="124"/>
      <c r="C717" s="123" t="s">
        <v>75</v>
      </c>
      <c r="D717" s="203" t="s">
        <v>76</v>
      </c>
      <c r="E717" s="203"/>
      <c r="F717" s="203"/>
      <c r="G717" s="125" t="s">
        <v>77</v>
      </c>
      <c r="H717" s="133">
        <v>102</v>
      </c>
      <c r="I717" s="126"/>
      <c r="J717" s="133">
        <v>102</v>
      </c>
      <c r="K717" s="135"/>
      <c r="L717" s="126"/>
      <c r="M717" s="129">
        <v>46.79</v>
      </c>
      <c r="N717" s="126"/>
      <c r="O717" s="151">
        <v>2094.67</v>
      </c>
      <c r="AF717" s="115"/>
      <c r="AG717" s="115"/>
      <c r="AH717" s="115"/>
      <c r="AK717" s="109" t="s">
        <v>76</v>
      </c>
      <c r="AM717" s="115"/>
      <c r="AN717" s="115"/>
    </row>
    <row r="718" spans="1:40" s="108" customFormat="1" ht="90" x14ac:dyDescent="0.25">
      <c r="A718" s="132"/>
      <c r="B718" s="124"/>
      <c r="C718" s="123" t="s">
        <v>78</v>
      </c>
      <c r="D718" s="203" t="s">
        <v>79</v>
      </c>
      <c r="E718" s="203"/>
      <c r="F718" s="203"/>
      <c r="G718" s="125" t="s">
        <v>77</v>
      </c>
      <c r="H718" s="133">
        <v>58</v>
      </c>
      <c r="I718" s="130">
        <v>0.85</v>
      </c>
      <c r="J718" s="143">
        <v>49.3</v>
      </c>
      <c r="K718" s="135"/>
      <c r="L718" s="126"/>
      <c r="M718" s="129">
        <v>22.61</v>
      </c>
      <c r="N718" s="126"/>
      <c r="O718" s="151">
        <v>1012.42</v>
      </c>
      <c r="AF718" s="115"/>
      <c r="AG718" s="115"/>
      <c r="AH718" s="115"/>
      <c r="AK718" s="109" t="s">
        <v>79</v>
      </c>
      <c r="AM718" s="115"/>
      <c r="AN718" s="115"/>
    </row>
    <row r="719" spans="1:40" s="108" customFormat="1" ht="15" x14ac:dyDescent="0.25">
      <c r="A719" s="121"/>
      <c r="B719" s="144"/>
      <c r="C719" s="145"/>
      <c r="D719" s="205" t="s">
        <v>80</v>
      </c>
      <c r="E719" s="205"/>
      <c r="F719" s="205"/>
      <c r="G719" s="117"/>
      <c r="H719" s="146"/>
      <c r="I719" s="146"/>
      <c r="J719" s="146"/>
      <c r="K719" s="147"/>
      <c r="L719" s="146"/>
      <c r="M719" s="148">
        <v>165.35</v>
      </c>
      <c r="N719" s="139"/>
      <c r="O719" s="149">
        <v>5531.86</v>
      </c>
      <c r="AF719" s="115"/>
      <c r="AG719" s="115"/>
      <c r="AH719" s="115"/>
      <c r="AM719" s="115" t="s">
        <v>80</v>
      </c>
      <c r="AN719" s="115"/>
    </row>
    <row r="720" spans="1:40" s="108" customFormat="1" ht="23.25" x14ac:dyDescent="0.25">
      <c r="A720" s="116" t="s">
        <v>417</v>
      </c>
      <c r="B720" s="117" t="s">
        <v>1068</v>
      </c>
      <c r="C720" s="118" t="s">
        <v>104</v>
      </c>
      <c r="D720" s="208" t="s">
        <v>130</v>
      </c>
      <c r="E720" s="208"/>
      <c r="F720" s="208"/>
      <c r="G720" s="117" t="s">
        <v>131</v>
      </c>
      <c r="H720" s="117">
        <v>6.5750000000000002</v>
      </c>
      <c r="I720" s="117" t="s">
        <v>55</v>
      </c>
      <c r="J720" s="117" t="s">
        <v>1069</v>
      </c>
      <c r="K720" s="119" t="s">
        <v>748</v>
      </c>
      <c r="L720" s="117"/>
      <c r="M720" s="119" t="s">
        <v>1070</v>
      </c>
      <c r="N720" s="117" t="s">
        <v>685</v>
      </c>
      <c r="O720" s="120" t="s">
        <v>1071</v>
      </c>
      <c r="AF720" s="115"/>
      <c r="AG720" s="115"/>
      <c r="AH720" s="115" t="s">
        <v>130</v>
      </c>
      <c r="AM720" s="115"/>
      <c r="AN720" s="115"/>
    </row>
    <row r="721" spans="1:40" s="108" customFormat="1" ht="15" x14ac:dyDescent="0.25">
      <c r="A721" s="121"/>
      <c r="B721" s="144"/>
      <c r="C721" s="145"/>
      <c r="D721" s="205" t="s">
        <v>80</v>
      </c>
      <c r="E721" s="205"/>
      <c r="F721" s="205"/>
      <c r="G721" s="117"/>
      <c r="H721" s="146"/>
      <c r="I721" s="146"/>
      <c r="J721" s="146"/>
      <c r="K721" s="147"/>
      <c r="L721" s="146"/>
      <c r="M721" s="148">
        <v>23.8</v>
      </c>
      <c r="N721" s="139"/>
      <c r="O721" s="150">
        <v>194.21</v>
      </c>
      <c r="AF721" s="115"/>
      <c r="AG721" s="115"/>
      <c r="AH721" s="115"/>
      <c r="AM721" s="115" t="s">
        <v>80</v>
      </c>
      <c r="AN721" s="115"/>
    </row>
    <row r="722" spans="1:40" s="108" customFormat="1" ht="33.75" x14ac:dyDescent="0.25">
      <c r="A722" s="116" t="s">
        <v>418</v>
      </c>
      <c r="B722" s="117" t="s">
        <v>418</v>
      </c>
      <c r="C722" s="118" t="s">
        <v>419</v>
      </c>
      <c r="D722" s="208" t="s">
        <v>420</v>
      </c>
      <c r="E722" s="208"/>
      <c r="F722" s="208"/>
      <c r="G722" s="117" t="s">
        <v>86</v>
      </c>
      <c r="H722" s="117">
        <v>2.6825999999999999</v>
      </c>
      <c r="I722" s="117" t="s">
        <v>55</v>
      </c>
      <c r="J722" s="117" t="s">
        <v>1072</v>
      </c>
      <c r="K722" s="119" t="s">
        <v>1073</v>
      </c>
      <c r="L722" s="117"/>
      <c r="M722" s="119" t="s">
        <v>1074</v>
      </c>
      <c r="N722" s="117" t="s">
        <v>685</v>
      </c>
      <c r="O722" s="120" t="s">
        <v>1075</v>
      </c>
      <c r="AF722" s="115"/>
      <c r="AG722" s="115"/>
      <c r="AH722" s="115" t="s">
        <v>420</v>
      </c>
      <c r="AM722" s="115"/>
      <c r="AN722" s="115"/>
    </row>
    <row r="723" spans="1:40" s="108" customFormat="1" ht="15" x14ac:dyDescent="0.25">
      <c r="A723" s="121"/>
      <c r="B723" s="144"/>
      <c r="C723" s="145"/>
      <c r="D723" s="205" t="s">
        <v>80</v>
      </c>
      <c r="E723" s="205"/>
      <c r="F723" s="205"/>
      <c r="G723" s="117"/>
      <c r="H723" s="146"/>
      <c r="I723" s="146"/>
      <c r="J723" s="146"/>
      <c r="K723" s="147"/>
      <c r="L723" s="146"/>
      <c r="M723" s="154">
        <v>1502.26</v>
      </c>
      <c r="N723" s="139"/>
      <c r="O723" s="149">
        <v>12258.44</v>
      </c>
      <c r="AF723" s="115"/>
      <c r="AG723" s="115"/>
      <c r="AH723" s="115"/>
      <c r="AM723" s="115" t="s">
        <v>80</v>
      </c>
      <c r="AN723" s="115"/>
    </row>
    <row r="724" spans="1:40" s="108" customFormat="1" ht="23.25" x14ac:dyDescent="0.25">
      <c r="A724" s="116" t="s">
        <v>421</v>
      </c>
      <c r="B724" s="117" t="s">
        <v>421</v>
      </c>
      <c r="C724" s="118" t="s">
        <v>422</v>
      </c>
      <c r="D724" s="208" t="s">
        <v>423</v>
      </c>
      <c r="E724" s="208"/>
      <c r="F724" s="208"/>
      <c r="G724" s="117" t="s">
        <v>166</v>
      </c>
      <c r="H724" s="117">
        <v>0.52699499999999999</v>
      </c>
      <c r="I724" s="117" t="s">
        <v>55</v>
      </c>
      <c r="J724" s="117" t="s">
        <v>1076</v>
      </c>
      <c r="K724" s="119"/>
      <c r="L724" s="117"/>
      <c r="M724" s="119"/>
      <c r="N724" s="117"/>
      <c r="O724" s="120"/>
      <c r="AF724" s="115"/>
      <c r="AG724" s="115"/>
      <c r="AH724" s="115" t="s">
        <v>423</v>
      </c>
      <c r="AM724" s="115"/>
      <c r="AN724" s="115"/>
    </row>
    <row r="725" spans="1:40" s="108" customFormat="1" ht="33.75" x14ac:dyDescent="0.25">
      <c r="A725" s="121"/>
      <c r="B725" s="122"/>
      <c r="C725" s="123" t="s">
        <v>59</v>
      </c>
      <c r="D725" s="206" t="s">
        <v>60</v>
      </c>
      <c r="E725" s="206"/>
      <c r="F725" s="206"/>
      <c r="G725" s="206"/>
      <c r="H725" s="206"/>
      <c r="I725" s="206"/>
      <c r="J725" s="206"/>
      <c r="K725" s="206"/>
      <c r="L725" s="206"/>
      <c r="M725" s="206"/>
      <c r="N725" s="206"/>
      <c r="O725" s="207"/>
      <c r="AF725" s="115"/>
      <c r="AG725" s="115"/>
      <c r="AH725" s="115"/>
      <c r="AI725" s="109" t="s">
        <v>60</v>
      </c>
      <c r="AM725" s="115"/>
      <c r="AN725" s="115"/>
    </row>
    <row r="726" spans="1:40" s="108" customFormat="1" ht="57" x14ac:dyDescent="0.25">
      <c r="A726" s="121"/>
      <c r="B726" s="122"/>
      <c r="C726" s="123" t="s">
        <v>61</v>
      </c>
      <c r="D726" s="206" t="s">
        <v>62</v>
      </c>
      <c r="E726" s="206"/>
      <c r="F726" s="206"/>
      <c r="G726" s="206"/>
      <c r="H726" s="206"/>
      <c r="I726" s="206"/>
      <c r="J726" s="206"/>
      <c r="K726" s="206"/>
      <c r="L726" s="206"/>
      <c r="M726" s="206"/>
      <c r="N726" s="206"/>
      <c r="O726" s="207"/>
      <c r="AF726" s="115"/>
      <c r="AG726" s="115"/>
      <c r="AH726" s="115"/>
      <c r="AI726" s="109" t="s">
        <v>62</v>
      </c>
      <c r="AM726" s="115"/>
      <c r="AN726" s="115"/>
    </row>
    <row r="727" spans="1:40" s="108" customFormat="1" ht="15" x14ac:dyDescent="0.25">
      <c r="A727" s="121"/>
      <c r="B727" s="124"/>
      <c r="C727" s="123" t="s">
        <v>55</v>
      </c>
      <c r="D727" s="203" t="s">
        <v>63</v>
      </c>
      <c r="E727" s="203"/>
      <c r="F727" s="203"/>
      <c r="G727" s="125"/>
      <c r="H727" s="126"/>
      <c r="I727" s="126"/>
      <c r="J727" s="126"/>
      <c r="K727" s="129">
        <v>376.14</v>
      </c>
      <c r="L727" s="128">
        <v>1.3225</v>
      </c>
      <c r="M727" s="129">
        <v>262.14999999999998</v>
      </c>
      <c r="N727" s="130">
        <v>44.77</v>
      </c>
      <c r="O727" s="151">
        <v>11736.46</v>
      </c>
      <c r="AF727" s="115"/>
      <c r="AG727" s="115"/>
      <c r="AH727" s="115"/>
      <c r="AJ727" s="109" t="s">
        <v>63</v>
      </c>
      <c r="AM727" s="115"/>
      <c r="AN727" s="115"/>
    </row>
    <row r="728" spans="1:40" s="108" customFormat="1" ht="15" x14ac:dyDescent="0.25">
      <c r="A728" s="121"/>
      <c r="B728" s="124"/>
      <c r="C728" s="123" t="s">
        <v>64</v>
      </c>
      <c r="D728" s="203" t="s">
        <v>65</v>
      </c>
      <c r="E728" s="203"/>
      <c r="F728" s="203"/>
      <c r="G728" s="125"/>
      <c r="H728" s="126"/>
      <c r="I728" s="126"/>
      <c r="J728" s="126"/>
      <c r="K728" s="129">
        <v>240.82</v>
      </c>
      <c r="L728" s="128">
        <v>1.4375</v>
      </c>
      <c r="M728" s="129">
        <v>182.43</v>
      </c>
      <c r="N728" s="130">
        <v>13.24</v>
      </c>
      <c r="O728" s="151">
        <v>2415.37</v>
      </c>
      <c r="AF728" s="115"/>
      <c r="AG728" s="115"/>
      <c r="AH728" s="115"/>
      <c r="AJ728" s="109" t="s">
        <v>65</v>
      </c>
      <c r="AM728" s="115"/>
      <c r="AN728" s="115"/>
    </row>
    <row r="729" spans="1:40" s="108" customFormat="1" ht="15" x14ac:dyDescent="0.25">
      <c r="A729" s="121"/>
      <c r="B729" s="124"/>
      <c r="C729" s="123" t="s">
        <v>66</v>
      </c>
      <c r="D729" s="203" t="s">
        <v>67</v>
      </c>
      <c r="E729" s="203"/>
      <c r="F729" s="203"/>
      <c r="G729" s="125"/>
      <c r="H729" s="126"/>
      <c r="I729" s="126"/>
      <c r="J729" s="126"/>
      <c r="K729" s="129">
        <v>161.47</v>
      </c>
      <c r="L729" s="128">
        <v>1.4375</v>
      </c>
      <c r="M729" s="129">
        <v>122.32</v>
      </c>
      <c r="N729" s="130">
        <v>44.77</v>
      </c>
      <c r="O729" s="151">
        <v>5476.27</v>
      </c>
      <c r="AF729" s="115"/>
      <c r="AG729" s="115"/>
      <c r="AH729" s="115"/>
      <c r="AJ729" s="109" t="s">
        <v>67</v>
      </c>
      <c r="AM729" s="115"/>
      <c r="AN729" s="115"/>
    </row>
    <row r="730" spans="1:40" s="108" customFormat="1" ht="15" x14ac:dyDescent="0.25">
      <c r="A730" s="121"/>
      <c r="B730" s="124"/>
      <c r="C730" s="123" t="s">
        <v>68</v>
      </c>
      <c r="D730" s="203" t="s">
        <v>69</v>
      </c>
      <c r="E730" s="203"/>
      <c r="F730" s="203"/>
      <c r="G730" s="125"/>
      <c r="H730" s="126"/>
      <c r="I730" s="126"/>
      <c r="J730" s="126"/>
      <c r="K730" s="129">
        <v>148.47</v>
      </c>
      <c r="L730" s="126"/>
      <c r="M730" s="129">
        <v>78.239999999999995</v>
      </c>
      <c r="N730" s="130">
        <v>8.16</v>
      </c>
      <c r="O730" s="131">
        <v>638.44000000000005</v>
      </c>
      <c r="AF730" s="115"/>
      <c r="AG730" s="115"/>
      <c r="AH730" s="115"/>
      <c r="AJ730" s="109" t="s">
        <v>69</v>
      </c>
      <c r="AM730" s="115"/>
      <c r="AN730" s="115"/>
    </row>
    <row r="731" spans="1:40" s="108" customFormat="1" ht="15" x14ac:dyDescent="0.25">
      <c r="A731" s="132"/>
      <c r="B731" s="124"/>
      <c r="C731" s="123"/>
      <c r="D731" s="203" t="s">
        <v>70</v>
      </c>
      <c r="E731" s="203"/>
      <c r="F731" s="203"/>
      <c r="G731" s="125" t="s">
        <v>71</v>
      </c>
      <c r="H731" s="143">
        <v>39.1</v>
      </c>
      <c r="I731" s="128">
        <v>1.3225</v>
      </c>
      <c r="J731" s="152">
        <v>27.250779699999999</v>
      </c>
      <c r="K731" s="135"/>
      <c r="L731" s="126"/>
      <c r="M731" s="135"/>
      <c r="N731" s="126"/>
      <c r="O731" s="136"/>
      <c r="AF731" s="115"/>
      <c r="AG731" s="115"/>
      <c r="AH731" s="115"/>
      <c r="AK731" s="109" t="s">
        <v>70</v>
      </c>
      <c r="AM731" s="115"/>
      <c r="AN731" s="115"/>
    </row>
    <row r="732" spans="1:40" s="108" customFormat="1" ht="15" x14ac:dyDescent="0.25">
      <c r="A732" s="132"/>
      <c r="B732" s="124"/>
      <c r="C732" s="123"/>
      <c r="D732" s="203" t="s">
        <v>72</v>
      </c>
      <c r="E732" s="203"/>
      <c r="F732" s="203"/>
      <c r="G732" s="125" t="s">
        <v>71</v>
      </c>
      <c r="H732" s="130">
        <v>13.92</v>
      </c>
      <c r="I732" s="128">
        <v>1.4375</v>
      </c>
      <c r="J732" s="155">
        <v>10.545170000000001</v>
      </c>
      <c r="K732" s="135"/>
      <c r="L732" s="126"/>
      <c r="M732" s="135"/>
      <c r="N732" s="126"/>
      <c r="O732" s="136"/>
      <c r="AF732" s="115"/>
      <c r="AG732" s="115"/>
      <c r="AH732" s="115"/>
      <c r="AK732" s="109" t="s">
        <v>72</v>
      </c>
      <c r="AM732" s="115"/>
      <c r="AN732" s="115"/>
    </row>
    <row r="733" spans="1:40" s="108" customFormat="1" ht="15" x14ac:dyDescent="0.25">
      <c r="A733" s="137"/>
      <c r="B733" s="125"/>
      <c r="C733" s="123"/>
      <c r="D733" s="210" t="s">
        <v>73</v>
      </c>
      <c r="E733" s="210"/>
      <c r="F733" s="210"/>
      <c r="G733" s="138"/>
      <c r="H733" s="139"/>
      <c r="I733" s="139"/>
      <c r="J733" s="139"/>
      <c r="K733" s="141">
        <v>765.43</v>
      </c>
      <c r="L733" s="139"/>
      <c r="M733" s="141">
        <v>522.82000000000005</v>
      </c>
      <c r="N733" s="139"/>
      <c r="O733" s="153">
        <v>14790.27</v>
      </c>
      <c r="AF733" s="115"/>
      <c r="AG733" s="115"/>
      <c r="AH733" s="115"/>
      <c r="AL733" s="109" t="s">
        <v>73</v>
      </c>
      <c r="AM733" s="115"/>
      <c r="AN733" s="115"/>
    </row>
    <row r="734" spans="1:40" s="108" customFormat="1" ht="15" x14ac:dyDescent="0.25">
      <c r="A734" s="132"/>
      <c r="B734" s="124"/>
      <c r="C734" s="123"/>
      <c r="D734" s="203" t="s">
        <v>74</v>
      </c>
      <c r="E734" s="203"/>
      <c r="F734" s="203"/>
      <c r="G734" s="125"/>
      <c r="H734" s="126"/>
      <c r="I734" s="126"/>
      <c r="J734" s="126"/>
      <c r="K734" s="135"/>
      <c r="L734" s="126"/>
      <c r="M734" s="129">
        <v>384.47</v>
      </c>
      <c r="N734" s="126"/>
      <c r="O734" s="151">
        <v>17212.73</v>
      </c>
      <c r="AF734" s="115"/>
      <c r="AG734" s="115"/>
      <c r="AH734" s="115"/>
      <c r="AK734" s="109" t="s">
        <v>74</v>
      </c>
      <c r="AM734" s="115"/>
      <c r="AN734" s="115"/>
    </row>
    <row r="735" spans="1:40" s="108" customFormat="1" ht="45" x14ac:dyDescent="0.25">
      <c r="A735" s="132"/>
      <c r="B735" s="124"/>
      <c r="C735" s="123" t="s">
        <v>408</v>
      </c>
      <c r="D735" s="203" t="s">
        <v>409</v>
      </c>
      <c r="E735" s="203"/>
      <c r="F735" s="203"/>
      <c r="G735" s="125" t="s">
        <v>77</v>
      </c>
      <c r="H735" s="133">
        <v>112</v>
      </c>
      <c r="I735" s="126"/>
      <c r="J735" s="133">
        <v>112</v>
      </c>
      <c r="K735" s="135"/>
      <c r="L735" s="126"/>
      <c r="M735" s="129">
        <v>430.61</v>
      </c>
      <c r="N735" s="126"/>
      <c r="O735" s="151">
        <v>19278.259999999998</v>
      </c>
      <c r="AF735" s="115"/>
      <c r="AG735" s="115"/>
      <c r="AH735" s="115"/>
      <c r="AK735" s="109" t="s">
        <v>409</v>
      </c>
      <c r="AM735" s="115"/>
      <c r="AN735" s="115"/>
    </row>
    <row r="736" spans="1:40" s="108" customFormat="1" ht="90" x14ac:dyDescent="0.25">
      <c r="A736" s="132"/>
      <c r="B736" s="124"/>
      <c r="C736" s="123" t="s">
        <v>410</v>
      </c>
      <c r="D736" s="203" t="s">
        <v>411</v>
      </c>
      <c r="E736" s="203"/>
      <c r="F736" s="203"/>
      <c r="G736" s="125" t="s">
        <v>77</v>
      </c>
      <c r="H736" s="133">
        <v>65</v>
      </c>
      <c r="I736" s="130">
        <v>0.85</v>
      </c>
      <c r="J736" s="130">
        <v>55.25</v>
      </c>
      <c r="K736" s="135"/>
      <c r="L736" s="126"/>
      <c r="M736" s="129">
        <v>212.42</v>
      </c>
      <c r="N736" s="126"/>
      <c r="O736" s="151">
        <v>9510.0300000000007</v>
      </c>
      <c r="AF736" s="115"/>
      <c r="AG736" s="115"/>
      <c r="AH736" s="115"/>
      <c r="AK736" s="109" t="s">
        <v>411</v>
      </c>
      <c r="AM736" s="115"/>
      <c r="AN736" s="115"/>
    </row>
    <row r="737" spans="1:40" s="108" customFormat="1" ht="15" x14ac:dyDescent="0.25">
      <c r="A737" s="121"/>
      <c r="B737" s="144"/>
      <c r="C737" s="145"/>
      <c r="D737" s="205" t="s">
        <v>80</v>
      </c>
      <c r="E737" s="205"/>
      <c r="F737" s="205"/>
      <c r="G737" s="117"/>
      <c r="H737" s="146"/>
      <c r="I737" s="146"/>
      <c r="J737" s="146"/>
      <c r="K737" s="147"/>
      <c r="L737" s="146"/>
      <c r="M737" s="154">
        <v>1165.8499999999999</v>
      </c>
      <c r="N737" s="139"/>
      <c r="O737" s="149">
        <v>43578.559999999998</v>
      </c>
      <c r="AF737" s="115"/>
      <c r="AG737" s="115"/>
      <c r="AH737" s="115"/>
      <c r="AM737" s="115" t="s">
        <v>80</v>
      </c>
      <c r="AN737" s="115"/>
    </row>
    <row r="738" spans="1:40" s="108" customFormat="1" ht="23.25" x14ac:dyDescent="0.25">
      <c r="A738" s="116" t="s">
        <v>424</v>
      </c>
      <c r="B738" s="117" t="s">
        <v>1077</v>
      </c>
      <c r="C738" s="118" t="s">
        <v>104</v>
      </c>
      <c r="D738" s="208" t="s">
        <v>425</v>
      </c>
      <c r="E738" s="208"/>
      <c r="F738" s="208"/>
      <c r="G738" s="117" t="s">
        <v>86</v>
      </c>
      <c r="H738" s="117">
        <v>12.1</v>
      </c>
      <c r="I738" s="117" t="s">
        <v>55</v>
      </c>
      <c r="J738" s="117" t="s">
        <v>1078</v>
      </c>
      <c r="K738" s="119" t="s">
        <v>1079</v>
      </c>
      <c r="L738" s="117"/>
      <c r="M738" s="119" t="s">
        <v>1080</v>
      </c>
      <c r="N738" s="117" t="s">
        <v>685</v>
      </c>
      <c r="O738" s="120" t="s">
        <v>1081</v>
      </c>
      <c r="AF738" s="115"/>
      <c r="AG738" s="115"/>
      <c r="AH738" s="115" t="s">
        <v>425</v>
      </c>
      <c r="AM738" s="115"/>
      <c r="AN738" s="115"/>
    </row>
    <row r="739" spans="1:40" s="108" customFormat="1" ht="15" x14ac:dyDescent="0.25">
      <c r="A739" s="121"/>
      <c r="B739" s="144"/>
      <c r="C739" s="145"/>
      <c r="D739" s="205" t="s">
        <v>80</v>
      </c>
      <c r="E739" s="205"/>
      <c r="F739" s="205"/>
      <c r="G739" s="117"/>
      <c r="H739" s="146"/>
      <c r="I739" s="146"/>
      <c r="J739" s="146"/>
      <c r="K739" s="147"/>
      <c r="L739" s="146"/>
      <c r="M739" s="154">
        <v>8470</v>
      </c>
      <c r="N739" s="139"/>
      <c r="O739" s="149">
        <v>69115.199999999997</v>
      </c>
      <c r="AF739" s="115"/>
      <c r="AG739" s="115"/>
      <c r="AH739" s="115"/>
      <c r="AM739" s="115" t="s">
        <v>80</v>
      </c>
      <c r="AN739" s="115"/>
    </row>
    <row r="740" spans="1:40" s="108" customFormat="1" ht="23.25" x14ac:dyDescent="0.25">
      <c r="A740" s="116" t="s">
        <v>426</v>
      </c>
      <c r="B740" s="117" t="s">
        <v>426</v>
      </c>
      <c r="C740" s="118" t="s">
        <v>427</v>
      </c>
      <c r="D740" s="208" t="s">
        <v>428</v>
      </c>
      <c r="E740" s="208"/>
      <c r="F740" s="208"/>
      <c r="G740" s="117" t="s">
        <v>106</v>
      </c>
      <c r="H740" s="117">
        <v>0.68</v>
      </c>
      <c r="I740" s="117" t="s">
        <v>55</v>
      </c>
      <c r="J740" s="117" t="s">
        <v>1082</v>
      </c>
      <c r="K740" s="119"/>
      <c r="L740" s="117"/>
      <c r="M740" s="119"/>
      <c r="N740" s="117"/>
      <c r="O740" s="120"/>
      <c r="AF740" s="115"/>
      <c r="AG740" s="115"/>
      <c r="AH740" s="115" t="s">
        <v>428</v>
      </c>
      <c r="AM740" s="115"/>
      <c r="AN740" s="115"/>
    </row>
    <row r="741" spans="1:40" s="108" customFormat="1" ht="33.75" x14ac:dyDescent="0.25">
      <c r="A741" s="121"/>
      <c r="B741" s="122"/>
      <c r="C741" s="123" t="s">
        <v>59</v>
      </c>
      <c r="D741" s="206" t="s">
        <v>60</v>
      </c>
      <c r="E741" s="206"/>
      <c r="F741" s="206"/>
      <c r="G741" s="206"/>
      <c r="H741" s="206"/>
      <c r="I741" s="206"/>
      <c r="J741" s="206"/>
      <c r="K741" s="206"/>
      <c r="L741" s="206"/>
      <c r="M741" s="206"/>
      <c r="N741" s="206"/>
      <c r="O741" s="207"/>
      <c r="AF741" s="115"/>
      <c r="AG741" s="115"/>
      <c r="AH741" s="115"/>
      <c r="AI741" s="109" t="s">
        <v>60</v>
      </c>
      <c r="AM741" s="115"/>
      <c r="AN741" s="115"/>
    </row>
    <row r="742" spans="1:40" s="108" customFormat="1" ht="57" x14ac:dyDescent="0.25">
      <c r="A742" s="121"/>
      <c r="B742" s="122"/>
      <c r="C742" s="123" t="s">
        <v>61</v>
      </c>
      <c r="D742" s="206" t="s">
        <v>62</v>
      </c>
      <c r="E742" s="206"/>
      <c r="F742" s="206"/>
      <c r="G742" s="206"/>
      <c r="H742" s="206"/>
      <c r="I742" s="206"/>
      <c r="J742" s="206"/>
      <c r="K742" s="206"/>
      <c r="L742" s="206"/>
      <c r="M742" s="206"/>
      <c r="N742" s="206"/>
      <c r="O742" s="207"/>
      <c r="AF742" s="115"/>
      <c r="AG742" s="115"/>
      <c r="AH742" s="115"/>
      <c r="AI742" s="109" t="s">
        <v>62</v>
      </c>
      <c r="AM742" s="115"/>
      <c r="AN742" s="115"/>
    </row>
    <row r="743" spans="1:40" s="108" customFormat="1" ht="15" x14ac:dyDescent="0.25">
      <c r="A743" s="121"/>
      <c r="B743" s="124"/>
      <c r="C743" s="123" t="s">
        <v>55</v>
      </c>
      <c r="D743" s="203" t="s">
        <v>63</v>
      </c>
      <c r="E743" s="203"/>
      <c r="F743" s="203"/>
      <c r="G743" s="125"/>
      <c r="H743" s="126"/>
      <c r="I743" s="126"/>
      <c r="J743" s="126"/>
      <c r="K743" s="129">
        <v>102.78</v>
      </c>
      <c r="L743" s="128">
        <v>1.3225</v>
      </c>
      <c r="M743" s="129">
        <v>92.43</v>
      </c>
      <c r="N743" s="130">
        <v>44.77</v>
      </c>
      <c r="O743" s="151">
        <v>4138.09</v>
      </c>
      <c r="AF743" s="115"/>
      <c r="AG743" s="115"/>
      <c r="AH743" s="115"/>
      <c r="AJ743" s="109" t="s">
        <v>63</v>
      </c>
      <c r="AM743" s="115"/>
      <c r="AN743" s="115"/>
    </row>
    <row r="744" spans="1:40" s="108" customFormat="1" ht="15" x14ac:dyDescent="0.25">
      <c r="A744" s="121"/>
      <c r="B744" s="124"/>
      <c r="C744" s="123" t="s">
        <v>64</v>
      </c>
      <c r="D744" s="203" t="s">
        <v>65</v>
      </c>
      <c r="E744" s="203"/>
      <c r="F744" s="203"/>
      <c r="G744" s="125"/>
      <c r="H744" s="126"/>
      <c r="I744" s="126"/>
      <c r="J744" s="126"/>
      <c r="K744" s="129">
        <v>30.45</v>
      </c>
      <c r="L744" s="128">
        <v>1.4375</v>
      </c>
      <c r="M744" s="129">
        <v>29.76</v>
      </c>
      <c r="N744" s="130">
        <v>13.24</v>
      </c>
      <c r="O744" s="131">
        <v>394.02</v>
      </c>
      <c r="AF744" s="115"/>
      <c r="AG744" s="115"/>
      <c r="AH744" s="115"/>
      <c r="AJ744" s="109" t="s">
        <v>65</v>
      </c>
      <c r="AM744" s="115"/>
      <c r="AN744" s="115"/>
    </row>
    <row r="745" spans="1:40" s="108" customFormat="1" ht="15" x14ac:dyDescent="0.25">
      <c r="A745" s="121"/>
      <c r="B745" s="124"/>
      <c r="C745" s="123" t="s">
        <v>66</v>
      </c>
      <c r="D745" s="203" t="s">
        <v>67</v>
      </c>
      <c r="E745" s="203"/>
      <c r="F745" s="203"/>
      <c r="G745" s="125"/>
      <c r="H745" s="126"/>
      <c r="I745" s="126"/>
      <c r="J745" s="126"/>
      <c r="K745" s="129">
        <v>4.3499999999999996</v>
      </c>
      <c r="L745" s="128">
        <v>1.4375</v>
      </c>
      <c r="M745" s="129">
        <v>4.25</v>
      </c>
      <c r="N745" s="130">
        <v>44.77</v>
      </c>
      <c r="O745" s="131">
        <v>190.27</v>
      </c>
      <c r="AF745" s="115"/>
      <c r="AG745" s="115"/>
      <c r="AH745" s="115"/>
      <c r="AJ745" s="109" t="s">
        <v>67</v>
      </c>
      <c r="AM745" s="115"/>
      <c r="AN745" s="115"/>
    </row>
    <row r="746" spans="1:40" s="108" customFormat="1" ht="15" x14ac:dyDescent="0.25">
      <c r="A746" s="121"/>
      <c r="B746" s="124"/>
      <c r="C746" s="123" t="s">
        <v>68</v>
      </c>
      <c r="D746" s="203" t="s">
        <v>69</v>
      </c>
      <c r="E746" s="203"/>
      <c r="F746" s="203"/>
      <c r="G746" s="125"/>
      <c r="H746" s="126"/>
      <c r="I746" s="126"/>
      <c r="J746" s="126"/>
      <c r="K746" s="129">
        <v>285.60000000000002</v>
      </c>
      <c r="L746" s="126"/>
      <c r="M746" s="129">
        <v>0</v>
      </c>
      <c r="N746" s="130">
        <v>8.16</v>
      </c>
      <c r="O746" s="136"/>
      <c r="AF746" s="115"/>
      <c r="AG746" s="115"/>
      <c r="AH746" s="115"/>
      <c r="AJ746" s="109" t="s">
        <v>69</v>
      </c>
      <c r="AM746" s="115"/>
      <c r="AN746" s="115"/>
    </row>
    <row r="747" spans="1:40" s="108" customFormat="1" ht="15" x14ac:dyDescent="0.25">
      <c r="A747" s="132"/>
      <c r="B747" s="124"/>
      <c r="C747" s="123"/>
      <c r="D747" s="203" t="s">
        <v>70</v>
      </c>
      <c r="E747" s="203"/>
      <c r="F747" s="203"/>
      <c r="G747" s="125" t="s">
        <v>71</v>
      </c>
      <c r="H747" s="143">
        <v>11.6</v>
      </c>
      <c r="I747" s="128">
        <v>1.3225</v>
      </c>
      <c r="J747" s="155">
        <v>10.43188</v>
      </c>
      <c r="K747" s="135"/>
      <c r="L747" s="126"/>
      <c r="M747" s="135"/>
      <c r="N747" s="126"/>
      <c r="O747" s="136"/>
      <c r="AF747" s="115"/>
      <c r="AG747" s="115"/>
      <c r="AH747" s="115"/>
      <c r="AK747" s="109" t="s">
        <v>70</v>
      </c>
      <c r="AM747" s="115"/>
      <c r="AN747" s="115"/>
    </row>
    <row r="748" spans="1:40" s="108" customFormat="1" ht="15" x14ac:dyDescent="0.25">
      <c r="A748" s="132"/>
      <c r="B748" s="124"/>
      <c r="C748" s="123"/>
      <c r="D748" s="203" t="s">
        <v>72</v>
      </c>
      <c r="E748" s="203"/>
      <c r="F748" s="203"/>
      <c r="G748" s="125" t="s">
        <v>71</v>
      </c>
      <c r="H748" s="130">
        <v>0.35</v>
      </c>
      <c r="I748" s="128">
        <v>1.4375</v>
      </c>
      <c r="J748" s="134">
        <v>0.34212500000000001</v>
      </c>
      <c r="K748" s="135"/>
      <c r="L748" s="126"/>
      <c r="M748" s="135"/>
      <c r="N748" s="126"/>
      <c r="O748" s="136"/>
      <c r="AF748" s="115"/>
      <c r="AG748" s="115"/>
      <c r="AH748" s="115"/>
      <c r="AK748" s="109" t="s">
        <v>72</v>
      </c>
      <c r="AM748" s="115"/>
      <c r="AN748" s="115"/>
    </row>
    <row r="749" spans="1:40" s="108" customFormat="1" ht="15" x14ac:dyDescent="0.25">
      <c r="A749" s="137"/>
      <c r="B749" s="125"/>
      <c r="C749" s="123"/>
      <c r="D749" s="210" t="s">
        <v>73</v>
      </c>
      <c r="E749" s="210"/>
      <c r="F749" s="210"/>
      <c r="G749" s="138"/>
      <c r="H749" s="139"/>
      <c r="I749" s="139"/>
      <c r="J749" s="139"/>
      <c r="K749" s="141">
        <v>133.22999999999999</v>
      </c>
      <c r="L749" s="139"/>
      <c r="M749" s="141">
        <v>122.19</v>
      </c>
      <c r="N749" s="139"/>
      <c r="O749" s="153">
        <v>4532.1099999999997</v>
      </c>
      <c r="AF749" s="115"/>
      <c r="AG749" s="115"/>
      <c r="AH749" s="115"/>
      <c r="AL749" s="109" t="s">
        <v>73</v>
      </c>
      <c r="AM749" s="115"/>
      <c r="AN749" s="115"/>
    </row>
    <row r="750" spans="1:40" s="108" customFormat="1" ht="15" x14ac:dyDescent="0.25">
      <c r="A750" s="132"/>
      <c r="B750" s="124"/>
      <c r="C750" s="123"/>
      <c r="D750" s="203" t="s">
        <v>74</v>
      </c>
      <c r="E750" s="203"/>
      <c r="F750" s="203"/>
      <c r="G750" s="125"/>
      <c r="H750" s="126"/>
      <c r="I750" s="126"/>
      <c r="J750" s="126"/>
      <c r="K750" s="135"/>
      <c r="L750" s="126"/>
      <c r="M750" s="129">
        <v>96.68</v>
      </c>
      <c r="N750" s="126"/>
      <c r="O750" s="151">
        <v>4328.3599999999997</v>
      </c>
      <c r="AF750" s="115"/>
      <c r="AG750" s="115"/>
      <c r="AH750" s="115"/>
      <c r="AK750" s="109" t="s">
        <v>74</v>
      </c>
      <c r="AM750" s="115"/>
      <c r="AN750" s="115"/>
    </row>
    <row r="751" spans="1:40" s="108" customFormat="1" ht="45" x14ac:dyDescent="0.25">
      <c r="A751" s="132"/>
      <c r="B751" s="124"/>
      <c r="C751" s="123" t="s">
        <v>75</v>
      </c>
      <c r="D751" s="203" t="s">
        <v>76</v>
      </c>
      <c r="E751" s="203"/>
      <c r="F751" s="203"/>
      <c r="G751" s="125" t="s">
        <v>77</v>
      </c>
      <c r="H751" s="133">
        <v>102</v>
      </c>
      <c r="I751" s="126"/>
      <c r="J751" s="133">
        <v>102</v>
      </c>
      <c r="K751" s="135"/>
      <c r="L751" s="126"/>
      <c r="M751" s="129">
        <v>98.61</v>
      </c>
      <c r="N751" s="126"/>
      <c r="O751" s="151">
        <v>4414.93</v>
      </c>
      <c r="AF751" s="115"/>
      <c r="AG751" s="115"/>
      <c r="AH751" s="115"/>
      <c r="AK751" s="109" t="s">
        <v>76</v>
      </c>
      <c r="AM751" s="115"/>
      <c r="AN751" s="115"/>
    </row>
    <row r="752" spans="1:40" s="108" customFormat="1" ht="90" x14ac:dyDescent="0.25">
      <c r="A752" s="132"/>
      <c r="B752" s="124"/>
      <c r="C752" s="123" t="s">
        <v>78</v>
      </c>
      <c r="D752" s="203" t="s">
        <v>79</v>
      </c>
      <c r="E752" s="203"/>
      <c r="F752" s="203"/>
      <c r="G752" s="125" t="s">
        <v>77</v>
      </c>
      <c r="H752" s="133">
        <v>58</v>
      </c>
      <c r="I752" s="130">
        <v>0.85</v>
      </c>
      <c r="J752" s="143">
        <v>49.3</v>
      </c>
      <c r="K752" s="135"/>
      <c r="L752" s="126"/>
      <c r="M752" s="129">
        <v>47.66</v>
      </c>
      <c r="N752" s="126"/>
      <c r="O752" s="151">
        <v>2133.88</v>
      </c>
      <c r="AF752" s="115"/>
      <c r="AG752" s="115"/>
      <c r="AH752" s="115"/>
      <c r="AK752" s="109" t="s">
        <v>79</v>
      </c>
      <c r="AM752" s="115"/>
      <c r="AN752" s="115"/>
    </row>
    <row r="753" spans="1:41" s="108" customFormat="1" ht="15" x14ac:dyDescent="0.25">
      <c r="A753" s="121"/>
      <c r="B753" s="144"/>
      <c r="C753" s="145"/>
      <c r="D753" s="205" t="s">
        <v>80</v>
      </c>
      <c r="E753" s="205"/>
      <c r="F753" s="205"/>
      <c r="G753" s="117"/>
      <c r="H753" s="146"/>
      <c r="I753" s="146"/>
      <c r="J753" s="146"/>
      <c r="K753" s="147"/>
      <c r="L753" s="146"/>
      <c r="M753" s="148">
        <v>268.45999999999998</v>
      </c>
      <c r="N753" s="139"/>
      <c r="O753" s="149">
        <v>11080.92</v>
      </c>
      <c r="AF753" s="115"/>
      <c r="AG753" s="115"/>
      <c r="AH753" s="115"/>
      <c r="AM753" s="115" t="s">
        <v>80</v>
      </c>
      <c r="AN753" s="115"/>
    </row>
    <row r="754" spans="1:41" s="108" customFormat="1" ht="22.5" x14ac:dyDescent="0.25">
      <c r="A754" s="116" t="s">
        <v>429</v>
      </c>
      <c r="B754" s="117" t="s">
        <v>1083</v>
      </c>
      <c r="C754" s="118" t="s">
        <v>104</v>
      </c>
      <c r="D754" s="208" t="s">
        <v>430</v>
      </c>
      <c r="E754" s="208"/>
      <c r="F754" s="208"/>
      <c r="G754" s="117" t="s">
        <v>106</v>
      </c>
      <c r="H754" s="117">
        <v>1.9040000000000001E-2</v>
      </c>
      <c r="I754" s="117" t="s">
        <v>55</v>
      </c>
      <c r="J754" s="117" t="s">
        <v>1084</v>
      </c>
      <c r="K754" s="119" t="s">
        <v>1085</v>
      </c>
      <c r="L754" s="117"/>
      <c r="M754" s="119" t="s">
        <v>1071</v>
      </c>
      <c r="N754" s="117" t="s">
        <v>685</v>
      </c>
      <c r="O754" s="120" t="s">
        <v>1086</v>
      </c>
      <c r="AF754" s="115"/>
      <c r="AG754" s="115"/>
      <c r="AH754" s="115" t="s">
        <v>430</v>
      </c>
      <c r="AM754" s="115"/>
      <c r="AN754" s="115"/>
    </row>
    <row r="755" spans="1:41" s="108" customFormat="1" ht="15" x14ac:dyDescent="0.25">
      <c r="A755" s="121"/>
      <c r="B755" s="144"/>
      <c r="C755" s="145"/>
      <c r="D755" s="205" t="s">
        <v>80</v>
      </c>
      <c r="E755" s="205"/>
      <c r="F755" s="205"/>
      <c r="G755" s="117"/>
      <c r="H755" s="146"/>
      <c r="I755" s="146"/>
      <c r="J755" s="146"/>
      <c r="K755" s="147"/>
      <c r="L755" s="146"/>
      <c r="M755" s="148">
        <v>194.21</v>
      </c>
      <c r="N755" s="139"/>
      <c r="O755" s="149">
        <v>1584.75</v>
      </c>
      <c r="AF755" s="115"/>
      <c r="AG755" s="115"/>
      <c r="AH755" s="115"/>
      <c r="AM755" s="115" t="s">
        <v>80</v>
      </c>
      <c r="AN755" s="115"/>
    </row>
    <row r="756" spans="1:41" s="108" customFormat="1" ht="34.5" x14ac:dyDescent="0.25">
      <c r="A756" s="116" t="s">
        <v>431</v>
      </c>
      <c r="B756" s="117" t="s">
        <v>1087</v>
      </c>
      <c r="C756" s="118" t="s">
        <v>104</v>
      </c>
      <c r="D756" s="208" t="s">
        <v>432</v>
      </c>
      <c r="E756" s="208"/>
      <c r="F756" s="208"/>
      <c r="G756" s="117" t="s">
        <v>106</v>
      </c>
      <c r="H756" s="117">
        <v>0.68</v>
      </c>
      <c r="I756" s="117" t="s">
        <v>55</v>
      </c>
      <c r="J756" s="117" t="s">
        <v>1082</v>
      </c>
      <c r="K756" s="119" t="s">
        <v>1088</v>
      </c>
      <c r="L756" s="117" t="s">
        <v>1089</v>
      </c>
      <c r="M756" s="119" t="s">
        <v>1090</v>
      </c>
      <c r="N756" s="117" t="s">
        <v>685</v>
      </c>
      <c r="O756" s="120" t="s">
        <v>1091</v>
      </c>
      <c r="AF756" s="115"/>
      <c r="AG756" s="115"/>
      <c r="AH756" s="115" t="s">
        <v>432</v>
      </c>
      <c r="AM756" s="115"/>
      <c r="AN756" s="115"/>
    </row>
    <row r="757" spans="1:41" s="108" customFormat="1" ht="15" x14ac:dyDescent="0.25">
      <c r="A757" s="162"/>
      <c r="B757" s="144"/>
      <c r="C757" s="145"/>
      <c r="D757" s="203" t="s">
        <v>433</v>
      </c>
      <c r="E757" s="203"/>
      <c r="F757" s="203"/>
      <c r="G757" s="203"/>
      <c r="H757" s="203"/>
      <c r="I757" s="203"/>
      <c r="J757" s="203"/>
      <c r="K757" s="203"/>
      <c r="L757" s="203"/>
      <c r="M757" s="203"/>
      <c r="N757" s="203"/>
      <c r="O757" s="209"/>
      <c r="AF757" s="115"/>
      <c r="AG757" s="115"/>
      <c r="AH757" s="115"/>
      <c r="AM757" s="115"/>
      <c r="AN757" s="115"/>
      <c r="AO757" s="109" t="s">
        <v>433</v>
      </c>
    </row>
    <row r="758" spans="1:41" s="108" customFormat="1" ht="15" x14ac:dyDescent="0.25">
      <c r="A758" s="121"/>
      <c r="B758" s="122"/>
      <c r="C758" s="123"/>
      <c r="D758" s="206" t="s">
        <v>434</v>
      </c>
      <c r="E758" s="206"/>
      <c r="F758" s="206"/>
      <c r="G758" s="206"/>
      <c r="H758" s="206"/>
      <c r="I758" s="206"/>
      <c r="J758" s="206"/>
      <c r="K758" s="206"/>
      <c r="L758" s="206"/>
      <c r="M758" s="206"/>
      <c r="N758" s="206"/>
      <c r="O758" s="207"/>
      <c r="AF758" s="115"/>
      <c r="AG758" s="115"/>
      <c r="AH758" s="115"/>
      <c r="AI758" s="109" t="s">
        <v>434</v>
      </c>
      <c r="AM758" s="115"/>
      <c r="AN758" s="115"/>
    </row>
    <row r="759" spans="1:41" s="108" customFormat="1" ht="15" x14ac:dyDescent="0.25">
      <c r="A759" s="121"/>
      <c r="B759" s="144"/>
      <c r="C759" s="145"/>
      <c r="D759" s="205" t="s">
        <v>80</v>
      </c>
      <c r="E759" s="205"/>
      <c r="F759" s="205"/>
      <c r="G759" s="117"/>
      <c r="H759" s="146"/>
      <c r="I759" s="146"/>
      <c r="J759" s="146"/>
      <c r="K759" s="147"/>
      <c r="L759" s="146"/>
      <c r="M759" s="154">
        <v>4602.4799999999996</v>
      </c>
      <c r="N759" s="139"/>
      <c r="O759" s="149">
        <v>37556.239999999998</v>
      </c>
      <c r="AF759" s="115"/>
      <c r="AG759" s="115"/>
      <c r="AH759" s="115"/>
      <c r="AM759" s="115" t="s">
        <v>80</v>
      </c>
      <c r="AN759" s="115"/>
    </row>
    <row r="760" spans="1:41" s="108" customFormat="1" ht="15" x14ac:dyDescent="0.25">
      <c r="A760" s="156"/>
      <c r="B760" s="110"/>
      <c r="C760" s="119"/>
      <c r="D760" s="205" t="s">
        <v>1092</v>
      </c>
      <c r="E760" s="205"/>
      <c r="F760" s="205"/>
      <c r="G760" s="205"/>
      <c r="H760" s="205"/>
      <c r="I760" s="205"/>
      <c r="J760" s="205"/>
      <c r="K760" s="205"/>
      <c r="L760" s="205"/>
      <c r="M760" s="157">
        <v>17461.04</v>
      </c>
      <c r="N760" s="158"/>
      <c r="O760" s="159"/>
      <c r="P760" s="160"/>
      <c r="AF760" s="115"/>
      <c r="AG760" s="115"/>
      <c r="AH760" s="115"/>
      <c r="AM760" s="115"/>
      <c r="AN760" s="115" t="s">
        <v>1092</v>
      </c>
    </row>
    <row r="761" spans="1:41" s="108" customFormat="1" ht="15" x14ac:dyDescent="0.25">
      <c r="A761" s="211" t="s">
        <v>441</v>
      </c>
      <c r="B761" s="212"/>
      <c r="C761" s="212"/>
      <c r="D761" s="212"/>
      <c r="E761" s="212"/>
      <c r="F761" s="212"/>
      <c r="G761" s="212"/>
      <c r="H761" s="212"/>
      <c r="I761" s="212"/>
      <c r="J761" s="212"/>
      <c r="K761" s="212"/>
      <c r="L761" s="212"/>
      <c r="M761" s="212"/>
      <c r="N761" s="212"/>
      <c r="O761" s="213"/>
      <c r="AF761" s="115" t="s">
        <v>441</v>
      </c>
      <c r="AG761" s="115"/>
      <c r="AH761" s="115"/>
      <c r="AM761" s="115"/>
      <c r="AN761" s="115"/>
    </row>
    <row r="762" spans="1:41" s="108" customFormat="1" ht="45.75" x14ac:dyDescent="0.25">
      <c r="A762" s="116" t="s">
        <v>442</v>
      </c>
      <c r="B762" s="117" t="s">
        <v>442</v>
      </c>
      <c r="C762" s="118" t="s">
        <v>443</v>
      </c>
      <c r="D762" s="208" t="s">
        <v>444</v>
      </c>
      <c r="E762" s="208"/>
      <c r="F762" s="208"/>
      <c r="G762" s="117" t="s">
        <v>166</v>
      </c>
      <c r="H762" s="117">
        <v>0.1721</v>
      </c>
      <c r="I762" s="117" t="s">
        <v>55</v>
      </c>
      <c r="J762" s="117" t="s">
        <v>1093</v>
      </c>
      <c r="K762" s="119"/>
      <c r="L762" s="117"/>
      <c r="M762" s="119"/>
      <c r="N762" s="117"/>
      <c r="O762" s="120"/>
      <c r="AF762" s="115"/>
      <c r="AG762" s="115"/>
      <c r="AH762" s="115" t="s">
        <v>444</v>
      </c>
      <c r="AM762" s="115"/>
      <c r="AN762" s="115"/>
    </row>
    <row r="763" spans="1:41" s="108" customFormat="1" ht="33.75" x14ac:dyDescent="0.25">
      <c r="A763" s="121"/>
      <c r="B763" s="122"/>
      <c r="C763" s="123" t="s">
        <v>59</v>
      </c>
      <c r="D763" s="206" t="s">
        <v>60</v>
      </c>
      <c r="E763" s="206"/>
      <c r="F763" s="206"/>
      <c r="G763" s="206"/>
      <c r="H763" s="206"/>
      <c r="I763" s="206"/>
      <c r="J763" s="206"/>
      <c r="K763" s="206"/>
      <c r="L763" s="206"/>
      <c r="M763" s="206"/>
      <c r="N763" s="206"/>
      <c r="O763" s="207"/>
      <c r="AF763" s="115"/>
      <c r="AG763" s="115"/>
      <c r="AH763" s="115"/>
      <c r="AI763" s="109" t="s">
        <v>60</v>
      </c>
      <c r="AM763" s="115"/>
      <c r="AN763" s="115"/>
    </row>
    <row r="764" spans="1:41" s="108" customFormat="1" ht="57" x14ac:dyDescent="0.25">
      <c r="A764" s="121"/>
      <c r="B764" s="122"/>
      <c r="C764" s="123" t="s">
        <v>61</v>
      </c>
      <c r="D764" s="206" t="s">
        <v>62</v>
      </c>
      <c r="E764" s="206"/>
      <c r="F764" s="206"/>
      <c r="G764" s="206"/>
      <c r="H764" s="206"/>
      <c r="I764" s="206"/>
      <c r="J764" s="206"/>
      <c r="K764" s="206"/>
      <c r="L764" s="206"/>
      <c r="M764" s="206"/>
      <c r="N764" s="206"/>
      <c r="O764" s="207"/>
      <c r="AF764" s="115"/>
      <c r="AG764" s="115"/>
      <c r="AH764" s="115"/>
      <c r="AI764" s="109" t="s">
        <v>62</v>
      </c>
      <c r="AM764" s="115"/>
      <c r="AN764" s="115"/>
    </row>
    <row r="765" spans="1:41" s="108" customFormat="1" ht="15" x14ac:dyDescent="0.25">
      <c r="A765" s="121"/>
      <c r="B765" s="124"/>
      <c r="C765" s="123" t="s">
        <v>55</v>
      </c>
      <c r="D765" s="203" t="s">
        <v>63</v>
      </c>
      <c r="E765" s="203"/>
      <c r="F765" s="203"/>
      <c r="G765" s="125"/>
      <c r="H765" s="126"/>
      <c r="I765" s="126"/>
      <c r="J765" s="126"/>
      <c r="K765" s="129">
        <v>231.43</v>
      </c>
      <c r="L765" s="128">
        <v>1.3225</v>
      </c>
      <c r="M765" s="129">
        <v>52.67</v>
      </c>
      <c r="N765" s="130">
        <v>44.77</v>
      </c>
      <c r="O765" s="151">
        <v>2358.04</v>
      </c>
      <c r="AF765" s="115"/>
      <c r="AG765" s="115"/>
      <c r="AH765" s="115"/>
      <c r="AJ765" s="109" t="s">
        <v>63</v>
      </c>
      <c r="AM765" s="115"/>
      <c r="AN765" s="115"/>
    </row>
    <row r="766" spans="1:41" s="108" customFormat="1" ht="15" x14ac:dyDescent="0.25">
      <c r="A766" s="121"/>
      <c r="B766" s="124"/>
      <c r="C766" s="123" t="s">
        <v>64</v>
      </c>
      <c r="D766" s="203" t="s">
        <v>65</v>
      </c>
      <c r="E766" s="203"/>
      <c r="F766" s="203"/>
      <c r="G766" s="125"/>
      <c r="H766" s="126"/>
      <c r="I766" s="126"/>
      <c r="J766" s="126"/>
      <c r="K766" s="129">
        <v>64.77</v>
      </c>
      <c r="L766" s="128">
        <v>1.4375</v>
      </c>
      <c r="M766" s="129">
        <v>16.02</v>
      </c>
      <c r="N766" s="130">
        <v>13.24</v>
      </c>
      <c r="O766" s="131">
        <v>212.1</v>
      </c>
      <c r="AF766" s="115"/>
      <c r="AG766" s="115"/>
      <c r="AH766" s="115"/>
      <c r="AJ766" s="109" t="s">
        <v>65</v>
      </c>
      <c r="AM766" s="115"/>
      <c r="AN766" s="115"/>
    </row>
    <row r="767" spans="1:41" s="108" customFormat="1" ht="15" x14ac:dyDescent="0.25">
      <c r="A767" s="121"/>
      <c r="B767" s="124"/>
      <c r="C767" s="123" t="s">
        <v>66</v>
      </c>
      <c r="D767" s="203" t="s">
        <v>67</v>
      </c>
      <c r="E767" s="203"/>
      <c r="F767" s="203"/>
      <c r="G767" s="125"/>
      <c r="H767" s="126"/>
      <c r="I767" s="126"/>
      <c r="J767" s="126"/>
      <c r="K767" s="129">
        <v>12.87</v>
      </c>
      <c r="L767" s="128">
        <v>1.4375</v>
      </c>
      <c r="M767" s="129">
        <v>3.18</v>
      </c>
      <c r="N767" s="130">
        <v>44.77</v>
      </c>
      <c r="O767" s="131">
        <v>142.37</v>
      </c>
      <c r="AF767" s="115"/>
      <c r="AG767" s="115"/>
      <c r="AH767" s="115"/>
      <c r="AJ767" s="109" t="s">
        <v>67</v>
      </c>
      <c r="AM767" s="115"/>
      <c r="AN767" s="115"/>
    </row>
    <row r="768" spans="1:41" s="108" customFormat="1" ht="15" x14ac:dyDescent="0.25">
      <c r="A768" s="132"/>
      <c r="B768" s="124"/>
      <c r="C768" s="123"/>
      <c r="D768" s="203" t="s">
        <v>70</v>
      </c>
      <c r="E768" s="203"/>
      <c r="F768" s="203"/>
      <c r="G768" s="125" t="s">
        <v>71</v>
      </c>
      <c r="H768" s="143">
        <v>25.8</v>
      </c>
      <c r="I768" s="128">
        <v>1.3225</v>
      </c>
      <c r="J768" s="152">
        <v>5.8721380999999999</v>
      </c>
      <c r="K768" s="135"/>
      <c r="L768" s="126"/>
      <c r="M768" s="135"/>
      <c r="N768" s="126"/>
      <c r="O768" s="136"/>
      <c r="AF768" s="115"/>
      <c r="AG768" s="115"/>
      <c r="AH768" s="115"/>
      <c r="AK768" s="109" t="s">
        <v>70</v>
      </c>
      <c r="AM768" s="115"/>
      <c r="AN768" s="115"/>
    </row>
    <row r="769" spans="1:40" s="108" customFormat="1" ht="15" x14ac:dyDescent="0.25">
      <c r="A769" s="132"/>
      <c r="B769" s="124"/>
      <c r="C769" s="123"/>
      <c r="D769" s="203" t="s">
        <v>72</v>
      </c>
      <c r="E769" s="203"/>
      <c r="F769" s="203"/>
      <c r="G769" s="125" t="s">
        <v>71</v>
      </c>
      <c r="H769" s="130">
        <v>1.08</v>
      </c>
      <c r="I769" s="128">
        <v>1.4375</v>
      </c>
      <c r="J769" s="152">
        <v>0.26718530000000001</v>
      </c>
      <c r="K769" s="135"/>
      <c r="L769" s="126"/>
      <c r="M769" s="135"/>
      <c r="N769" s="126"/>
      <c r="O769" s="136"/>
      <c r="AF769" s="115"/>
      <c r="AG769" s="115"/>
      <c r="AH769" s="115"/>
      <c r="AK769" s="109" t="s">
        <v>72</v>
      </c>
      <c r="AM769" s="115"/>
      <c r="AN769" s="115"/>
    </row>
    <row r="770" spans="1:40" s="108" customFormat="1" ht="15" x14ac:dyDescent="0.25">
      <c r="A770" s="137"/>
      <c r="B770" s="125"/>
      <c r="C770" s="123"/>
      <c r="D770" s="210" t="s">
        <v>73</v>
      </c>
      <c r="E770" s="210"/>
      <c r="F770" s="210"/>
      <c r="G770" s="138"/>
      <c r="H770" s="139"/>
      <c r="I770" s="139"/>
      <c r="J770" s="139"/>
      <c r="K770" s="141">
        <v>296.2</v>
      </c>
      <c r="L770" s="139"/>
      <c r="M770" s="141">
        <v>68.69</v>
      </c>
      <c r="N770" s="139"/>
      <c r="O770" s="153">
        <v>2570.14</v>
      </c>
      <c r="AF770" s="115"/>
      <c r="AG770" s="115"/>
      <c r="AH770" s="115"/>
      <c r="AL770" s="109" t="s">
        <v>73</v>
      </c>
      <c r="AM770" s="115"/>
      <c r="AN770" s="115"/>
    </row>
    <row r="771" spans="1:40" s="108" customFormat="1" ht="15" x14ac:dyDescent="0.25">
      <c r="A771" s="132"/>
      <c r="B771" s="124"/>
      <c r="C771" s="123"/>
      <c r="D771" s="203" t="s">
        <v>74</v>
      </c>
      <c r="E771" s="203"/>
      <c r="F771" s="203"/>
      <c r="G771" s="125"/>
      <c r="H771" s="126"/>
      <c r="I771" s="126"/>
      <c r="J771" s="126"/>
      <c r="K771" s="135"/>
      <c r="L771" s="126"/>
      <c r="M771" s="129">
        <v>55.85</v>
      </c>
      <c r="N771" s="126"/>
      <c r="O771" s="151">
        <v>2500.41</v>
      </c>
      <c r="AF771" s="115"/>
      <c r="AG771" s="115"/>
      <c r="AH771" s="115"/>
      <c r="AK771" s="109" t="s">
        <v>74</v>
      </c>
      <c r="AM771" s="115"/>
      <c r="AN771" s="115"/>
    </row>
    <row r="772" spans="1:40" s="108" customFormat="1" ht="45" x14ac:dyDescent="0.25">
      <c r="A772" s="132"/>
      <c r="B772" s="124"/>
      <c r="C772" s="123" t="s">
        <v>408</v>
      </c>
      <c r="D772" s="203" t="s">
        <v>409</v>
      </c>
      <c r="E772" s="203"/>
      <c r="F772" s="203"/>
      <c r="G772" s="125" t="s">
        <v>77</v>
      </c>
      <c r="H772" s="133">
        <v>112</v>
      </c>
      <c r="I772" s="126"/>
      <c r="J772" s="133">
        <v>112</v>
      </c>
      <c r="K772" s="135"/>
      <c r="L772" s="126"/>
      <c r="M772" s="129">
        <v>62.55</v>
      </c>
      <c r="N772" s="126"/>
      <c r="O772" s="151">
        <v>2800.46</v>
      </c>
      <c r="AF772" s="115"/>
      <c r="AG772" s="115"/>
      <c r="AH772" s="115"/>
      <c r="AK772" s="109" t="s">
        <v>409</v>
      </c>
      <c r="AM772" s="115"/>
      <c r="AN772" s="115"/>
    </row>
    <row r="773" spans="1:40" s="108" customFormat="1" ht="90" x14ac:dyDescent="0.25">
      <c r="A773" s="132"/>
      <c r="B773" s="124"/>
      <c r="C773" s="123" t="s">
        <v>410</v>
      </c>
      <c r="D773" s="203" t="s">
        <v>411</v>
      </c>
      <c r="E773" s="203"/>
      <c r="F773" s="203"/>
      <c r="G773" s="125" t="s">
        <v>77</v>
      </c>
      <c r="H773" s="133">
        <v>65</v>
      </c>
      <c r="I773" s="130">
        <v>0.85</v>
      </c>
      <c r="J773" s="130">
        <v>55.25</v>
      </c>
      <c r="K773" s="135"/>
      <c r="L773" s="126"/>
      <c r="M773" s="129">
        <v>30.86</v>
      </c>
      <c r="N773" s="126"/>
      <c r="O773" s="151">
        <v>1381.48</v>
      </c>
      <c r="AF773" s="115"/>
      <c r="AG773" s="115"/>
      <c r="AH773" s="115"/>
      <c r="AK773" s="109" t="s">
        <v>411</v>
      </c>
      <c r="AM773" s="115"/>
      <c r="AN773" s="115"/>
    </row>
    <row r="774" spans="1:40" s="108" customFormat="1" ht="15" x14ac:dyDescent="0.25">
      <c r="A774" s="121"/>
      <c r="B774" s="144"/>
      <c r="C774" s="145"/>
      <c r="D774" s="205" t="s">
        <v>80</v>
      </c>
      <c r="E774" s="205"/>
      <c r="F774" s="205"/>
      <c r="G774" s="117"/>
      <c r="H774" s="146"/>
      <c r="I774" s="146"/>
      <c r="J774" s="146"/>
      <c r="K774" s="147"/>
      <c r="L774" s="146"/>
      <c r="M774" s="148">
        <v>162.1</v>
      </c>
      <c r="N774" s="139"/>
      <c r="O774" s="149">
        <v>6752.08</v>
      </c>
      <c r="AF774" s="115"/>
      <c r="AG774" s="115"/>
      <c r="AH774" s="115"/>
      <c r="AM774" s="115" t="s">
        <v>80</v>
      </c>
      <c r="AN774" s="115"/>
    </row>
    <row r="775" spans="1:40" s="108" customFormat="1" ht="23.25" x14ac:dyDescent="0.25">
      <c r="A775" s="116" t="s">
        <v>445</v>
      </c>
      <c r="B775" s="117" t="s">
        <v>1094</v>
      </c>
      <c r="C775" s="118" t="s">
        <v>104</v>
      </c>
      <c r="D775" s="208" t="s">
        <v>446</v>
      </c>
      <c r="E775" s="208"/>
      <c r="F775" s="208"/>
      <c r="G775" s="117" t="s">
        <v>86</v>
      </c>
      <c r="H775" s="117">
        <v>0.86</v>
      </c>
      <c r="I775" s="117" t="s">
        <v>55</v>
      </c>
      <c r="J775" s="117" t="s">
        <v>1095</v>
      </c>
      <c r="K775" s="119" t="s">
        <v>1096</v>
      </c>
      <c r="L775" s="117"/>
      <c r="M775" s="119" t="s">
        <v>1097</v>
      </c>
      <c r="N775" s="117" t="s">
        <v>685</v>
      </c>
      <c r="O775" s="120" t="s">
        <v>1098</v>
      </c>
      <c r="AF775" s="115"/>
      <c r="AG775" s="115"/>
      <c r="AH775" s="115" t="s">
        <v>446</v>
      </c>
      <c r="AM775" s="115"/>
      <c r="AN775" s="115"/>
    </row>
    <row r="776" spans="1:40" s="108" customFormat="1" ht="15" x14ac:dyDescent="0.25">
      <c r="A776" s="121"/>
      <c r="B776" s="144"/>
      <c r="C776" s="145"/>
      <c r="D776" s="205" t="s">
        <v>80</v>
      </c>
      <c r="E776" s="205"/>
      <c r="F776" s="205"/>
      <c r="G776" s="117"/>
      <c r="H776" s="146"/>
      <c r="I776" s="146"/>
      <c r="J776" s="146"/>
      <c r="K776" s="147"/>
      <c r="L776" s="146"/>
      <c r="M776" s="154">
        <v>1329.4</v>
      </c>
      <c r="N776" s="139"/>
      <c r="O776" s="149">
        <v>10847.9</v>
      </c>
      <c r="AF776" s="115"/>
      <c r="AG776" s="115"/>
      <c r="AH776" s="115"/>
      <c r="AM776" s="115" t="s">
        <v>80</v>
      </c>
      <c r="AN776" s="115"/>
    </row>
    <row r="777" spans="1:40" s="108" customFormat="1" ht="15" x14ac:dyDescent="0.25">
      <c r="A777" s="156"/>
      <c r="B777" s="110"/>
      <c r="C777" s="119"/>
      <c r="D777" s="205" t="s">
        <v>1099</v>
      </c>
      <c r="E777" s="205"/>
      <c r="F777" s="205"/>
      <c r="G777" s="205"/>
      <c r="H777" s="205"/>
      <c r="I777" s="205"/>
      <c r="J777" s="205"/>
      <c r="K777" s="205"/>
      <c r="L777" s="205"/>
      <c r="M777" s="157">
        <v>1491.5</v>
      </c>
      <c r="N777" s="158"/>
      <c r="O777" s="159"/>
      <c r="P777" s="160"/>
      <c r="AF777" s="115"/>
      <c r="AG777" s="115"/>
      <c r="AH777" s="115"/>
      <c r="AM777" s="115"/>
      <c r="AN777" s="115" t="s">
        <v>1099</v>
      </c>
    </row>
    <row r="778" spans="1:40" s="108" customFormat="1" ht="15" x14ac:dyDescent="0.25">
      <c r="A778" s="211" t="s">
        <v>450</v>
      </c>
      <c r="B778" s="212"/>
      <c r="C778" s="212"/>
      <c r="D778" s="212"/>
      <c r="E778" s="212"/>
      <c r="F778" s="212"/>
      <c r="G778" s="212"/>
      <c r="H778" s="212"/>
      <c r="I778" s="212"/>
      <c r="J778" s="212"/>
      <c r="K778" s="212"/>
      <c r="L778" s="212"/>
      <c r="M778" s="212"/>
      <c r="N778" s="212"/>
      <c r="O778" s="213"/>
      <c r="AF778" s="115" t="s">
        <v>450</v>
      </c>
      <c r="AG778" s="115"/>
      <c r="AH778" s="115"/>
      <c r="AM778" s="115"/>
      <c r="AN778" s="115"/>
    </row>
    <row r="779" spans="1:40" s="108" customFormat="1" ht="45.75" x14ac:dyDescent="0.25">
      <c r="A779" s="116" t="s">
        <v>451</v>
      </c>
      <c r="B779" s="117" t="s">
        <v>451</v>
      </c>
      <c r="C779" s="118" t="s">
        <v>452</v>
      </c>
      <c r="D779" s="208" t="s">
        <v>453</v>
      </c>
      <c r="E779" s="208"/>
      <c r="F779" s="208"/>
      <c r="G779" s="117" t="s">
        <v>365</v>
      </c>
      <c r="H779" s="117">
        <v>4.9500000000000002E-2</v>
      </c>
      <c r="I779" s="117" t="s">
        <v>55</v>
      </c>
      <c r="J779" s="117" t="s">
        <v>1100</v>
      </c>
      <c r="K779" s="119"/>
      <c r="L779" s="117"/>
      <c r="M779" s="119"/>
      <c r="N779" s="117"/>
      <c r="O779" s="120"/>
      <c r="AF779" s="115"/>
      <c r="AG779" s="115"/>
      <c r="AH779" s="115" t="s">
        <v>453</v>
      </c>
      <c r="AM779" s="115"/>
      <c r="AN779" s="115"/>
    </row>
    <row r="780" spans="1:40" s="108" customFormat="1" ht="57" x14ac:dyDescent="0.25">
      <c r="A780" s="121"/>
      <c r="B780" s="122"/>
      <c r="C780" s="123" t="s">
        <v>61</v>
      </c>
      <c r="D780" s="206" t="s">
        <v>62</v>
      </c>
      <c r="E780" s="206"/>
      <c r="F780" s="206"/>
      <c r="G780" s="206"/>
      <c r="H780" s="206"/>
      <c r="I780" s="206"/>
      <c r="J780" s="206"/>
      <c r="K780" s="206"/>
      <c r="L780" s="206"/>
      <c r="M780" s="206"/>
      <c r="N780" s="206"/>
      <c r="O780" s="207"/>
      <c r="AF780" s="115"/>
      <c r="AG780" s="115"/>
      <c r="AH780" s="115"/>
      <c r="AI780" s="109" t="s">
        <v>62</v>
      </c>
      <c r="AM780" s="115"/>
      <c r="AN780" s="115"/>
    </row>
    <row r="781" spans="1:40" s="108" customFormat="1" ht="15" x14ac:dyDescent="0.25">
      <c r="A781" s="121"/>
      <c r="B781" s="124"/>
      <c r="C781" s="123" t="s">
        <v>55</v>
      </c>
      <c r="D781" s="203" t="s">
        <v>63</v>
      </c>
      <c r="E781" s="203"/>
      <c r="F781" s="203"/>
      <c r="G781" s="125"/>
      <c r="H781" s="126"/>
      <c r="I781" s="126"/>
      <c r="J781" s="126"/>
      <c r="K781" s="129">
        <v>89.85</v>
      </c>
      <c r="L781" s="130">
        <v>1.1499999999999999</v>
      </c>
      <c r="M781" s="129">
        <v>5.1100000000000003</v>
      </c>
      <c r="N781" s="130">
        <v>44.77</v>
      </c>
      <c r="O781" s="131">
        <v>228.77</v>
      </c>
      <c r="AF781" s="115"/>
      <c r="AG781" s="115"/>
      <c r="AH781" s="115"/>
      <c r="AJ781" s="109" t="s">
        <v>63</v>
      </c>
      <c r="AM781" s="115"/>
      <c r="AN781" s="115"/>
    </row>
    <row r="782" spans="1:40" s="108" customFormat="1" ht="15" x14ac:dyDescent="0.25">
      <c r="A782" s="121"/>
      <c r="B782" s="124"/>
      <c r="C782" s="123" t="s">
        <v>64</v>
      </c>
      <c r="D782" s="203" t="s">
        <v>65</v>
      </c>
      <c r="E782" s="203"/>
      <c r="F782" s="203"/>
      <c r="G782" s="125"/>
      <c r="H782" s="126"/>
      <c r="I782" s="126"/>
      <c r="J782" s="126"/>
      <c r="K782" s="129">
        <v>2.63</v>
      </c>
      <c r="L782" s="130">
        <v>1.1499999999999999</v>
      </c>
      <c r="M782" s="129">
        <v>0.15</v>
      </c>
      <c r="N782" s="130">
        <v>13.24</v>
      </c>
      <c r="O782" s="131">
        <v>1.99</v>
      </c>
      <c r="AF782" s="115"/>
      <c r="AG782" s="115"/>
      <c r="AH782" s="115"/>
      <c r="AJ782" s="109" t="s">
        <v>65</v>
      </c>
      <c r="AM782" s="115"/>
      <c r="AN782" s="115"/>
    </row>
    <row r="783" spans="1:40" s="108" customFormat="1" ht="15" x14ac:dyDescent="0.25">
      <c r="A783" s="121"/>
      <c r="B783" s="124"/>
      <c r="C783" s="123" t="s">
        <v>66</v>
      </c>
      <c r="D783" s="203" t="s">
        <v>67</v>
      </c>
      <c r="E783" s="203"/>
      <c r="F783" s="203"/>
      <c r="G783" s="125"/>
      <c r="H783" s="126"/>
      <c r="I783" s="126"/>
      <c r="J783" s="126"/>
      <c r="K783" s="129">
        <v>0.46</v>
      </c>
      <c r="L783" s="130">
        <v>1.1499999999999999</v>
      </c>
      <c r="M783" s="129">
        <v>0.03</v>
      </c>
      <c r="N783" s="130">
        <v>44.77</v>
      </c>
      <c r="O783" s="131">
        <v>1.34</v>
      </c>
      <c r="AF783" s="115"/>
      <c r="AG783" s="115"/>
      <c r="AH783" s="115"/>
      <c r="AJ783" s="109" t="s">
        <v>67</v>
      </c>
      <c r="AM783" s="115"/>
      <c r="AN783" s="115"/>
    </row>
    <row r="784" spans="1:40" s="108" customFormat="1" ht="15" x14ac:dyDescent="0.25">
      <c r="A784" s="132"/>
      <c r="B784" s="124"/>
      <c r="C784" s="123"/>
      <c r="D784" s="203" t="s">
        <v>70</v>
      </c>
      <c r="E784" s="203"/>
      <c r="F784" s="203"/>
      <c r="G784" s="125" t="s">
        <v>71</v>
      </c>
      <c r="H784" s="130">
        <v>9.34</v>
      </c>
      <c r="I784" s="130">
        <v>1.1499999999999999</v>
      </c>
      <c r="J784" s="152">
        <v>0.53167949999999997</v>
      </c>
      <c r="K784" s="135"/>
      <c r="L784" s="126"/>
      <c r="M784" s="135"/>
      <c r="N784" s="126"/>
      <c r="O784" s="136"/>
      <c r="AF784" s="115"/>
      <c r="AG784" s="115"/>
      <c r="AH784" s="115"/>
      <c r="AK784" s="109" t="s">
        <v>70</v>
      </c>
      <c r="AM784" s="115"/>
      <c r="AN784" s="115"/>
    </row>
    <row r="785" spans="1:40" s="108" customFormat="1" ht="15" x14ac:dyDescent="0.25">
      <c r="A785" s="132"/>
      <c r="B785" s="124"/>
      <c r="C785" s="123"/>
      <c r="D785" s="203" t="s">
        <v>72</v>
      </c>
      <c r="E785" s="203"/>
      <c r="F785" s="203"/>
      <c r="G785" s="125" t="s">
        <v>71</v>
      </c>
      <c r="H785" s="130">
        <v>0.04</v>
      </c>
      <c r="I785" s="130">
        <v>1.1499999999999999</v>
      </c>
      <c r="J785" s="134">
        <v>2.2769999999999999E-3</v>
      </c>
      <c r="K785" s="135"/>
      <c r="L785" s="126"/>
      <c r="M785" s="135"/>
      <c r="N785" s="126"/>
      <c r="O785" s="136"/>
      <c r="AF785" s="115"/>
      <c r="AG785" s="115"/>
      <c r="AH785" s="115"/>
      <c r="AK785" s="109" t="s">
        <v>72</v>
      </c>
      <c r="AM785" s="115"/>
      <c r="AN785" s="115"/>
    </row>
    <row r="786" spans="1:40" s="108" customFormat="1" ht="15" x14ac:dyDescent="0.25">
      <c r="A786" s="137"/>
      <c r="B786" s="125"/>
      <c r="C786" s="123"/>
      <c r="D786" s="210" t="s">
        <v>73</v>
      </c>
      <c r="E786" s="210"/>
      <c r="F786" s="210"/>
      <c r="G786" s="138"/>
      <c r="H786" s="139"/>
      <c r="I786" s="139"/>
      <c r="J786" s="139"/>
      <c r="K786" s="141">
        <v>92.48</v>
      </c>
      <c r="L786" s="139"/>
      <c r="M786" s="141">
        <v>5.26</v>
      </c>
      <c r="N786" s="139"/>
      <c r="O786" s="142">
        <v>230.76</v>
      </c>
      <c r="AF786" s="115"/>
      <c r="AG786" s="115"/>
      <c r="AH786" s="115"/>
      <c r="AL786" s="109" t="s">
        <v>73</v>
      </c>
      <c r="AM786" s="115"/>
      <c r="AN786" s="115"/>
    </row>
    <row r="787" spans="1:40" s="108" customFormat="1" ht="15" x14ac:dyDescent="0.25">
      <c r="A787" s="132"/>
      <c r="B787" s="124"/>
      <c r="C787" s="123"/>
      <c r="D787" s="203" t="s">
        <v>74</v>
      </c>
      <c r="E787" s="203"/>
      <c r="F787" s="203"/>
      <c r="G787" s="125"/>
      <c r="H787" s="126"/>
      <c r="I787" s="126"/>
      <c r="J787" s="126"/>
      <c r="K787" s="135"/>
      <c r="L787" s="126"/>
      <c r="M787" s="129">
        <v>5.14</v>
      </c>
      <c r="N787" s="126"/>
      <c r="O787" s="131">
        <v>230.11</v>
      </c>
      <c r="AF787" s="115"/>
      <c r="AG787" s="115"/>
      <c r="AH787" s="115"/>
      <c r="AK787" s="109" t="s">
        <v>74</v>
      </c>
      <c r="AM787" s="115"/>
      <c r="AN787" s="115"/>
    </row>
    <row r="788" spans="1:40" s="108" customFormat="1" ht="45.75" x14ac:dyDescent="0.25">
      <c r="A788" s="132"/>
      <c r="B788" s="124"/>
      <c r="C788" s="123" t="s">
        <v>190</v>
      </c>
      <c r="D788" s="203" t="s">
        <v>191</v>
      </c>
      <c r="E788" s="203"/>
      <c r="F788" s="203"/>
      <c r="G788" s="125" t="s">
        <v>77</v>
      </c>
      <c r="H788" s="133">
        <v>103</v>
      </c>
      <c r="I788" s="126"/>
      <c r="J788" s="133">
        <v>103</v>
      </c>
      <c r="K788" s="135"/>
      <c r="L788" s="126"/>
      <c r="M788" s="129">
        <v>5.29</v>
      </c>
      <c r="N788" s="126"/>
      <c r="O788" s="131">
        <v>237.01</v>
      </c>
      <c r="AF788" s="115"/>
      <c r="AG788" s="115"/>
      <c r="AH788" s="115"/>
      <c r="AK788" s="109" t="s">
        <v>191</v>
      </c>
      <c r="AM788" s="115"/>
      <c r="AN788" s="115"/>
    </row>
    <row r="789" spans="1:40" s="108" customFormat="1" ht="45.75" x14ac:dyDescent="0.25">
      <c r="A789" s="132"/>
      <c r="B789" s="124"/>
      <c r="C789" s="123" t="s">
        <v>192</v>
      </c>
      <c r="D789" s="203" t="s">
        <v>193</v>
      </c>
      <c r="E789" s="203"/>
      <c r="F789" s="203"/>
      <c r="G789" s="125" t="s">
        <v>77</v>
      </c>
      <c r="H789" s="133">
        <v>59</v>
      </c>
      <c r="I789" s="126"/>
      <c r="J789" s="133">
        <v>59</v>
      </c>
      <c r="K789" s="135"/>
      <c r="L789" s="126"/>
      <c r="M789" s="129">
        <v>3.03</v>
      </c>
      <c r="N789" s="126"/>
      <c r="O789" s="131">
        <v>135.76</v>
      </c>
      <c r="AF789" s="115"/>
      <c r="AG789" s="115"/>
      <c r="AH789" s="115"/>
      <c r="AK789" s="109" t="s">
        <v>193</v>
      </c>
      <c r="AM789" s="115"/>
      <c r="AN789" s="115"/>
    </row>
    <row r="790" spans="1:40" s="108" customFormat="1" ht="15" x14ac:dyDescent="0.25">
      <c r="A790" s="121"/>
      <c r="B790" s="144"/>
      <c r="C790" s="145"/>
      <c r="D790" s="205" t="s">
        <v>80</v>
      </c>
      <c r="E790" s="205"/>
      <c r="F790" s="205"/>
      <c r="G790" s="117"/>
      <c r="H790" s="146"/>
      <c r="I790" s="146"/>
      <c r="J790" s="146"/>
      <c r="K790" s="147"/>
      <c r="L790" s="146"/>
      <c r="M790" s="148">
        <v>13.58</v>
      </c>
      <c r="N790" s="139"/>
      <c r="O790" s="150">
        <v>603.53</v>
      </c>
      <c r="AF790" s="115"/>
      <c r="AG790" s="115"/>
      <c r="AH790" s="115"/>
      <c r="AM790" s="115" t="s">
        <v>80</v>
      </c>
      <c r="AN790" s="115"/>
    </row>
    <row r="791" spans="1:40" s="108" customFormat="1" ht="23.25" x14ac:dyDescent="0.25">
      <c r="A791" s="116" t="s">
        <v>454</v>
      </c>
      <c r="B791" s="117" t="s">
        <v>1101</v>
      </c>
      <c r="C791" s="118" t="s">
        <v>104</v>
      </c>
      <c r="D791" s="208" t="s">
        <v>446</v>
      </c>
      <c r="E791" s="208"/>
      <c r="F791" s="208"/>
      <c r="G791" s="117" t="s">
        <v>86</v>
      </c>
      <c r="H791" s="117">
        <v>0.15</v>
      </c>
      <c r="I791" s="117" t="s">
        <v>55</v>
      </c>
      <c r="J791" s="117" t="s">
        <v>1102</v>
      </c>
      <c r="K791" s="119" t="s">
        <v>1096</v>
      </c>
      <c r="L791" s="117"/>
      <c r="M791" s="119" t="s">
        <v>1103</v>
      </c>
      <c r="N791" s="117" t="s">
        <v>685</v>
      </c>
      <c r="O791" s="120" t="s">
        <v>1104</v>
      </c>
      <c r="AF791" s="115"/>
      <c r="AG791" s="115"/>
      <c r="AH791" s="115" t="s">
        <v>446</v>
      </c>
      <c r="AM791" s="115"/>
      <c r="AN791" s="115"/>
    </row>
    <row r="792" spans="1:40" s="108" customFormat="1" ht="15" x14ac:dyDescent="0.25">
      <c r="A792" s="121"/>
      <c r="B792" s="144"/>
      <c r="C792" s="145"/>
      <c r="D792" s="205" t="s">
        <v>80</v>
      </c>
      <c r="E792" s="205"/>
      <c r="F792" s="205"/>
      <c r="G792" s="117"/>
      <c r="H792" s="146"/>
      <c r="I792" s="146"/>
      <c r="J792" s="146"/>
      <c r="K792" s="147"/>
      <c r="L792" s="146"/>
      <c r="M792" s="148">
        <v>231.87</v>
      </c>
      <c r="N792" s="139"/>
      <c r="O792" s="149">
        <v>1892.06</v>
      </c>
      <c r="AF792" s="115"/>
      <c r="AG792" s="115"/>
      <c r="AH792" s="115"/>
      <c r="AM792" s="115" t="s">
        <v>80</v>
      </c>
      <c r="AN792" s="115"/>
    </row>
    <row r="793" spans="1:40" s="108" customFormat="1" ht="22.5" x14ac:dyDescent="0.25">
      <c r="A793" s="116" t="s">
        <v>455</v>
      </c>
      <c r="B793" s="117" t="s">
        <v>1105</v>
      </c>
      <c r="C793" s="118" t="s">
        <v>104</v>
      </c>
      <c r="D793" s="208" t="s">
        <v>456</v>
      </c>
      <c r="E793" s="208"/>
      <c r="F793" s="208"/>
      <c r="G793" s="117" t="s">
        <v>457</v>
      </c>
      <c r="H793" s="117">
        <v>20</v>
      </c>
      <c r="I793" s="117" t="s">
        <v>55</v>
      </c>
      <c r="J793" s="117" t="s">
        <v>124</v>
      </c>
      <c r="K793" s="119" t="s">
        <v>1106</v>
      </c>
      <c r="L793" s="117"/>
      <c r="M793" s="119" t="s">
        <v>1107</v>
      </c>
      <c r="N793" s="117" t="s">
        <v>685</v>
      </c>
      <c r="O793" s="120" t="s">
        <v>1108</v>
      </c>
      <c r="AF793" s="115"/>
      <c r="AG793" s="115"/>
      <c r="AH793" s="115" t="s">
        <v>456</v>
      </c>
      <c r="AM793" s="115"/>
      <c r="AN793" s="115"/>
    </row>
    <row r="794" spans="1:40" s="108" customFormat="1" ht="15" x14ac:dyDescent="0.25">
      <c r="A794" s="121"/>
      <c r="B794" s="144"/>
      <c r="C794" s="145"/>
      <c r="D794" s="205" t="s">
        <v>80</v>
      </c>
      <c r="E794" s="205"/>
      <c r="F794" s="205"/>
      <c r="G794" s="117"/>
      <c r="H794" s="146"/>
      <c r="I794" s="146"/>
      <c r="J794" s="146"/>
      <c r="K794" s="147"/>
      <c r="L794" s="146"/>
      <c r="M794" s="154">
        <v>1708.6</v>
      </c>
      <c r="N794" s="139"/>
      <c r="O794" s="149">
        <v>13942.18</v>
      </c>
      <c r="AF794" s="115"/>
      <c r="AG794" s="115"/>
      <c r="AH794" s="115"/>
      <c r="AM794" s="115" t="s">
        <v>80</v>
      </c>
      <c r="AN794" s="115"/>
    </row>
    <row r="795" spans="1:40" s="108" customFormat="1" ht="15" x14ac:dyDescent="0.25">
      <c r="A795" s="156"/>
      <c r="B795" s="110"/>
      <c r="C795" s="119"/>
      <c r="D795" s="205" t="s">
        <v>1109</v>
      </c>
      <c r="E795" s="205"/>
      <c r="F795" s="205"/>
      <c r="G795" s="205"/>
      <c r="H795" s="205"/>
      <c r="I795" s="205"/>
      <c r="J795" s="205"/>
      <c r="K795" s="205"/>
      <c r="L795" s="205"/>
      <c r="M795" s="157">
        <v>1954.05</v>
      </c>
      <c r="N795" s="158"/>
      <c r="O795" s="159"/>
      <c r="P795" s="160"/>
      <c r="AF795" s="115"/>
      <c r="AG795" s="115"/>
      <c r="AH795" s="115"/>
      <c r="AM795" s="115"/>
      <c r="AN795" s="115" t="s">
        <v>1109</v>
      </c>
    </row>
    <row r="796" spans="1:40" s="108" customFormat="1" ht="15" x14ac:dyDescent="0.25">
      <c r="A796" s="211" t="s">
        <v>462</v>
      </c>
      <c r="B796" s="212"/>
      <c r="C796" s="212"/>
      <c r="D796" s="212"/>
      <c r="E796" s="212"/>
      <c r="F796" s="212"/>
      <c r="G796" s="212"/>
      <c r="H796" s="212"/>
      <c r="I796" s="212"/>
      <c r="J796" s="212"/>
      <c r="K796" s="212"/>
      <c r="L796" s="212"/>
      <c r="M796" s="212"/>
      <c r="N796" s="212"/>
      <c r="O796" s="213"/>
      <c r="AF796" s="115" t="s">
        <v>462</v>
      </c>
      <c r="AG796" s="115"/>
      <c r="AH796" s="115"/>
      <c r="AM796" s="115"/>
      <c r="AN796" s="115"/>
    </row>
    <row r="797" spans="1:40" s="108" customFormat="1" ht="45.75" x14ac:dyDescent="0.25">
      <c r="A797" s="116" t="s">
        <v>463</v>
      </c>
      <c r="B797" s="117" t="s">
        <v>463</v>
      </c>
      <c r="C797" s="118" t="s">
        <v>464</v>
      </c>
      <c r="D797" s="208" t="s">
        <v>465</v>
      </c>
      <c r="E797" s="208"/>
      <c r="F797" s="208"/>
      <c r="G797" s="117" t="s">
        <v>166</v>
      </c>
      <c r="H797" s="117">
        <v>2.9140000000000001</v>
      </c>
      <c r="I797" s="117" t="s">
        <v>55</v>
      </c>
      <c r="J797" s="117" t="s">
        <v>1110</v>
      </c>
      <c r="K797" s="119"/>
      <c r="L797" s="117"/>
      <c r="M797" s="119"/>
      <c r="N797" s="117"/>
      <c r="O797" s="120"/>
      <c r="AF797" s="115"/>
      <c r="AG797" s="115"/>
      <c r="AH797" s="115" t="s">
        <v>465</v>
      </c>
      <c r="AM797" s="115"/>
      <c r="AN797" s="115"/>
    </row>
    <row r="798" spans="1:40" s="108" customFormat="1" ht="15" x14ac:dyDescent="0.25">
      <c r="A798" s="121"/>
      <c r="B798" s="122"/>
      <c r="C798" s="123" t="s">
        <v>466</v>
      </c>
      <c r="D798" s="206" t="s">
        <v>467</v>
      </c>
      <c r="E798" s="206"/>
      <c r="F798" s="206"/>
      <c r="G798" s="206"/>
      <c r="H798" s="206"/>
      <c r="I798" s="206"/>
      <c r="J798" s="206"/>
      <c r="K798" s="206"/>
      <c r="L798" s="206"/>
      <c r="M798" s="206"/>
      <c r="N798" s="206"/>
      <c r="O798" s="207"/>
      <c r="AF798" s="115"/>
      <c r="AG798" s="115"/>
      <c r="AH798" s="115"/>
      <c r="AI798" s="109" t="s">
        <v>467</v>
      </c>
      <c r="AM798" s="115"/>
      <c r="AN798" s="115"/>
    </row>
    <row r="799" spans="1:40" s="108" customFormat="1" ht="33.75" x14ac:dyDescent="0.25">
      <c r="A799" s="121"/>
      <c r="B799" s="122"/>
      <c r="C799" s="123" t="s">
        <v>59</v>
      </c>
      <c r="D799" s="206" t="s">
        <v>60</v>
      </c>
      <c r="E799" s="206"/>
      <c r="F799" s="206"/>
      <c r="G799" s="206"/>
      <c r="H799" s="206"/>
      <c r="I799" s="206"/>
      <c r="J799" s="206"/>
      <c r="K799" s="206"/>
      <c r="L799" s="206"/>
      <c r="M799" s="206"/>
      <c r="N799" s="206"/>
      <c r="O799" s="207"/>
      <c r="AF799" s="115"/>
      <c r="AG799" s="115"/>
      <c r="AH799" s="115"/>
      <c r="AI799" s="109" t="s">
        <v>60</v>
      </c>
      <c r="AM799" s="115"/>
      <c r="AN799" s="115"/>
    </row>
    <row r="800" spans="1:40" s="108" customFormat="1" ht="57" x14ac:dyDescent="0.25">
      <c r="A800" s="121"/>
      <c r="B800" s="122"/>
      <c r="C800" s="123" t="s">
        <v>61</v>
      </c>
      <c r="D800" s="206" t="s">
        <v>62</v>
      </c>
      <c r="E800" s="206"/>
      <c r="F800" s="206"/>
      <c r="G800" s="206"/>
      <c r="H800" s="206"/>
      <c r="I800" s="206"/>
      <c r="J800" s="206"/>
      <c r="K800" s="206"/>
      <c r="L800" s="206"/>
      <c r="M800" s="206"/>
      <c r="N800" s="206"/>
      <c r="O800" s="207"/>
      <c r="AF800" s="115"/>
      <c r="AG800" s="115"/>
      <c r="AH800" s="115"/>
      <c r="AI800" s="109" t="s">
        <v>62</v>
      </c>
      <c r="AM800" s="115"/>
      <c r="AN800" s="115"/>
    </row>
    <row r="801" spans="1:40" s="108" customFormat="1" ht="15" x14ac:dyDescent="0.25">
      <c r="A801" s="121"/>
      <c r="B801" s="124"/>
      <c r="C801" s="123" t="s">
        <v>55</v>
      </c>
      <c r="D801" s="203" t="s">
        <v>63</v>
      </c>
      <c r="E801" s="203"/>
      <c r="F801" s="203"/>
      <c r="G801" s="125"/>
      <c r="H801" s="126"/>
      <c r="I801" s="126"/>
      <c r="J801" s="126"/>
      <c r="K801" s="127">
        <v>1428.8</v>
      </c>
      <c r="L801" s="134">
        <v>1.3621749999999999</v>
      </c>
      <c r="M801" s="127">
        <v>5671.45</v>
      </c>
      <c r="N801" s="130">
        <v>44.77</v>
      </c>
      <c r="O801" s="151">
        <v>253910.82</v>
      </c>
      <c r="AF801" s="115"/>
      <c r="AG801" s="115"/>
      <c r="AH801" s="115"/>
      <c r="AJ801" s="109" t="s">
        <v>63</v>
      </c>
      <c r="AM801" s="115"/>
      <c r="AN801" s="115"/>
    </row>
    <row r="802" spans="1:40" s="108" customFormat="1" ht="15" x14ac:dyDescent="0.25">
      <c r="A802" s="121"/>
      <c r="B802" s="124"/>
      <c r="C802" s="123" t="s">
        <v>64</v>
      </c>
      <c r="D802" s="203" t="s">
        <v>65</v>
      </c>
      <c r="E802" s="203"/>
      <c r="F802" s="203"/>
      <c r="G802" s="125"/>
      <c r="H802" s="126"/>
      <c r="I802" s="126"/>
      <c r="J802" s="126"/>
      <c r="K802" s="127">
        <v>5157.63</v>
      </c>
      <c r="L802" s="128">
        <v>1.4375</v>
      </c>
      <c r="M802" s="127">
        <v>21604.67</v>
      </c>
      <c r="N802" s="130">
        <v>13.24</v>
      </c>
      <c r="O802" s="151">
        <v>286045.83</v>
      </c>
      <c r="AF802" s="115"/>
      <c r="AG802" s="115"/>
      <c r="AH802" s="115"/>
      <c r="AJ802" s="109" t="s">
        <v>65</v>
      </c>
      <c r="AM802" s="115"/>
      <c r="AN802" s="115"/>
    </row>
    <row r="803" spans="1:40" s="108" customFormat="1" ht="15" x14ac:dyDescent="0.25">
      <c r="A803" s="121"/>
      <c r="B803" s="124"/>
      <c r="C803" s="123" t="s">
        <v>66</v>
      </c>
      <c r="D803" s="203" t="s">
        <v>67</v>
      </c>
      <c r="E803" s="203"/>
      <c r="F803" s="203"/>
      <c r="G803" s="125"/>
      <c r="H803" s="126"/>
      <c r="I803" s="126"/>
      <c r="J803" s="126"/>
      <c r="K803" s="129">
        <v>453.43</v>
      </c>
      <c r="L803" s="128">
        <v>1.4375</v>
      </c>
      <c r="M803" s="127">
        <v>1899.36</v>
      </c>
      <c r="N803" s="130">
        <v>44.77</v>
      </c>
      <c r="O803" s="151">
        <v>85034.35</v>
      </c>
      <c r="AF803" s="115"/>
      <c r="AG803" s="115"/>
      <c r="AH803" s="115"/>
      <c r="AJ803" s="109" t="s">
        <v>67</v>
      </c>
      <c r="AM803" s="115"/>
      <c r="AN803" s="115"/>
    </row>
    <row r="804" spans="1:40" s="108" customFormat="1" ht="15" x14ac:dyDescent="0.25">
      <c r="A804" s="121"/>
      <c r="B804" s="124"/>
      <c r="C804" s="123" t="s">
        <v>68</v>
      </c>
      <c r="D804" s="203" t="s">
        <v>69</v>
      </c>
      <c r="E804" s="203"/>
      <c r="F804" s="203"/>
      <c r="G804" s="125"/>
      <c r="H804" s="126"/>
      <c r="I804" s="126"/>
      <c r="J804" s="126"/>
      <c r="K804" s="129">
        <v>427.44</v>
      </c>
      <c r="L804" s="126"/>
      <c r="M804" s="129">
        <v>584.58000000000004</v>
      </c>
      <c r="N804" s="130">
        <v>8.16</v>
      </c>
      <c r="O804" s="151">
        <v>4770.17</v>
      </c>
      <c r="AF804" s="115"/>
      <c r="AG804" s="115"/>
      <c r="AH804" s="115"/>
      <c r="AJ804" s="109" t="s">
        <v>69</v>
      </c>
      <c r="AM804" s="115"/>
      <c r="AN804" s="115"/>
    </row>
    <row r="805" spans="1:40" s="108" customFormat="1" ht="15" x14ac:dyDescent="0.25">
      <c r="A805" s="132"/>
      <c r="B805" s="124"/>
      <c r="C805" s="123"/>
      <c r="D805" s="203" t="s">
        <v>70</v>
      </c>
      <c r="E805" s="203"/>
      <c r="F805" s="203"/>
      <c r="G805" s="125" t="s">
        <v>71</v>
      </c>
      <c r="H805" s="133">
        <v>152</v>
      </c>
      <c r="I805" s="134">
        <v>1.3621749999999999</v>
      </c>
      <c r="J805" s="152">
        <v>603.34544840000001</v>
      </c>
      <c r="K805" s="135"/>
      <c r="L805" s="126"/>
      <c r="M805" s="135"/>
      <c r="N805" s="126"/>
      <c r="O805" s="136"/>
      <c r="AF805" s="115"/>
      <c r="AG805" s="115"/>
      <c r="AH805" s="115"/>
      <c r="AK805" s="109" t="s">
        <v>70</v>
      </c>
      <c r="AM805" s="115"/>
      <c r="AN805" s="115"/>
    </row>
    <row r="806" spans="1:40" s="108" customFormat="1" ht="15" x14ac:dyDescent="0.25">
      <c r="A806" s="132"/>
      <c r="B806" s="124"/>
      <c r="C806" s="123"/>
      <c r="D806" s="203" t="s">
        <v>72</v>
      </c>
      <c r="E806" s="203"/>
      <c r="F806" s="203"/>
      <c r="G806" s="125" t="s">
        <v>71</v>
      </c>
      <c r="H806" s="130">
        <v>36.14</v>
      </c>
      <c r="I806" s="128">
        <v>1.4375</v>
      </c>
      <c r="J806" s="152">
        <v>151.3859425</v>
      </c>
      <c r="K806" s="135"/>
      <c r="L806" s="126"/>
      <c r="M806" s="135"/>
      <c r="N806" s="126"/>
      <c r="O806" s="136"/>
      <c r="AF806" s="115"/>
      <c r="AG806" s="115"/>
      <c r="AH806" s="115"/>
      <c r="AK806" s="109" t="s">
        <v>72</v>
      </c>
      <c r="AM806" s="115"/>
      <c r="AN806" s="115"/>
    </row>
    <row r="807" spans="1:40" s="108" customFormat="1" ht="15" x14ac:dyDescent="0.25">
      <c r="A807" s="137"/>
      <c r="B807" s="125"/>
      <c r="C807" s="123"/>
      <c r="D807" s="210" t="s">
        <v>73</v>
      </c>
      <c r="E807" s="210"/>
      <c r="F807" s="210"/>
      <c r="G807" s="138"/>
      <c r="H807" s="139"/>
      <c r="I807" s="139"/>
      <c r="J807" s="139"/>
      <c r="K807" s="140">
        <v>6787.04</v>
      </c>
      <c r="L807" s="139"/>
      <c r="M807" s="140">
        <v>27860.7</v>
      </c>
      <c r="N807" s="139"/>
      <c r="O807" s="153">
        <v>544726.81999999995</v>
      </c>
      <c r="AF807" s="115"/>
      <c r="AG807" s="115"/>
      <c r="AH807" s="115"/>
      <c r="AL807" s="109" t="s">
        <v>73</v>
      </c>
      <c r="AM807" s="115"/>
      <c r="AN807" s="115"/>
    </row>
    <row r="808" spans="1:40" s="108" customFormat="1" ht="15" x14ac:dyDescent="0.25">
      <c r="A808" s="132"/>
      <c r="B808" s="124"/>
      <c r="C808" s="123"/>
      <c r="D808" s="203" t="s">
        <v>74</v>
      </c>
      <c r="E808" s="203"/>
      <c r="F808" s="203"/>
      <c r="G808" s="125"/>
      <c r="H808" s="126"/>
      <c r="I808" s="126"/>
      <c r="J808" s="126"/>
      <c r="K808" s="135"/>
      <c r="L808" s="126"/>
      <c r="M808" s="127">
        <v>7570.81</v>
      </c>
      <c r="N808" s="126"/>
      <c r="O808" s="151">
        <v>338945.17</v>
      </c>
      <c r="AF808" s="115"/>
      <c r="AG808" s="115"/>
      <c r="AH808" s="115"/>
      <c r="AK808" s="109" t="s">
        <v>74</v>
      </c>
      <c r="AM808" s="115"/>
      <c r="AN808" s="115"/>
    </row>
    <row r="809" spans="1:40" s="108" customFormat="1" ht="45" x14ac:dyDescent="0.25">
      <c r="A809" s="132"/>
      <c r="B809" s="124"/>
      <c r="C809" s="123" t="s">
        <v>253</v>
      </c>
      <c r="D809" s="203" t="s">
        <v>254</v>
      </c>
      <c r="E809" s="203"/>
      <c r="F809" s="203"/>
      <c r="G809" s="125" t="s">
        <v>77</v>
      </c>
      <c r="H809" s="133">
        <v>93</v>
      </c>
      <c r="I809" s="126"/>
      <c r="J809" s="133">
        <v>93</v>
      </c>
      <c r="K809" s="135"/>
      <c r="L809" s="126"/>
      <c r="M809" s="127">
        <v>7040.85</v>
      </c>
      <c r="N809" s="126"/>
      <c r="O809" s="151">
        <v>315219.01</v>
      </c>
      <c r="AF809" s="115"/>
      <c r="AG809" s="115"/>
      <c r="AH809" s="115"/>
      <c r="AK809" s="109" t="s">
        <v>254</v>
      </c>
      <c r="AM809" s="115"/>
      <c r="AN809" s="115"/>
    </row>
    <row r="810" spans="1:40" s="108" customFormat="1" ht="90" x14ac:dyDescent="0.25">
      <c r="A810" s="132"/>
      <c r="B810" s="124"/>
      <c r="C810" s="123" t="s">
        <v>255</v>
      </c>
      <c r="D810" s="203" t="s">
        <v>256</v>
      </c>
      <c r="E810" s="203"/>
      <c r="F810" s="203"/>
      <c r="G810" s="125" t="s">
        <v>77</v>
      </c>
      <c r="H810" s="133">
        <v>62</v>
      </c>
      <c r="I810" s="130">
        <v>0.85</v>
      </c>
      <c r="J810" s="143">
        <v>52.7</v>
      </c>
      <c r="K810" s="135"/>
      <c r="L810" s="126"/>
      <c r="M810" s="127">
        <v>3989.82</v>
      </c>
      <c r="N810" s="126"/>
      <c r="O810" s="151">
        <v>178624.1</v>
      </c>
      <c r="AF810" s="115"/>
      <c r="AG810" s="115"/>
      <c r="AH810" s="115"/>
      <c r="AK810" s="109" t="s">
        <v>256</v>
      </c>
      <c r="AM810" s="115"/>
      <c r="AN810" s="115"/>
    </row>
    <row r="811" spans="1:40" s="108" customFormat="1" ht="15" x14ac:dyDescent="0.25">
      <c r="A811" s="121"/>
      <c r="B811" s="144"/>
      <c r="C811" s="145"/>
      <c r="D811" s="205" t="s">
        <v>80</v>
      </c>
      <c r="E811" s="205"/>
      <c r="F811" s="205"/>
      <c r="G811" s="117"/>
      <c r="H811" s="146"/>
      <c r="I811" s="146"/>
      <c r="J811" s="146"/>
      <c r="K811" s="147"/>
      <c r="L811" s="146"/>
      <c r="M811" s="154">
        <v>38891.370000000003</v>
      </c>
      <c r="N811" s="139"/>
      <c r="O811" s="149">
        <v>1038569.93</v>
      </c>
      <c r="AF811" s="115"/>
      <c r="AG811" s="115"/>
      <c r="AH811" s="115"/>
      <c r="AM811" s="115" t="s">
        <v>80</v>
      </c>
      <c r="AN811" s="115"/>
    </row>
    <row r="812" spans="1:40" s="108" customFormat="1" ht="23.25" x14ac:dyDescent="0.25">
      <c r="A812" s="116" t="s">
        <v>468</v>
      </c>
      <c r="B812" s="117" t="s">
        <v>468</v>
      </c>
      <c r="C812" s="118" t="s">
        <v>81</v>
      </c>
      <c r="D812" s="208" t="s">
        <v>91</v>
      </c>
      <c r="E812" s="208"/>
      <c r="F812" s="208"/>
      <c r="G812" s="117" t="s">
        <v>83</v>
      </c>
      <c r="H812" s="117">
        <v>-5.9480000000000004</v>
      </c>
      <c r="I812" s="117" t="s">
        <v>55</v>
      </c>
      <c r="J812" s="117" t="s">
        <v>1111</v>
      </c>
      <c r="K812" s="119" t="s">
        <v>692</v>
      </c>
      <c r="L812" s="117"/>
      <c r="M812" s="119" t="s">
        <v>1112</v>
      </c>
      <c r="N812" s="117"/>
      <c r="O812" s="120" t="s">
        <v>1113</v>
      </c>
      <c r="AF812" s="115"/>
      <c r="AG812" s="115"/>
      <c r="AH812" s="115" t="s">
        <v>91</v>
      </c>
      <c r="AM812" s="115"/>
      <c r="AN812" s="115"/>
    </row>
    <row r="813" spans="1:40" s="108" customFormat="1" ht="33.75" x14ac:dyDescent="0.25">
      <c r="A813" s="121"/>
      <c r="B813" s="122"/>
      <c r="C813" s="123" t="s">
        <v>59</v>
      </c>
      <c r="D813" s="206" t="s">
        <v>60</v>
      </c>
      <c r="E813" s="206"/>
      <c r="F813" s="206"/>
      <c r="G813" s="206"/>
      <c r="H813" s="206"/>
      <c r="I813" s="206"/>
      <c r="J813" s="206"/>
      <c r="K813" s="206"/>
      <c r="L813" s="206"/>
      <c r="M813" s="206"/>
      <c r="N813" s="206"/>
      <c r="O813" s="207"/>
      <c r="AF813" s="115"/>
      <c r="AG813" s="115"/>
      <c r="AH813" s="115"/>
      <c r="AI813" s="109" t="s">
        <v>60</v>
      </c>
      <c r="AM813" s="115"/>
      <c r="AN813" s="115"/>
    </row>
    <row r="814" spans="1:40" s="108" customFormat="1" ht="57" x14ac:dyDescent="0.25">
      <c r="A814" s="121"/>
      <c r="B814" s="122"/>
      <c r="C814" s="123" t="s">
        <v>61</v>
      </c>
      <c r="D814" s="206" t="s">
        <v>62</v>
      </c>
      <c r="E814" s="206"/>
      <c r="F814" s="206"/>
      <c r="G814" s="206"/>
      <c r="H814" s="206"/>
      <c r="I814" s="206"/>
      <c r="J814" s="206"/>
      <c r="K814" s="206"/>
      <c r="L814" s="206"/>
      <c r="M814" s="206"/>
      <c r="N814" s="206"/>
      <c r="O814" s="207"/>
      <c r="AF814" s="115"/>
      <c r="AG814" s="115"/>
      <c r="AH814" s="115"/>
      <c r="AI814" s="109" t="s">
        <v>62</v>
      </c>
      <c r="AM814" s="115"/>
      <c r="AN814" s="115"/>
    </row>
    <row r="815" spans="1:40" s="108" customFormat="1" ht="15" x14ac:dyDescent="0.25">
      <c r="A815" s="121"/>
      <c r="B815" s="124"/>
      <c r="C815" s="123" t="s">
        <v>64</v>
      </c>
      <c r="D815" s="203" t="s">
        <v>65</v>
      </c>
      <c r="E815" s="203"/>
      <c r="F815" s="203"/>
      <c r="G815" s="125"/>
      <c r="H815" s="126"/>
      <c r="I815" s="126"/>
      <c r="J815" s="126"/>
      <c r="K815" s="129">
        <v>115.4</v>
      </c>
      <c r="L815" s="128">
        <v>1.4375</v>
      </c>
      <c r="M815" s="129">
        <v>-986.7</v>
      </c>
      <c r="N815" s="130">
        <v>13.24</v>
      </c>
      <c r="O815" s="151">
        <v>-13063.91</v>
      </c>
      <c r="AF815" s="115"/>
      <c r="AG815" s="115"/>
      <c r="AH815" s="115"/>
      <c r="AJ815" s="109" t="s">
        <v>65</v>
      </c>
      <c r="AM815" s="115"/>
      <c r="AN815" s="115"/>
    </row>
    <row r="816" spans="1:40" s="108" customFormat="1" ht="15" x14ac:dyDescent="0.25">
      <c r="A816" s="121"/>
      <c r="B816" s="124"/>
      <c r="C816" s="123" t="s">
        <v>66</v>
      </c>
      <c r="D816" s="203" t="s">
        <v>67</v>
      </c>
      <c r="E816" s="203"/>
      <c r="F816" s="203"/>
      <c r="G816" s="125"/>
      <c r="H816" s="126"/>
      <c r="I816" s="126"/>
      <c r="J816" s="126"/>
      <c r="K816" s="129">
        <v>13.5</v>
      </c>
      <c r="L816" s="128">
        <v>1.4375</v>
      </c>
      <c r="M816" s="129">
        <v>-115.43</v>
      </c>
      <c r="N816" s="130">
        <v>44.77</v>
      </c>
      <c r="O816" s="151">
        <v>-5167.8</v>
      </c>
      <c r="AF816" s="115"/>
      <c r="AG816" s="115"/>
      <c r="AH816" s="115"/>
      <c r="AJ816" s="109" t="s">
        <v>67</v>
      </c>
      <c r="AM816" s="115"/>
      <c r="AN816" s="115"/>
    </row>
    <row r="817" spans="1:40" s="108" customFormat="1" ht="15" x14ac:dyDescent="0.25">
      <c r="A817" s="132"/>
      <c r="B817" s="124"/>
      <c r="C817" s="123"/>
      <c r="D817" s="203" t="s">
        <v>74</v>
      </c>
      <c r="E817" s="203"/>
      <c r="F817" s="203"/>
      <c r="G817" s="125"/>
      <c r="H817" s="126"/>
      <c r="I817" s="126"/>
      <c r="J817" s="126"/>
      <c r="K817" s="135"/>
      <c r="L817" s="126"/>
      <c r="M817" s="129">
        <v>-115.43</v>
      </c>
      <c r="N817" s="126"/>
      <c r="O817" s="151">
        <v>-5167.8</v>
      </c>
      <c r="AF817" s="115"/>
      <c r="AG817" s="115"/>
      <c r="AH817" s="115"/>
      <c r="AK817" s="109" t="s">
        <v>74</v>
      </c>
      <c r="AM817" s="115"/>
      <c r="AN817" s="115"/>
    </row>
    <row r="818" spans="1:40" s="108" customFormat="1" ht="45" x14ac:dyDescent="0.25">
      <c r="A818" s="132"/>
      <c r="B818" s="124"/>
      <c r="C818" s="123" t="s">
        <v>253</v>
      </c>
      <c r="D818" s="203" t="s">
        <v>254</v>
      </c>
      <c r="E818" s="203"/>
      <c r="F818" s="203"/>
      <c r="G818" s="125" t="s">
        <v>77</v>
      </c>
      <c r="H818" s="133">
        <v>93</v>
      </c>
      <c r="I818" s="126"/>
      <c r="J818" s="133">
        <v>93</v>
      </c>
      <c r="K818" s="135"/>
      <c r="L818" s="126"/>
      <c r="M818" s="129">
        <v>-107.35</v>
      </c>
      <c r="N818" s="126"/>
      <c r="O818" s="151">
        <v>-4806.05</v>
      </c>
      <c r="AF818" s="115"/>
      <c r="AG818" s="115"/>
      <c r="AH818" s="115"/>
      <c r="AK818" s="109" t="s">
        <v>254</v>
      </c>
      <c r="AM818" s="115"/>
      <c r="AN818" s="115"/>
    </row>
    <row r="819" spans="1:40" s="108" customFormat="1" ht="90" x14ac:dyDescent="0.25">
      <c r="A819" s="132"/>
      <c r="B819" s="124"/>
      <c r="C819" s="123" t="s">
        <v>255</v>
      </c>
      <c r="D819" s="203" t="s">
        <v>256</v>
      </c>
      <c r="E819" s="203"/>
      <c r="F819" s="203"/>
      <c r="G819" s="125" t="s">
        <v>77</v>
      </c>
      <c r="H819" s="133">
        <v>62</v>
      </c>
      <c r="I819" s="130">
        <v>0.85</v>
      </c>
      <c r="J819" s="143">
        <v>52.7</v>
      </c>
      <c r="K819" s="135"/>
      <c r="L819" s="126"/>
      <c r="M819" s="129">
        <v>-60.83</v>
      </c>
      <c r="N819" s="126"/>
      <c r="O819" s="151">
        <v>-2723.43</v>
      </c>
      <c r="AF819" s="115"/>
      <c r="AG819" s="115"/>
      <c r="AH819" s="115"/>
      <c r="AK819" s="109" t="s">
        <v>256</v>
      </c>
      <c r="AM819" s="115"/>
      <c r="AN819" s="115"/>
    </row>
    <row r="820" spans="1:40" s="108" customFormat="1" ht="15" x14ac:dyDescent="0.25">
      <c r="A820" s="121"/>
      <c r="B820" s="144"/>
      <c r="C820" s="145"/>
      <c r="D820" s="205" t="s">
        <v>80</v>
      </c>
      <c r="E820" s="205"/>
      <c r="F820" s="205"/>
      <c r="G820" s="117"/>
      <c r="H820" s="146"/>
      <c r="I820" s="146"/>
      <c r="J820" s="146"/>
      <c r="K820" s="147"/>
      <c r="L820" s="146"/>
      <c r="M820" s="154">
        <v>-1154.8800000000001</v>
      </c>
      <c r="N820" s="139"/>
      <c r="O820" s="149">
        <v>-20593.39</v>
      </c>
      <c r="AF820" s="115"/>
      <c r="AG820" s="115"/>
      <c r="AH820" s="115"/>
      <c r="AM820" s="115" t="s">
        <v>80</v>
      </c>
      <c r="AN820" s="115"/>
    </row>
    <row r="821" spans="1:40" s="108" customFormat="1" ht="23.25" x14ac:dyDescent="0.25">
      <c r="A821" s="116" t="s">
        <v>469</v>
      </c>
      <c r="B821" s="117" t="s">
        <v>469</v>
      </c>
      <c r="C821" s="118" t="s">
        <v>81</v>
      </c>
      <c r="D821" s="208" t="s">
        <v>470</v>
      </c>
      <c r="E821" s="208"/>
      <c r="F821" s="208"/>
      <c r="G821" s="117" t="s">
        <v>83</v>
      </c>
      <c r="H821" s="117">
        <v>-69.451999999999998</v>
      </c>
      <c r="I821" s="117" t="s">
        <v>55</v>
      </c>
      <c r="J821" s="117" t="s">
        <v>1114</v>
      </c>
      <c r="K821" s="119" t="s">
        <v>1115</v>
      </c>
      <c r="L821" s="117"/>
      <c r="M821" s="119" t="s">
        <v>1116</v>
      </c>
      <c r="N821" s="117"/>
      <c r="O821" s="120" t="s">
        <v>1117</v>
      </c>
      <c r="AF821" s="115"/>
      <c r="AG821" s="115"/>
      <c r="AH821" s="115" t="s">
        <v>470</v>
      </c>
      <c r="AM821" s="115"/>
      <c r="AN821" s="115"/>
    </row>
    <row r="822" spans="1:40" s="108" customFormat="1" ht="33.75" x14ac:dyDescent="0.25">
      <c r="A822" s="121"/>
      <c r="B822" s="122"/>
      <c r="C822" s="123" t="s">
        <v>59</v>
      </c>
      <c r="D822" s="206" t="s">
        <v>60</v>
      </c>
      <c r="E822" s="206"/>
      <c r="F822" s="206"/>
      <c r="G822" s="206"/>
      <c r="H822" s="206"/>
      <c r="I822" s="206"/>
      <c r="J822" s="206"/>
      <c r="K822" s="206"/>
      <c r="L822" s="206"/>
      <c r="M822" s="206"/>
      <c r="N822" s="206"/>
      <c r="O822" s="207"/>
      <c r="AF822" s="115"/>
      <c r="AG822" s="115"/>
      <c r="AH822" s="115"/>
      <c r="AI822" s="109" t="s">
        <v>60</v>
      </c>
      <c r="AM822" s="115"/>
      <c r="AN822" s="115"/>
    </row>
    <row r="823" spans="1:40" s="108" customFormat="1" ht="57" x14ac:dyDescent="0.25">
      <c r="A823" s="121"/>
      <c r="B823" s="122"/>
      <c r="C823" s="123" t="s">
        <v>61</v>
      </c>
      <c r="D823" s="206" t="s">
        <v>62</v>
      </c>
      <c r="E823" s="206"/>
      <c r="F823" s="206"/>
      <c r="G823" s="206"/>
      <c r="H823" s="206"/>
      <c r="I823" s="206"/>
      <c r="J823" s="206"/>
      <c r="K823" s="206"/>
      <c r="L823" s="206"/>
      <c r="M823" s="206"/>
      <c r="N823" s="206"/>
      <c r="O823" s="207"/>
      <c r="AF823" s="115"/>
      <c r="AG823" s="115"/>
      <c r="AH823" s="115"/>
      <c r="AI823" s="109" t="s">
        <v>62</v>
      </c>
      <c r="AM823" s="115"/>
      <c r="AN823" s="115"/>
    </row>
    <row r="824" spans="1:40" s="108" customFormat="1" ht="15" x14ac:dyDescent="0.25">
      <c r="A824" s="121"/>
      <c r="B824" s="124"/>
      <c r="C824" s="123" t="s">
        <v>64</v>
      </c>
      <c r="D824" s="203" t="s">
        <v>65</v>
      </c>
      <c r="E824" s="203"/>
      <c r="F824" s="203"/>
      <c r="G824" s="125"/>
      <c r="H824" s="126"/>
      <c r="I824" s="126"/>
      <c r="J824" s="126"/>
      <c r="K824" s="129">
        <v>290.01</v>
      </c>
      <c r="L824" s="128">
        <v>1.4375</v>
      </c>
      <c r="M824" s="127">
        <v>-28953.8</v>
      </c>
      <c r="N824" s="130">
        <v>13.24</v>
      </c>
      <c r="O824" s="151">
        <v>-383348.31</v>
      </c>
      <c r="AF824" s="115"/>
      <c r="AG824" s="115"/>
      <c r="AH824" s="115"/>
      <c r="AJ824" s="109" t="s">
        <v>65</v>
      </c>
      <c r="AM824" s="115"/>
      <c r="AN824" s="115"/>
    </row>
    <row r="825" spans="1:40" s="108" customFormat="1" ht="15" x14ac:dyDescent="0.25">
      <c r="A825" s="121"/>
      <c r="B825" s="124"/>
      <c r="C825" s="123" t="s">
        <v>66</v>
      </c>
      <c r="D825" s="203" t="s">
        <v>67</v>
      </c>
      <c r="E825" s="203"/>
      <c r="F825" s="203"/>
      <c r="G825" s="125"/>
      <c r="H825" s="126"/>
      <c r="I825" s="126"/>
      <c r="J825" s="126"/>
      <c r="K825" s="129">
        <v>25.1</v>
      </c>
      <c r="L825" s="128">
        <v>1.4375</v>
      </c>
      <c r="M825" s="127">
        <v>-2505.91</v>
      </c>
      <c r="N825" s="130">
        <v>44.77</v>
      </c>
      <c r="O825" s="151">
        <v>-112189.59</v>
      </c>
      <c r="AF825" s="115"/>
      <c r="AG825" s="115"/>
      <c r="AH825" s="115"/>
      <c r="AJ825" s="109" t="s">
        <v>67</v>
      </c>
      <c r="AM825" s="115"/>
      <c r="AN825" s="115"/>
    </row>
    <row r="826" spans="1:40" s="108" customFormat="1" ht="15" x14ac:dyDescent="0.25">
      <c r="A826" s="132"/>
      <c r="B826" s="124"/>
      <c r="C826" s="123"/>
      <c r="D826" s="203" t="s">
        <v>74</v>
      </c>
      <c r="E826" s="203"/>
      <c r="F826" s="203"/>
      <c r="G826" s="125"/>
      <c r="H826" s="126"/>
      <c r="I826" s="126"/>
      <c r="J826" s="126"/>
      <c r="K826" s="135"/>
      <c r="L826" s="126"/>
      <c r="M826" s="127">
        <v>-2505.91</v>
      </c>
      <c r="N826" s="126"/>
      <c r="O826" s="151">
        <v>-112189.59</v>
      </c>
      <c r="AF826" s="115"/>
      <c r="AG826" s="115"/>
      <c r="AH826" s="115"/>
      <c r="AK826" s="109" t="s">
        <v>74</v>
      </c>
      <c r="AM826" s="115"/>
      <c r="AN826" s="115"/>
    </row>
    <row r="827" spans="1:40" s="108" customFormat="1" ht="45" x14ac:dyDescent="0.25">
      <c r="A827" s="132"/>
      <c r="B827" s="124"/>
      <c r="C827" s="123" t="s">
        <v>253</v>
      </c>
      <c r="D827" s="203" t="s">
        <v>254</v>
      </c>
      <c r="E827" s="203"/>
      <c r="F827" s="203"/>
      <c r="G827" s="125" t="s">
        <v>77</v>
      </c>
      <c r="H827" s="133">
        <v>93</v>
      </c>
      <c r="I827" s="126"/>
      <c r="J827" s="133">
        <v>93</v>
      </c>
      <c r="K827" s="135"/>
      <c r="L827" s="126"/>
      <c r="M827" s="127">
        <v>-2330.5</v>
      </c>
      <c r="N827" s="126"/>
      <c r="O827" s="151">
        <v>-104336.32000000001</v>
      </c>
      <c r="AF827" s="115"/>
      <c r="AG827" s="115"/>
      <c r="AH827" s="115"/>
      <c r="AK827" s="109" t="s">
        <v>254</v>
      </c>
      <c r="AM827" s="115"/>
      <c r="AN827" s="115"/>
    </row>
    <row r="828" spans="1:40" s="108" customFormat="1" ht="90" x14ac:dyDescent="0.25">
      <c r="A828" s="132"/>
      <c r="B828" s="124"/>
      <c r="C828" s="123" t="s">
        <v>255</v>
      </c>
      <c r="D828" s="203" t="s">
        <v>256</v>
      </c>
      <c r="E828" s="203"/>
      <c r="F828" s="203"/>
      <c r="G828" s="125" t="s">
        <v>77</v>
      </c>
      <c r="H828" s="133">
        <v>62</v>
      </c>
      <c r="I828" s="130">
        <v>0.85</v>
      </c>
      <c r="J828" s="143">
        <v>52.7</v>
      </c>
      <c r="K828" s="135"/>
      <c r="L828" s="126"/>
      <c r="M828" s="127">
        <v>-1320.61</v>
      </c>
      <c r="N828" s="126"/>
      <c r="O828" s="151">
        <v>-59123.91</v>
      </c>
      <c r="AF828" s="115"/>
      <c r="AG828" s="115"/>
      <c r="AH828" s="115"/>
      <c r="AK828" s="109" t="s">
        <v>256</v>
      </c>
      <c r="AM828" s="115"/>
      <c r="AN828" s="115"/>
    </row>
    <row r="829" spans="1:40" s="108" customFormat="1" ht="15" x14ac:dyDescent="0.25">
      <c r="A829" s="121"/>
      <c r="B829" s="144"/>
      <c r="C829" s="145"/>
      <c r="D829" s="205" t="s">
        <v>80</v>
      </c>
      <c r="E829" s="205"/>
      <c r="F829" s="205"/>
      <c r="G829" s="117"/>
      <c r="H829" s="146"/>
      <c r="I829" s="146"/>
      <c r="J829" s="146"/>
      <c r="K829" s="147"/>
      <c r="L829" s="146"/>
      <c r="M829" s="154">
        <v>-32604.91</v>
      </c>
      <c r="N829" s="139"/>
      <c r="O829" s="149">
        <v>-546808.54</v>
      </c>
      <c r="AF829" s="115"/>
      <c r="AG829" s="115"/>
      <c r="AH829" s="115"/>
      <c r="AM829" s="115" t="s">
        <v>80</v>
      </c>
      <c r="AN829" s="115"/>
    </row>
    <row r="830" spans="1:40" s="108" customFormat="1" ht="23.25" x14ac:dyDescent="0.25">
      <c r="A830" s="116" t="s">
        <v>471</v>
      </c>
      <c r="B830" s="117" t="s">
        <v>1118</v>
      </c>
      <c r="C830" s="118" t="s">
        <v>104</v>
      </c>
      <c r="D830" s="208" t="s">
        <v>115</v>
      </c>
      <c r="E830" s="208"/>
      <c r="F830" s="208"/>
      <c r="G830" s="117" t="s">
        <v>106</v>
      </c>
      <c r="H830" s="117">
        <v>9.0334000000000005E-3</v>
      </c>
      <c r="I830" s="117" t="s">
        <v>55</v>
      </c>
      <c r="J830" s="117" t="s">
        <v>1119</v>
      </c>
      <c r="K830" s="119" t="s">
        <v>722</v>
      </c>
      <c r="L830" s="117"/>
      <c r="M830" s="119" t="s">
        <v>1120</v>
      </c>
      <c r="N830" s="117" t="s">
        <v>685</v>
      </c>
      <c r="O830" s="120" t="s">
        <v>1121</v>
      </c>
      <c r="AF830" s="115"/>
      <c r="AG830" s="115"/>
      <c r="AH830" s="115" t="s">
        <v>115</v>
      </c>
      <c r="AM830" s="115"/>
      <c r="AN830" s="115"/>
    </row>
    <row r="831" spans="1:40" s="108" customFormat="1" ht="15" x14ac:dyDescent="0.25">
      <c r="A831" s="121"/>
      <c r="B831" s="144"/>
      <c r="C831" s="145"/>
      <c r="D831" s="205" t="s">
        <v>80</v>
      </c>
      <c r="E831" s="205"/>
      <c r="F831" s="205"/>
      <c r="G831" s="117"/>
      <c r="H831" s="146"/>
      <c r="I831" s="146"/>
      <c r="J831" s="146"/>
      <c r="K831" s="147"/>
      <c r="L831" s="146"/>
      <c r="M831" s="148">
        <v>93.18</v>
      </c>
      <c r="N831" s="139"/>
      <c r="O831" s="150">
        <v>760.35</v>
      </c>
      <c r="AF831" s="115"/>
      <c r="AG831" s="115"/>
      <c r="AH831" s="115"/>
      <c r="AM831" s="115" t="s">
        <v>80</v>
      </c>
      <c r="AN831" s="115"/>
    </row>
    <row r="832" spans="1:40" s="108" customFormat="1" ht="22.5" x14ac:dyDescent="0.25">
      <c r="A832" s="116" t="s">
        <v>472</v>
      </c>
      <c r="B832" s="117" t="s">
        <v>1122</v>
      </c>
      <c r="C832" s="118" t="s">
        <v>104</v>
      </c>
      <c r="D832" s="208" t="s">
        <v>139</v>
      </c>
      <c r="E832" s="208"/>
      <c r="F832" s="208"/>
      <c r="G832" s="117" t="s">
        <v>106</v>
      </c>
      <c r="H832" s="117">
        <v>1.4569999999999999E-4</v>
      </c>
      <c r="I832" s="117" t="s">
        <v>55</v>
      </c>
      <c r="J832" s="117" t="s">
        <v>1123</v>
      </c>
      <c r="K832" s="119" t="s">
        <v>763</v>
      </c>
      <c r="L832" s="117"/>
      <c r="M832" s="119" t="s">
        <v>1124</v>
      </c>
      <c r="N832" s="117" t="s">
        <v>685</v>
      </c>
      <c r="O832" s="120" t="s">
        <v>1125</v>
      </c>
      <c r="AF832" s="115"/>
      <c r="AG832" s="115"/>
      <c r="AH832" s="115" t="s">
        <v>139</v>
      </c>
      <c r="AM832" s="115"/>
      <c r="AN832" s="115"/>
    </row>
    <row r="833" spans="1:41" s="108" customFormat="1" ht="15" x14ac:dyDescent="0.25">
      <c r="A833" s="121"/>
      <c r="B833" s="144"/>
      <c r="C833" s="145"/>
      <c r="D833" s="205" t="s">
        <v>80</v>
      </c>
      <c r="E833" s="205"/>
      <c r="F833" s="205"/>
      <c r="G833" s="117"/>
      <c r="H833" s="146"/>
      <c r="I833" s="146"/>
      <c r="J833" s="146"/>
      <c r="K833" s="147"/>
      <c r="L833" s="146"/>
      <c r="M833" s="148">
        <v>1.75</v>
      </c>
      <c r="N833" s="139"/>
      <c r="O833" s="150">
        <v>14.28</v>
      </c>
      <c r="AF833" s="115"/>
      <c r="AG833" s="115"/>
      <c r="AH833" s="115"/>
      <c r="AM833" s="115" t="s">
        <v>80</v>
      </c>
      <c r="AN833" s="115"/>
    </row>
    <row r="834" spans="1:41" s="108" customFormat="1" ht="23.25" x14ac:dyDescent="0.25">
      <c r="A834" s="116" t="s">
        <v>473</v>
      </c>
      <c r="B834" s="117" t="s">
        <v>1126</v>
      </c>
      <c r="C834" s="118" t="s">
        <v>104</v>
      </c>
      <c r="D834" s="208" t="s">
        <v>141</v>
      </c>
      <c r="E834" s="208"/>
      <c r="F834" s="208"/>
      <c r="G834" s="117" t="s">
        <v>106</v>
      </c>
      <c r="H834" s="117">
        <v>3.7879999999999999E-4</v>
      </c>
      <c r="I834" s="117" t="s">
        <v>55</v>
      </c>
      <c r="J834" s="117" t="s">
        <v>1127</v>
      </c>
      <c r="K834" s="119" t="s">
        <v>768</v>
      </c>
      <c r="L834" s="117"/>
      <c r="M834" s="119" t="s">
        <v>1128</v>
      </c>
      <c r="N834" s="117" t="s">
        <v>685</v>
      </c>
      <c r="O834" s="120" t="s">
        <v>1129</v>
      </c>
      <c r="AF834" s="115"/>
      <c r="AG834" s="115"/>
      <c r="AH834" s="115" t="s">
        <v>141</v>
      </c>
      <c r="AM834" s="115"/>
      <c r="AN834" s="115"/>
    </row>
    <row r="835" spans="1:41" s="108" customFormat="1" ht="15" x14ac:dyDescent="0.25">
      <c r="A835" s="121"/>
      <c r="B835" s="144"/>
      <c r="C835" s="145"/>
      <c r="D835" s="205" t="s">
        <v>80</v>
      </c>
      <c r="E835" s="205"/>
      <c r="F835" s="205"/>
      <c r="G835" s="117"/>
      <c r="H835" s="146"/>
      <c r="I835" s="146"/>
      <c r="J835" s="146"/>
      <c r="K835" s="147"/>
      <c r="L835" s="146"/>
      <c r="M835" s="148">
        <v>1.69</v>
      </c>
      <c r="N835" s="139"/>
      <c r="O835" s="150">
        <v>13.79</v>
      </c>
      <c r="AF835" s="115"/>
      <c r="AG835" s="115"/>
      <c r="AH835" s="115"/>
      <c r="AM835" s="115" t="s">
        <v>80</v>
      </c>
      <c r="AN835" s="115"/>
    </row>
    <row r="836" spans="1:41" s="108" customFormat="1" ht="22.5" x14ac:dyDescent="0.25">
      <c r="A836" s="116" t="s">
        <v>474</v>
      </c>
      <c r="B836" s="117" t="s">
        <v>1130</v>
      </c>
      <c r="C836" s="118" t="s">
        <v>104</v>
      </c>
      <c r="D836" s="208" t="s">
        <v>270</v>
      </c>
      <c r="E836" s="208"/>
      <c r="F836" s="208"/>
      <c r="G836" s="117" t="s">
        <v>106</v>
      </c>
      <c r="H836" s="117">
        <v>3.0305599999999999E-2</v>
      </c>
      <c r="I836" s="117" t="s">
        <v>55</v>
      </c>
      <c r="J836" s="117" t="s">
        <v>1131</v>
      </c>
      <c r="K836" s="119" t="s">
        <v>867</v>
      </c>
      <c r="L836" s="117"/>
      <c r="M836" s="119" t="s">
        <v>1132</v>
      </c>
      <c r="N836" s="117" t="s">
        <v>685</v>
      </c>
      <c r="O836" s="120" t="s">
        <v>1133</v>
      </c>
      <c r="AF836" s="115"/>
      <c r="AG836" s="115"/>
      <c r="AH836" s="115" t="s">
        <v>270</v>
      </c>
      <c r="AM836" s="115"/>
      <c r="AN836" s="115"/>
    </row>
    <row r="837" spans="1:41" s="108" customFormat="1" ht="15" x14ac:dyDescent="0.25">
      <c r="A837" s="121"/>
      <c r="B837" s="144"/>
      <c r="C837" s="145"/>
      <c r="D837" s="205" t="s">
        <v>80</v>
      </c>
      <c r="E837" s="205"/>
      <c r="F837" s="205"/>
      <c r="G837" s="117"/>
      <c r="H837" s="146"/>
      <c r="I837" s="146"/>
      <c r="J837" s="146"/>
      <c r="K837" s="147"/>
      <c r="L837" s="146"/>
      <c r="M837" s="148">
        <v>149.1</v>
      </c>
      <c r="N837" s="139"/>
      <c r="O837" s="149">
        <v>1216.6600000000001</v>
      </c>
      <c r="AF837" s="115"/>
      <c r="AG837" s="115"/>
      <c r="AH837" s="115"/>
      <c r="AM837" s="115" t="s">
        <v>80</v>
      </c>
      <c r="AN837" s="115"/>
    </row>
    <row r="838" spans="1:41" s="108" customFormat="1" ht="22.5" x14ac:dyDescent="0.25">
      <c r="A838" s="116" t="s">
        <v>475</v>
      </c>
      <c r="B838" s="117" t="s">
        <v>1134</v>
      </c>
      <c r="C838" s="118" t="s">
        <v>104</v>
      </c>
      <c r="D838" s="208" t="s">
        <v>272</v>
      </c>
      <c r="E838" s="208"/>
      <c r="F838" s="208"/>
      <c r="G838" s="117" t="s">
        <v>106</v>
      </c>
      <c r="H838" s="117">
        <v>4.8081E-3</v>
      </c>
      <c r="I838" s="117" t="s">
        <v>55</v>
      </c>
      <c r="J838" s="117" t="s">
        <v>1135</v>
      </c>
      <c r="K838" s="119" t="s">
        <v>872</v>
      </c>
      <c r="L838" s="117"/>
      <c r="M838" s="119" t="s">
        <v>1136</v>
      </c>
      <c r="N838" s="117" t="s">
        <v>685</v>
      </c>
      <c r="O838" s="120" t="s">
        <v>1137</v>
      </c>
      <c r="AF838" s="115"/>
      <c r="AG838" s="115"/>
      <c r="AH838" s="115" t="s">
        <v>272</v>
      </c>
      <c r="AM838" s="115"/>
      <c r="AN838" s="115"/>
    </row>
    <row r="839" spans="1:41" s="108" customFormat="1" ht="15" x14ac:dyDescent="0.25">
      <c r="A839" s="121"/>
      <c r="B839" s="144"/>
      <c r="C839" s="145"/>
      <c r="D839" s="205" t="s">
        <v>80</v>
      </c>
      <c r="E839" s="205"/>
      <c r="F839" s="205"/>
      <c r="G839" s="117"/>
      <c r="H839" s="146"/>
      <c r="I839" s="146"/>
      <c r="J839" s="146"/>
      <c r="K839" s="147"/>
      <c r="L839" s="146"/>
      <c r="M839" s="148">
        <v>75.099999999999994</v>
      </c>
      <c r="N839" s="139"/>
      <c r="O839" s="150">
        <v>612.82000000000005</v>
      </c>
      <c r="AF839" s="115"/>
      <c r="AG839" s="115"/>
      <c r="AH839" s="115"/>
      <c r="AM839" s="115" t="s">
        <v>80</v>
      </c>
      <c r="AN839" s="115"/>
    </row>
    <row r="840" spans="1:41" s="108" customFormat="1" ht="22.5" x14ac:dyDescent="0.25">
      <c r="A840" s="116" t="s">
        <v>476</v>
      </c>
      <c r="B840" s="117" t="s">
        <v>1138</v>
      </c>
      <c r="C840" s="118" t="s">
        <v>104</v>
      </c>
      <c r="D840" s="208" t="s">
        <v>274</v>
      </c>
      <c r="E840" s="208"/>
      <c r="F840" s="208"/>
      <c r="G840" s="117" t="s">
        <v>265</v>
      </c>
      <c r="H840" s="117">
        <v>0.87419999999999998</v>
      </c>
      <c r="I840" s="117" t="s">
        <v>55</v>
      </c>
      <c r="J840" s="117" t="s">
        <v>1139</v>
      </c>
      <c r="K840" s="119" t="s">
        <v>877</v>
      </c>
      <c r="L840" s="117"/>
      <c r="M840" s="119" t="s">
        <v>1140</v>
      </c>
      <c r="N840" s="117" t="s">
        <v>685</v>
      </c>
      <c r="O840" s="120" t="s">
        <v>1141</v>
      </c>
      <c r="AF840" s="115"/>
      <c r="AG840" s="115"/>
      <c r="AH840" s="115" t="s">
        <v>274</v>
      </c>
      <c r="AM840" s="115"/>
      <c r="AN840" s="115"/>
    </row>
    <row r="841" spans="1:41" s="108" customFormat="1" ht="15" x14ac:dyDescent="0.25">
      <c r="A841" s="121"/>
      <c r="B841" s="144"/>
      <c r="C841" s="145"/>
      <c r="D841" s="205" t="s">
        <v>80</v>
      </c>
      <c r="E841" s="205"/>
      <c r="F841" s="205"/>
      <c r="G841" s="117"/>
      <c r="H841" s="146"/>
      <c r="I841" s="146"/>
      <c r="J841" s="146"/>
      <c r="K841" s="147"/>
      <c r="L841" s="146"/>
      <c r="M841" s="148">
        <v>8.23</v>
      </c>
      <c r="N841" s="139"/>
      <c r="O841" s="150">
        <v>67.16</v>
      </c>
      <c r="AF841" s="115"/>
      <c r="AG841" s="115"/>
      <c r="AH841" s="115"/>
      <c r="AM841" s="115" t="s">
        <v>80</v>
      </c>
      <c r="AN841" s="115"/>
    </row>
    <row r="842" spans="1:41" s="108" customFormat="1" ht="33.75" x14ac:dyDescent="0.25">
      <c r="A842" s="116" t="s">
        <v>477</v>
      </c>
      <c r="B842" s="117" t="s">
        <v>477</v>
      </c>
      <c r="C842" s="118" t="s">
        <v>478</v>
      </c>
      <c r="D842" s="208" t="s">
        <v>264</v>
      </c>
      <c r="E842" s="208"/>
      <c r="F842" s="208"/>
      <c r="G842" s="117" t="s">
        <v>265</v>
      </c>
      <c r="H842" s="117">
        <v>-36.7164</v>
      </c>
      <c r="I842" s="117" t="s">
        <v>55</v>
      </c>
      <c r="J842" s="117" t="s">
        <v>1142</v>
      </c>
      <c r="K842" s="119" t="s">
        <v>853</v>
      </c>
      <c r="L842" s="117"/>
      <c r="M842" s="119" t="s">
        <v>1143</v>
      </c>
      <c r="N842" s="117" t="s">
        <v>685</v>
      </c>
      <c r="O842" s="120" t="s">
        <v>1144</v>
      </c>
      <c r="AF842" s="115"/>
      <c r="AG842" s="115"/>
      <c r="AH842" s="115" t="s">
        <v>264</v>
      </c>
      <c r="AM842" s="115"/>
      <c r="AN842" s="115"/>
    </row>
    <row r="843" spans="1:41" s="108" customFormat="1" ht="15" x14ac:dyDescent="0.25">
      <c r="A843" s="121"/>
      <c r="B843" s="144"/>
      <c r="C843" s="145"/>
      <c r="D843" s="205" t="s">
        <v>80</v>
      </c>
      <c r="E843" s="205"/>
      <c r="F843" s="205"/>
      <c r="G843" s="117"/>
      <c r="H843" s="146"/>
      <c r="I843" s="146"/>
      <c r="J843" s="146"/>
      <c r="K843" s="147"/>
      <c r="L843" s="146"/>
      <c r="M843" s="148">
        <v>-331.92</v>
      </c>
      <c r="N843" s="139"/>
      <c r="O843" s="149">
        <v>-2708.47</v>
      </c>
      <c r="AF843" s="115"/>
      <c r="AG843" s="115"/>
      <c r="AH843" s="115"/>
      <c r="AM843" s="115" t="s">
        <v>80</v>
      </c>
      <c r="AN843" s="115"/>
    </row>
    <row r="844" spans="1:41" s="108" customFormat="1" ht="23.25" x14ac:dyDescent="0.25">
      <c r="A844" s="116" t="s">
        <v>479</v>
      </c>
      <c r="B844" s="117" t="s">
        <v>1145</v>
      </c>
      <c r="C844" s="118" t="s">
        <v>104</v>
      </c>
      <c r="D844" s="208" t="s">
        <v>480</v>
      </c>
      <c r="E844" s="208"/>
      <c r="F844" s="208"/>
      <c r="G844" s="117" t="s">
        <v>106</v>
      </c>
      <c r="H844" s="117">
        <v>6.0479999999999999E-2</v>
      </c>
      <c r="I844" s="117" t="s">
        <v>55</v>
      </c>
      <c r="J844" s="117" t="s">
        <v>1146</v>
      </c>
      <c r="K844" s="119" t="s">
        <v>1147</v>
      </c>
      <c r="L844" s="117"/>
      <c r="M844" s="119" t="s">
        <v>1148</v>
      </c>
      <c r="N844" s="117" t="s">
        <v>685</v>
      </c>
      <c r="O844" s="120" t="s">
        <v>1149</v>
      </c>
      <c r="AF844" s="115"/>
      <c r="AG844" s="115"/>
      <c r="AH844" s="115" t="s">
        <v>480</v>
      </c>
      <c r="AM844" s="115"/>
      <c r="AN844" s="115"/>
    </row>
    <row r="845" spans="1:41" s="108" customFormat="1" ht="15" x14ac:dyDescent="0.25">
      <c r="A845" s="121"/>
      <c r="B845" s="144"/>
      <c r="C845" s="145"/>
      <c r="D845" s="205" t="s">
        <v>80</v>
      </c>
      <c r="E845" s="205"/>
      <c r="F845" s="205"/>
      <c r="G845" s="117"/>
      <c r="H845" s="146"/>
      <c r="I845" s="146"/>
      <c r="J845" s="146"/>
      <c r="K845" s="147"/>
      <c r="L845" s="146"/>
      <c r="M845" s="148">
        <v>659.15</v>
      </c>
      <c r="N845" s="139"/>
      <c r="O845" s="149">
        <v>5378.66</v>
      </c>
      <c r="AF845" s="115"/>
      <c r="AG845" s="115"/>
      <c r="AH845" s="115"/>
      <c r="AM845" s="115" t="s">
        <v>80</v>
      </c>
      <c r="AN845" s="115"/>
    </row>
    <row r="846" spans="1:41" s="108" customFormat="1" ht="45.75" x14ac:dyDescent="0.25">
      <c r="A846" s="116" t="s">
        <v>481</v>
      </c>
      <c r="B846" s="117" t="s">
        <v>1150</v>
      </c>
      <c r="C846" s="118" t="s">
        <v>104</v>
      </c>
      <c r="D846" s="208" t="s">
        <v>482</v>
      </c>
      <c r="E846" s="208"/>
      <c r="F846" s="208"/>
      <c r="G846" s="117" t="s">
        <v>131</v>
      </c>
      <c r="H846" s="117">
        <v>291.39999999999998</v>
      </c>
      <c r="I846" s="117" t="s">
        <v>55</v>
      </c>
      <c r="J846" s="117" t="s">
        <v>1151</v>
      </c>
      <c r="K846" s="119" t="s">
        <v>1152</v>
      </c>
      <c r="L846" s="117" t="s">
        <v>1043</v>
      </c>
      <c r="M846" s="119" t="s">
        <v>1153</v>
      </c>
      <c r="N846" s="117" t="s">
        <v>685</v>
      </c>
      <c r="O846" s="120" t="s">
        <v>1154</v>
      </c>
      <c r="AF846" s="115"/>
      <c r="AG846" s="115"/>
      <c r="AH846" s="115" t="s">
        <v>482</v>
      </c>
      <c r="AM846" s="115"/>
      <c r="AN846" s="115"/>
    </row>
    <row r="847" spans="1:41" s="108" customFormat="1" ht="15" x14ac:dyDescent="0.25">
      <c r="A847" s="162"/>
      <c r="B847" s="144"/>
      <c r="C847" s="145"/>
      <c r="D847" s="203" t="s">
        <v>483</v>
      </c>
      <c r="E847" s="203"/>
      <c r="F847" s="203"/>
      <c r="G847" s="203"/>
      <c r="H847" s="203"/>
      <c r="I847" s="203"/>
      <c r="J847" s="203"/>
      <c r="K847" s="203"/>
      <c r="L847" s="203"/>
      <c r="M847" s="203"/>
      <c r="N847" s="203"/>
      <c r="O847" s="209"/>
      <c r="AF847" s="115"/>
      <c r="AG847" s="115"/>
      <c r="AH847" s="115"/>
      <c r="AM847" s="115"/>
      <c r="AN847" s="115"/>
      <c r="AO847" s="109" t="s">
        <v>483</v>
      </c>
    </row>
    <row r="848" spans="1:41" s="108" customFormat="1" ht="15" x14ac:dyDescent="0.25">
      <c r="A848" s="121"/>
      <c r="B848" s="122"/>
      <c r="C848" s="123"/>
      <c r="D848" s="206" t="s">
        <v>374</v>
      </c>
      <c r="E848" s="206"/>
      <c r="F848" s="206"/>
      <c r="G848" s="206"/>
      <c r="H848" s="206"/>
      <c r="I848" s="206"/>
      <c r="J848" s="206"/>
      <c r="K848" s="206"/>
      <c r="L848" s="206"/>
      <c r="M848" s="206"/>
      <c r="N848" s="206"/>
      <c r="O848" s="207"/>
      <c r="AF848" s="115"/>
      <c r="AG848" s="115"/>
      <c r="AH848" s="115"/>
      <c r="AI848" s="109" t="s">
        <v>374</v>
      </c>
      <c r="AM848" s="115"/>
      <c r="AN848" s="115"/>
    </row>
    <row r="849" spans="1:41" s="108" customFormat="1" ht="15" x14ac:dyDescent="0.25">
      <c r="A849" s="121"/>
      <c r="B849" s="122"/>
      <c r="C849" s="123"/>
      <c r="D849" s="206" t="s">
        <v>375</v>
      </c>
      <c r="E849" s="206"/>
      <c r="F849" s="206"/>
      <c r="G849" s="206"/>
      <c r="H849" s="206"/>
      <c r="I849" s="206"/>
      <c r="J849" s="206"/>
      <c r="K849" s="206"/>
      <c r="L849" s="206"/>
      <c r="M849" s="206"/>
      <c r="N849" s="206"/>
      <c r="O849" s="207"/>
      <c r="AF849" s="115"/>
      <c r="AG849" s="115"/>
      <c r="AH849" s="115"/>
      <c r="AI849" s="109" t="s">
        <v>375</v>
      </c>
      <c r="AM849" s="115"/>
      <c r="AN849" s="115"/>
    </row>
    <row r="850" spans="1:41" s="108" customFormat="1" ht="15" x14ac:dyDescent="0.25">
      <c r="A850" s="121"/>
      <c r="B850" s="144"/>
      <c r="C850" s="145"/>
      <c r="D850" s="205" t="s">
        <v>80</v>
      </c>
      <c r="E850" s="205"/>
      <c r="F850" s="205"/>
      <c r="G850" s="117"/>
      <c r="H850" s="146"/>
      <c r="I850" s="146"/>
      <c r="J850" s="146"/>
      <c r="K850" s="147"/>
      <c r="L850" s="146"/>
      <c r="M850" s="154">
        <v>86451.53</v>
      </c>
      <c r="N850" s="139"/>
      <c r="O850" s="149">
        <v>705444.48</v>
      </c>
      <c r="AF850" s="115"/>
      <c r="AG850" s="115"/>
      <c r="AH850" s="115"/>
      <c r="AM850" s="115" t="s">
        <v>80</v>
      </c>
      <c r="AN850" s="115"/>
    </row>
    <row r="851" spans="1:41" s="108" customFormat="1" ht="23.25" x14ac:dyDescent="0.25">
      <c r="A851" s="116" t="s">
        <v>484</v>
      </c>
      <c r="B851" s="117" t="s">
        <v>1155</v>
      </c>
      <c r="C851" s="118" t="s">
        <v>104</v>
      </c>
      <c r="D851" s="208" t="s">
        <v>485</v>
      </c>
      <c r="E851" s="208"/>
      <c r="F851" s="208"/>
      <c r="G851" s="117" t="s">
        <v>183</v>
      </c>
      <c r="H851" s="117">
        <v>100</v>
      </c>
      <c r="I851" s="117" t="s">
        <v>55</v>
      </c>
      <c r="J851" s="117" t="s">
        <v>1012</v>
      </c>
      <c r="K851" s="119" t="s">
        <v>1156</v>
      </c>
      <c r="L851" s="117" t="s">
        <v>1043</v>
      </c>
      <c r="M851" s="119" t="s">
        <v>1157</v>
      </c>
      <c r="N851" s="117" t="s">
        <v>685</v>
      </c>
      <c r="O851" s="120" t="s">
        <v>1158</v>
      </c>
      <c r="AF851" s="115"/>
      <c r="AG851" s="115"/>
      <c r="AH851" s="115" t="s">
        <v>485</v>
      </c>
      <c r="AM851" s="115"/>
      <c r="AN851" s="115"/>
    </row>
    <row r="852" spans="1:41" s="108" customFormat="1" ht="15" x14ac:dyDescent="0.25">
      <c r="A852" s="162"/>
      <c r="B852" s="144"/>
      <c r="C852" s="145"/>
      <c r="D852" s="203" t="s">
        <v>486</v>
      </c>
      <c r="E852" s="203"/>
      <c r="F852" s="203"/>
      <c r="G852" s="203"/>
      <c r="H852" s="203"/>
      <c r="I852" s="203"/>
      <c r="J852" s="203"/>
      <c r="K852" s="203"/>
      <c r="L852" s="203"/>
      <c r="M852" s="203"/>
      <c r="N852" s="203"/>
      <c r="O852" s="209"/>
      <c r="AF852" s="115"/>
      <c r="AG852" s="115"/>
      <c r="AH852" s="115"/>
      <c r="AM852" s="115"/>
      <c r="AN852" s="115"/>
      <c r="AO852" s="109" t="s">
        <v>486</v>
      </c>
    </row>
    <row r="853" spans="1:41" s="108" customFormat="1" ht="15" x14ac:dyDescent="0.25">
      <c r="A853" s="121"/>
      <c r="B853" s="122"/>
      <c r="C853" s="123"/>
      <c r="D853" s="206" t="s">
        <v>374</v>
      </c>
      <c r="E853" s="206"/>
      <c r="F853" s="206"/>
      <c r="G853" s="206"/>
      <c r="H853" s="206"/>
      <c r="I853" s="206"/>
      <c r="J853" s="206"/>
      <c r="K853" s="206"/>
      <c r="L853" s="206"/>
      <c r="M853" s="206"/>
      <c r="N853" s="206"/>
      <c r="O853" s="207"/>
      <c r="AF853" s="115"/>
      <c r="AG853" s="115"/>
      <c r="AH853" s="115"/>
      <c r="AI853" s="109" t="s">
        <v>374</v>
      </c>
      <c r="AM853" s="115"/>
      <c r="AN853" s="115"/>
    </row>
    <row r="854" spans="1:41" s="108" customFormat="1" ht="15" x14ac:dyDescent="0.25">
      <c r="A854" s="121"/>
      <c r="B854" s="122"/>
      <c r="C854" s="123"/>
      <c r="D854" s="206" t="s">
        <v>375</v>
      </c>
      <c r="E854" s="206"/>
      <c r="F854" s="206"/>
      <c r="G854" s="206"/>
      <c r="H854" s="206"/>
      <c r="I854" s="206"/>
      <c r="J854" s="206"/>
      <c r="K854" s="206"/>
      <c r="L854" s="206"/>
      <c r="M854" s="206"/>
      <c r="N854" s="206"/>
      <c r="O854" s="207"/>
      <c r="AF854" s="115"/>
      <c r="AG854" s="115"/>
      <c r="AH854" s="115"/>
      <c r="AI854" s="109" t="s">
        <v>375</v>
      </c>
      <c r="AM854" s="115"/>
      <c r="AN854" s="115"/>
    </row>
    <row r="855" spans="1:41" s="108" customFormat="1" ht="15" x14ac:dyDescent="0.25">
      <c r="A855" s="121"/>
      <c r="B855" s="144"/>
      <c r="C855" s="145"/>
      <c r="D855" s="205" t="s">
        <v>80</v>
      </c>
      <c r="E855" s="205"/>
      <c r="F855" s="205"/>
      <c r="G855" s="117"/>
      <c r="H855" s="146"/>
      <c r="I855" s="146"/>
      <c r="J855" s="146"/>
      <c r="K855" s="147"/>
      <c r="L855" s="146"/>
      <c r="M855" s="148">
        <v>692.13</v>
      </c>
      <c r="N855" s="139"/>
      <c r="O855" s="149">
        <v>5647.78</v>
      </c>
      <c r="AF855" s="115"/>
      <c r="AG855" s="115"/>
      <c r="AH855" s="115"/>
      <c r="AM855" s="115" t="s">
        <v>80</v>
      </c>
      <c r="AN855" s="115"/>
    </row>
    <row r="856" spans="1:41" s="108" customFormat="1" ht="23.25" x14ac:dyDescent="0.25">
      <c r="A856" s="116" t="s">
        <v>487</v>
      </c>
      <c r="B856" s="117" t="s">
        <v>487</v>
      </c>
      <c r="C856" s="118" t="s">
        <v>104</v>
      </c>
      <c r="D856" s="208" t="s">
        <v>488</v>
      </c>
      <c r="E856" s="208"/>
      <c r="F856" s="208"/>
      <c r="G856" s="117" t="s">
        <v>489</v>
      </c>
      <c r="H856" s="117">
        <v>37.6</v>
      </c>
      <c r="I856" s="117" t="s">
        <v>55</v>
      </c>
      <c r="J856" s="117" t="s">
        <v>1159</v>
      </c>
      <c r="K856" s="119"/>
      <c r="L856" s="117"/>
      <c r="M856" s="119"/>
      <c r="N856" s="117"/>
      <c r="O856" s="120"/>
      <c r="AF856" s="115"/>
      <c r="AG856" s="115"/>
      <c r="AH856" s="115" t="s">
        <v>488</v>
      </c>
      <c r="AM856" s="115"/>
      <c r="AN856" s="115"/>
    </row>
    <row r="857" spans="1:41" s="108" customFormat="1" ht="33.75" x14ac:dyDescent="0.25">
      <c r="A857" s="121"/>
      <c r="B857" s="122"/>
      <c r="C857" s="123" t="s">
        <v>59</v>
      </c>
      <c r="D857" s="206" t="s">
        <v>60</v>
      </c>
      <c r="E857" s="206"/>
      <c r="F857" s="206"/>
      <c r="G857" s="206"/>
      <c r="H857" s="206"/>
      <c r="I857" s="206"/>
      <c r="J857" s="206"/>
      <c r="K857" s="206"/>
      <c r="L857" s="206"/>
      <c r="M857" s="206"/>
      <c r="N857" s="206"/>
      <c r="O857" s="207"/>
      <c r="AF857" s="115"/>
      <c r="AG857" s="115"/>
      <c r="AH857" s="115"/>
      <c r="AI857" s="109" t="s">
        <v>60</v>
      </c>
      <c r="AM857" s="115"/>
      <c r="AN857" s="115"/>
    </row>
    <row r="858" spans="1:41" s="108" customFormat="1" ht="57" x14ac:dyDescent="0.25">
      <c r="A858" s="121"/>
      <c r="B858" s="122"/>
      <c r="C858" s="123" t="s">
        <v>61</v>
      </c>
      <c r="D858" s="206" t="s">
        <v>62</v>
      </c>
      <c r="E858" s="206"/>
      <c r="F858" s="206"/>
      <c r="G858" s="206"/>
      <c r="H858" s="206"/>
      <c r="I858" s="206"/>
      <c r="J858" s="206"/>
      <c r="K858" s="206"/>
      <c r="L858" s="206"/>
      <c r="M858" s="206"/>
      <c r="N858" s="206"/>
      <c r="O858" s="207"/>
      <c r="AF858" s="115"/>
      <c r="AG858" s="115"/>
      <c r="AH858" s="115"/>
      <c r="AI858" s="109" t="s">
        <v>62</v>
      </c>
      <c r="AM858" s="115"/>
      <c r="AN858" s="115"/>
    </row>
    <row r="859" spans="1:41" s="108" customFormat="1" ht="15" x14ac:dyDescent="0.25">
      <c r="A859" s="121"/>
      <c r="B859" s="124"/>
      <c r="C859" s="123" t="s">
        <v>55</v>
      </c>
      <c r="D859" s="203" t="s">
        <v>63</v>
      </c>
      <c r="E859" s="203"/>
      <c r="F859" s="203"/>
      <c r="G859" s="125"/>
      <c r="H859" s="126"/>
      <c r="I859" s="126"/>
      <c r="J859" s="126"/>
      <c r="K859" s="129">
        <v>3.05</v>
      </c>
      <c r="L859" s="128">
        <v>1.3225</v>
      </c>
      <c r="M859" s="129">
        <v>151.66</v>
      </c>
      <c r="N859" s="130">
        <v>44.77</v>
      </c>
      <c r="O859" s="151">
        <v>6789.82</v>
      </c>
      <c r="AF859" s="115"/>
      <c r="AG859" s="115"/>
      <c r="AH859" s="115"/>
      <c r="AJ859" s="109" t="s">
        <v>63</v>
      </c>
      <c r="AM859" s="115"/>
      <c r="AN859" s="115"/>
    </row>
    <row r="860" spans="1:41" s="108" customFormat="1" ht="15" x14ac:dyDescent="0.25">
      <c r="A860" s="132"/>
      <c r="B860" s="124"/>
      <c r="C860" s="123"/>
      <c r="D860" s="203" t="s">
        <v>70</v>
      </c>
      <c r="E860" s="203"/>
      <c r="F860" s="203"/>
      <c r="G860" s="125" t="s">
        <v>71</v>
      </c>
      <c r="H860" s="130">
        <v>0.34</v>
      </c>
      <c r="I860" s="128">
        <v>1.3225</v>
      </c>
      <c r="J860" s="155">
        <v>16.906839999999999</v>
      </c>
      <c r="K860" s="135"/>
      <c r="L860" s="126"/>
      <c r="M860" s="135"/>
      <c r="N860" s="126"/>
      <c r="O860" s="136"/>
      <c r="AF860" s="115"/>
      <c r="AG860" s="115"/>
      <c r="AH860" s="115"/>
      <c r="AK860" s="109" t="s">
        <v>70</v>
      </c>
      <c r="AM860" s="115"/>
      <c r="AN860" s="115"/>
    </row>
    <row r="861" spans="1:41" s="108" customFormat="1" ht="15" x14ac:dyDescent="0.25">
      <c r="A861" s="137"/>
      <c r="B861" s="125"/>
      <c r="C861" s="123"/>
      <c r="D861" s="210" t="s">
        <v>73</v>
      </c>
      <c r="E861" s="210"/>
      <c r="F861" s="210"/>
      <c r="G861" s="138"/>
      <c r="H861" s="139"/>
      <c r="I861" s="139"/>
      <c r="J861" s="139"/>
      <c r="K861" s="141">
        <v>3.05</v>
      </c>
      <c r="L861" s="139"/>
      <c r="M861" s="141">
        <v>151.66</v>
      </c>
      <c r="N861" s="139"/>
      <c r="O861" s="153">
        <v>6789.82</v>
      </c>
      <c r="AF861" s="115"/>
      <c r="AG861" s="115"/>
      <c r="AH861" s="115"/>
      <c r="AL861" s="109" t="s">
        <v>73</v>
      </c>
      <c r="AM861" s="115"/>
      <c r="AN861" s="115"/>
    </row>
    <row r="862" spans="1:41" s="108" customFormat="1" ht="15" x14ac:dyDescent="0.25">
      <c r="A862" s="132"/>
      <c r="B862" s="124"/>
      <c r="C862" s="123"/>
      <c r="D862" s="203" t="s">
        <v>74</v>
      </c>
      <c r="E862" s="203"/>
      <c r="F862" s="203"/>
      <c r="G862" s="125"/>
      <c r="H862" s="126"/>
      <c r="I862" s="126"/>
      <c r="J862" s="126"/>
      <c r="K862" s="135"/>
      <c r="L862" s="126"/>
      <c r="M862" s="129">
        <v>151.66</v>
      </c>
      <c r="N862" s="126"/>
      <c r="O862" s="151">
        <v>6789.82</v>
      </c>
      <c r="AF862" s="115"/>
      <c r="AG862" s="115"/>
      <c r="AH862" s="115"/>
      <c r="AK862" s="109" t="s">
        <v>74</v>
      </c>
      <c r="AM862" s="115"/>
      <c r="AN862" s="115"/>
    </row>
    <row r="863" spans="1:41" s="108" customFormat="1" ht="45" x14ac:dyDescent="0.25">
      <c r="A863" s="132"/>
      <c r="B863" s="124"/>
      <c r="C863" s="123" t="s">
        <v>253</v>
      </c>
      <c r="D863" s="203" t="s">
        <v>254</v>
      </c>
      <c r="E863" s="203"/>
      <c r="F863" s="203"/>
      <c r="G863" s="125" t="s">
        <v>77</v>
      </c>
      <c r="H863" s="133">
        <v>93</v>
      </c>
      <c r="I863" s="126"/>
      <c r="J863" s="133">
        <v>93</v>
      </c>
      <c r="K863" s="135"/>
      <c r="L863" s="126"/>
      <c r="M863" s="129">
        <v>141.04</v>
      </c>
      <c r="N863" s="126"/>
      <c r="O863" s="151">
        <v>6314.53</v>
      </c>
      <c r="AF863" s="115"/>
      <c r="AG863" s="115"/>
      <c r="AH863" s="115"/>
      <c r="AK863" s="109" t="s">
        <v>254</v>
      </c>
      <c r="AM863" s="115"/>
      <c r="AN863" s="115"/>
    </row>
    <row r="864" spans="1:41" s="108" customFormat="1" ht="90" x14ac:dyDescent="0.25">
      <c r="A864" s="132"/>
      <c r="B864" s="124"/>
      <c r="C864" s="123" t="s">
        <v>255</v>
      </c>
      <c r="D864" s="203" t="s">
        <v>256</v>
      </c>
      <c r="E864" s="203"/>
      <c r="F864" s="203"/>
      <c r="G864" s="125" t="s">
        <v>77</v>
      </c>
      <c r="H864" s="133">
        <v>62</v>
      </c>
      <c r="I864" s="130">
        <v>0.85</v>
      </c>
      <c r="J864" s="143">
        <v>52.7</v>
      </c>
      <c r="K864" s="135"/>
      <c r="L864" s="126"/>
      <c r="M864" s="129">
        <v>79.92</v>
      </c>
      <c r="N864" s="126"/>
      <c r="O864" s="151">
        <v>3578.24</v>
      </c>
      <c r="AF864" s="115"/>
      <c r="AG864" s="115"/>
      <c r="AH864" s="115"/>
      <c r="AK864" s="109" t="s">
        <v>256</v>
      </c>
      <c r="AM864" s="115"/>
      <c r="AN864" s="115"/>
    </row>
    <row r="865" spans="1:40" s="108" customFormat="1" ht="15" x14ac:dyDescent="0.25">
      <c r="A865" s="121"/>
      <c r="B865" s="144"/>
      <c r="C865" s="145"/>
      <c r="D865" s="205" t="s">
        <v>80</v>
      </c>
      <c r="E865" s="205"/>
      <c r="F865" s="205"/>
      <c r="G865" s="117"/>
      <c r="H865" s="146"/>
      <c r="I865" s="146"/>
      <c r="J865" s="146"/>
      <c r="K865" s="147"/>
      <c r="L865" s="146"/>
      <c r="M865" s="148">
        <v>372.62</v>
      </c>
      <c r="N865" s="139"/>
      <c r="O865" s="149">
        <v>16682.59</v>
      </c>
      <c r="AF865" s="115"/>
      <c r="AG865" s="115"/>
      <c r="AH865" s="115"/>
      <c r="AM865" s="115" t="s">
        <v>80</v>
      </c>
      <c r="AN865" s="115"/>
    </row>
    <row r="866" spans="1:40" s="108" customFormat="1" ht="15" x14ac:dyDescent="0.25">
      <c r="A866" s="211" t="s">
        <v>490</v>
      </c>
      <c r="B866" s="212"/>
      <c r="C866" s="212"/>
      <c r="D866" s="212"/>
      <c r="E866" s="212"/>
      <c r="F866" s="212"/>
      <c r="G866" s="212"/>
      <c r="H866" s="212"/>
      <c r="I866" s="212"/>
      <c r="J866" s="212"/>
      <c r="K866" s="212"/>
      <c r="L866" s="212"/>
      <c r="M866" s="212"/>
      <c r="N866" s="212"/>
      <c r="O866" s="213"/>
      <c r="AF866" s="115"/>
      <c r="AG866" s="115" t="s">
        <v>490</v>
      </c>
      <c r="AH866" s="115"/>
      <c r="AM866" s="115"/>
      <c r="AN866" s="115"/>
    </row>
    <row r="867" spans="1:40" s="108" customFormat="1" ht="45.75" x14ac:dyDescent="0.25">
      <c r="A867" s="116" t="s">
        <v>491</v>
      </c>
      <c r="B867" s="117" t="s">
        <v>491</v>
      </c>
      <c r="C867" s="118" t="s">
        <v>492</v>
      </c>
      <c r="D867" s="208" t="s">
        <v>493</v>
      </c>
      <c r="E867" s="208"/>
      <c r="F867" s="208"/>
      <c r="G867" s="117" t="s">
        <v>365</v>
      </c>
      <c r="H867" s="117">
        <v>0.26700000000000002</v>
      </c>
      <c r="I867" s="117" t="s">
        <v>55</v>
      </c>
      <c r="J867" s="117" t="s">
        <v>1160</v>
      </c>
      <c r="K867" s="119"/>
      <c r="L867" s="117"/>
      <c r="M867" s="119"/>
      <c r="N867" s="117"/>
      <c r="O867" s="120"/>
      <c r="AF867" s="115"/>
      <c r="AG867" s="115"/>
      <c r="AH867" s="115" t="s">
        <v>493</v>
      </c>
      <c r="AM867" s="115"/>
      <c r="AN867" s="115"/>
    </row>
    <row r="868" spans="1:40" s="108" customFormat="1" ht="57" x14ac:dyDescent="0.25">
      <c r="A868" s="121"/>
      <c r="B868" s="122"/>
      <c r="C868" s="123" t="s">
        <v>61</v>
      </c>
      <c r="D868" s="206" t="s">
        <v>62</v>
      </c>
      <c r="E868" s="206"/>
      <c r="F868" s="206"/>
      <c r="G868" s="206"/>
      <c r="H868" s="206"/>
      <c r="I868" s="206"/>
      <c r="J868" s="206"/>
      <c r="K868" s="206"/>
      <c r="L868" s="206"/>
      <c r="M868" s="206"/>
      <c r="N868" s="206"/>
      <c r="O868" s="207"/>
      <c r="AF868" s="115"/>
      <c r="AG868" s="115"/>
      <c r="AH868" s="115"/>
      <c r="AI868" s="109" t="s">
        <v>62</v>
      </c>
      <c r="AM868" s="115"/>
      <c r="AN868" s="115"/>
    </row>
    <row r="869" spans="1:40" s="108" customFormat="1" ht="15" x14ac:dyDescent="0.25">
      <c r="A869" s="121"/>
      <c r="B869" s="124"/>
      <c r="C869" s="123" t="s">
        <v>55</v>
      </c>
      <c r="D869" s="203" t="s">
        <v>63</v>
      </c>
      <c r="E869" s="203"/>
      <c r="F869" s="203"/>
      <c r="G869" s="125"/>
      <c r="H869" s="126"/>
      <c r="I869" s="126"/>
      <c r="J869" s="126"/>
      <c r="K869" s="129">
        <v>60.95</v>
      </c>
      <c r="L869" s="130">
        <v>1.1499999999999999</v>
      </c>
      <c r="M869" s="129">
        <v>18.71</v>
      </c>
      <c r="N869" s="130">
        <v>44.77</v>
      </c>
      <c r="O869" s="131">
        <v>837.65</v>
      </c>
      <c r="AF869" s="115"/>
      <c r="AG869" s="115"/>
      <c r="AH869" s="115"/>
      <c r="AJ869" s="109" t="s">
        <v>63</v>
      </c>
      <c r="AM869" s="115"/>
      <c r="AN869" s="115"/>
    </row>
    <row r="870" spans="1:40" s="108" customFormat="1" ht="15" x14ac:dyDescent="0.25">
      <c r="A870" s="121"/>
      <c r="B870" s="124"/>
      <c r="C870" s="123" t="s">
        <v>64</v>
      </c>
      <c r="D870" s="203" t="s">
        <v>65</v>
      </c>
      <c r="E870" s="203"/>
      <c r="F870" s="203"/>
      <c r="G870" s="125"/>
      <c r="H870" s="126"/>
      <c r="I870" s="126"/>
      <c r="J870" s="126"/>
      <c r="K870" s="129">
        <v>53.23</v>
      </c>
      <c r="L870" s="130">
        <v>1.1499999999999999</v>
      </c>
      <c r="M870" s="129">
        <v>16.34</v>
      </c>
      <c r="N870" s="130">
        <v>13.24</v>
      </c>
      <c r="O870" s="131">
        <v>216.34</v>
      </c>
      <c r="AF870" s="115"/>
      <c r="AG870" s="115"/>
      <c r="AH870" s="115"/>
      <c r="AJ870" s="109" t="s">
        <v>65</v>
      </c>
      <c r="AM870" s="115"/>
      <c r="AN870" s="115"/>
    </row>
    <row r="871" spans="1:40" s="108" customFormat="1" ht="15" x14ac:dyDescent="0.25">
      <c r="A871" s="121"/>
      <c r="B871" s="124"/>
      <c r="C871" s="123" t="s">
        <v>66</v>
      </c>
      <c r="D871" s="203" t="s">
        <v>67</v>
      </c>
      <c r="E871" s="203"/>
      <c r="F871" s="203"/>
      <c r="G871" s="125"/>
      <c r="H871" s="126"/>
      <c r="I871" s="126"/>
      <c r="J871" s="126"/>
      <c r="K871" s="129">
        <v>9.4</v>
      </c>
      <c r="L871" s="130">
        <v>1.1499999999999999</v>
      </c>
      <c r="M871" s="129">
        <v>2.89</v>
      </c>
      <c r="N871" s="130">
        <v>44.77</v>
      </c>
      <c r="O871" s="131">
        <v>129.38999999999999</v>
      </c>
      <c r="AF871" s="115"/>
      <c r="AG871" s="115"/>
      <c r="AH871" s="115"/>
      <c r="AJ871" s="109" t="s">
        <v>67</v>
      </c>
      <c r="AM871" s="115"/>
      <c r="AN871" s="115"/>
    </row>
    <row r="872" spans="1:40" s="108" customFormat="1" ht="15" x14ac:dyDescent="0.25">
      <c r="A872" s="121"/>
      <c r="B872" s="124"/>
      <c r="C872" s="123" t="s">
        <v>68</v>
      </c>
      <c r="D872" s="203" t="s">
        <v>69</v>
      </c>
      <c r="E872" s="203"/>
      <c r="F872" s="203"/>
      <c r="G872" s="125"/>
      <c r="H872" s="126"/>
      <c r="I872" s="126"/>
      <c r="J872" s="126"/>
      <c r="K872" s="129">
        <v>250.8</v>
      </c>
      <c r="L872" s="126"/>
      <c r="M872" s="129">
        <v>0</v>
      </c>
      <c r="N872" s="130">
        <v>8.16</v>
      </c>
      <c r="O872" s="136"/>
      <c r="AF872" s="115"/>
      <c r="AG872" s="115"/>
      <c r="AH872" s="115"/>
      <c r="AJ872" s="109" t="s">
        <v>69</v>
      </c>
      <c r="AM872" s="115"/>
      <c r="AN872" s="115"/>
    </row>
    <row r="873" spans="1:40" s="108" customFormat="1" ht="15" x14ac:dyDescent="0.25">
      <c r="A873" s="132"/>
      <c r="B873" s="124"/>
      <c r="C873" s="123"/>
      <c r="D873" s="203" t="s">
        <v>70</v>
      </c>
      <c r="E873" s="203"/>
      <c r="F873" s="203"/>
      <c r="G873" s="125" t="s">
        <v>71</v>
      </c>
      <c r="H873" s="130">
        <v>6.72</v>
      </c>
      <c r="I873" s="130">
        <v>1.1499999999999999</v>
      </c>
      <c r="J873" s="134">
        <v>2.0633759999999999</v>
      </c>
      <c r="K873" s="135"/>
      <c r="L873" s="126"/>
      <c r="M873" s="135"/>
      <c r="N873" s="126"/>
      <c r="O873" s="136"/>
      <c r="AF873" s="115"/>
      <c r="AG873" s="115"/>
      <c r="AH873" s="115"/>
      <c r="AK873" s="109" t="s">
        <v>70</v>
      </c>
      <c r="AM873" s="115"/>
      <c r="AN873" s="115"/>
    </row>
    <row r="874" spans="1:40" s="108" customFormat="1" ht="15" x14ac:dyDescent="0.25">
      <c r="A874" s="132"/>
      <c r="B874" s="124"/>
      <c r="C874" s="123"/>
      <c r="D874" s="203" t="s">
        <v>72</v>
      </c>
      <c r="E874" s="203"/>
      <c r="F874" s="203"/>
      <c r="G874" s="125" t="s">
        <v>71</v>
      </c>
      <c r="H874" s="130">
        <v>0.81</v>
      </c>
      <c r="I874" s="130">
        <v>1.1499999999999999</v>
      </c>
      <c r="J874" s="152">
        <v>0.2487105</v>
      </c>
      <c r="K874" s="135"/>
      <c r="L874" s="126"/>
      <c r="M874" s="135"/>
      <c r="N874" s="126"/>
      <c r="O874" s="136"/>
      <c r="AF874" s="115"/>
      <c r="AG874" s="115"/>
      <c r="AH874" s="115"/>
      <c r="AK874" s="109" t="s">
        <v>72</v>
      </c>
      <c r="AM874" s="115"/>
      <c r="AN874" s="115"/>
    </row>
    <row r="875" spans="1:40" s="108" customFormat="1" ht="15" x14ac:dyDescent="0.25">
      <c r="A875" s="137"/>
      <c r="B875" s="125"/>
      <c r="C875" s="123"/>
      <c r="D875" s="210" t="s">
        <v>73</v>
      </c>
      <c r="E875" s="210"/>
      <c r="F875" s="210"/>
      <c r="G875" s="138"/>
      <c r="H875" s="139"/>
      <c r="I875" s="139"/>
      <c r="J875" s="139"/>
      <c r="K875" s="141">
        <v>114.18</v>
      </c>
      <c r="L875" s="139"/>
      <c r="M875" s="141">
        <v>35.049999999999997</v>
      </c>
      <c r="N875" s="139"/>
      <c r="O875" s="153">
        <v>1053.99</v>
      </c>
      <c r="AF875" s="115"/>
      <c r="AG875" s="115"/>
      <c r="AH875" s="115"/>
      <c r="AL875" s="109" t="s">
        <v>73</v>
      </c>
      <c r="AM875" s="115"/>
      <c r="AN875" s="115"/>
    </row>
    <row r="876" spans="1:40" s="108" customFormat="1" ht="15" x14ac:dyDescent="0.25">
      <c r="A876" s="132"/>
      <c r="B876" s="124"/>
      <c r="C876" s="123"/>
      <c r="D876" s="203" t="s">
        <v>74</v>
      </c>
      <c r="E876" s="203"/>
      <c r="F876" s="203"/>
      <c r="G876" s="125"/>
      <c r="H876" s="126"/>
      <c r="I876" s="126"/>
      <c r="J876" s="126"/>
      <c r="K876" s="135"/>
      <c r="L876" s="126"/>
      <c r="M876" s="129">
        <v>21.6</v>
      </c>
      <c r="N876" s="126"/>
      <c r="O876" s="131">
        <v>967.04</v>
      </c>
      <c r="AF876" s="115"/>
      <c r="AG876" s="115"/>
      <c r="AH876" s="115"/>
      <c r="AK876" s="109" t="s">
        <v>74</v>
      </c>
      <c r="AM876" s="115"/>
      <c r="AN876" s="115"/>
    </row>
    <row r="877" spans="1:40" s="108" customFormat="1" ht="22.5" x14ac:dyDescent="0.25">
      <c r="A877" s="132"/>
      <c r="B877" s="124"/>
      <c r="C877" s="123" t="s">
        <v>494</v>
      </c>
      <c r="D877" s="203" t="s">
        <v>495</v>
      </c>
      <c r="E877" s="203"/>
      <c r="F877" s="203"/>
      <c r="G877" s="125" t="s">
        <v>77</v>
      </c>
      <c r="H877" s="133">
        <v>92</v>
      </c>
      <c r="I877" s="126"/>
      <c r="J877" s="133">
        <v>92</v>
      </c>
      <c r="K877" s="135"/>
      <c r="L877" s="126"/>
      <c r="M877" s="129">
        <v>19.87</v>
      </c>
      <c r="N877" s="126"/>
      <c r="O877" s="131">
        <v>889.68</v>
      </c>
      <c r="AF877" s="115"/>
      <c r="AG877" s="115"/>
      <c r="AH877" s="115"/>
      <c r="AK877" s="109" t="s">
        <v>495</v>
      </c>
      <c r="AM877" s="115"/>
      <c r="AN877" s="115"/>
    </row>
    <row r="878" spans="1:40" s="108" customFormat="1" ht="15" x14ac:dyDescent="0.25">
      <c r="A878" s="132"/>
      <c r="B878" s="124"/>
      <c r="C878" s="123" t="s">
        <v>496</v>
      </c>
      <c r="D878" s="203" t="s">
        <v>497</v>
      </c>
      <c r="E878" s="203"/>
      <c r="F878" s="203"/>
      <c r="G878" s="125" t="s">
        <v>77</v>
      </c>
      <c r="H878" s="133">
        <v>52</v>
      </c>
      <c r="I878" s="126"/>
      <c r="J878" s="133">
        <v>52</v>
      </c>
      <c r="K878" s="135"/>
      <c r="L878" s="126"/>
      <c r="M878" s="129">
        <v>11.23</v>
      </c>
      <c r="N878" s="126"/>
      <c r="O878" s="131">
        <v>502.86</v>
      </c>
      <c r="AF878" s="115"/>
      <c r="AG878" s="115"/>
      <c r="AH878" s="115"/>
      <c r="AK878" s="109" t="s">
        <v>497</v>
      </c>
      <c r="AM878" s="115"/>
      <c r="AN878" s="115"/>
    </row>
    <row r="879" spans="1:40" s="108" customFormat="1" ht="15" x14ac:dyDescent="0.25">
      <c r="A879" s="121"/>
      <c r="B879" s="144"/>
      <c r="C879" s="145"/>
      <c r="D879" s="205" t="s">
        <v>80</v>
      </c>
      <c r="E879" s="205"/>
      <c r="F879" s="205"/>
      <c r="G879" s="117"/>
      <c r="H879" s="146"/>
      <c r="I879" s="146"/>
      <c r="J879" s="146"/>
      <c r="K879" s="147"/>
      <c r="L879" s="146"/>
      <c r="M879" s="148">
        <v>66.150000000000006</v>
      </c>
      <c r="N879" s="139"/>
      <c r="O879" s="149">
        <v>2446.5300000000002</v>
      </c>
      <c r="AF879" s="115"/>
      <c r="AG879" s="115"/>
      <c r="AH879" s="115"/>
      <c r="AM879" s="115" t="s">
        <v>80</v>
      </c>
      <c r="AN879" s="115"/>
    </row>
    <row r="880" spans="1:40" s="108" customFormat="1" ht="22.5" x14ac:dyDescent="0.25">
      <c r="A880" s="116" t="s">
        <v>498</v>
      </c>
      <c r="B880" s="117" t="s">
        <v>1161</v>
      </c>
      <c r="C880" s="118" t="s">
        <v>104</v>
      </c>
      <c r="D880" s="208" t="s">
        <v>499</v>
      </c>
      <c r="E880" s="208"/>
      <c r="F880" s="208"/>
      <c r="G880" s="117" t="s">
        <v>265</v>
      </c>
      <c r="H880" s="117">
        <v>8.01</v>
      </c>
      <c r="I880" s="117" t="s">
        <v>55</v>
      </c>
      <c r="J880" s="117" t="s">
        <v>1162</v>
      </c>
      <c r="K880" s="119" t="s">
        <v>1163</v>
      </c>
      <c r="L880" s="117"/>
      <c r="M880" s="119" t="s">
        <v>1164</v>
      </c>
      <c r="N880" s="117" t="s">
        <v>685</v>
      </c>
      <c r="O880" s="120" t="s">
        <v>1165</v>
      </c>
      <c r="AF880" s="115"/>
      <c r="AG880" s="115"/>
      <c r="AH880" s="115" t="s">
        <v>499</v>
      </c>
      <c r="AM880" s="115"/>
      <c r="AN880" s="115"/>
    </row>
    <row r="881" spans="1:40" s="108" customFormat="1" ht="15" x14ac:dyDescent="0.25">
      <c r="A881" s="121"/>
      <c r="B881" s="144"/>
      <c r="C881" s="145"/>
      <c r="D881" s="205" t="s">
        <v>80</v>
      </c>
      <c r="E881" s="205"/>
      <c r="F881" s="205"/>
      <c r="G881" s="117"/>
      <c r="H881" s="146"/>
      <c r="I881" s="146"/>
      <c r="J881" s="146"/>
      <c r="K881" s="147"/>
      <c r="L881" s="146"/>
      <c r="M881" s="148">
        <v>66.959999999999994</v>
      </c>
      <c r="N881" s="139"/>
      <c r="O881" s="150">
        <v>546.39</v>
      </c>
      <c r="AF881" s="115"/>
      <c r="AG881" s="115"/>
      <c r="AH881" s="115"/>
      <c r="AM881" s="115" t="s">
        <v>80</v>
      </c>
      <c r="AN881" s="115"/>
    </row>
    <row r="882" spans="1:40" s="108" customFormat="1" ht="45.75" x14ac:dyDescent="0.25">
      <c r="A882" s="116" t="s">
        <v>500</v>
      </c>
      <c r="B882" s="117" t="s">
        <v>1166</v>
      </c>
      <c r="C882" s="118" t="s">
        <v>104</v>
      </c>
      <c r="D882" s="208" t="s">
        <v>501</v>
      </c>
      <c r="E882" s="208"/>
      <c r="F882" s="208"/>
      <c r="G882" s="117" t="s">
        <v>86</v>
      </c>
      <c r="H882" s="117">
        <v>0.21360000000000001</v>
      </c>
      <c r="I882" s="117" t="s">
        <v>55</v>
      </c>
      <c r="J882" s="117" t="s">
        <v>1167</v>
      </c>
      <c r="K882" s="119" t="s">
        <v>1168</v>
      </c>
      <c r="L882" s="117"/>
      <c r="M882" s="119" t="s">
        <v>1169</v>
      </c>
      <c r="N882" s="117" t="s">
        <v>685</v>
      </c>
      <c r="O882" s="120" t="s">
        <v>1170</v>
      </c>
      <c r="AF882" s="115"/>
      <c r="AG882" s="115"/>
      <c r="AH882" s="115" t="s">
        <v>501</v>
      </c>
      <c r="AM882" s="115"/>
      <c r="AN882" s="115"/>
    </row>
    <row r="883" spans="1:40" s="108" customFormat="1" ht="15" x14ac:dyDescent="0.25">
      <c r="A883" s="121"/>
      <c r="B883" s="144"/>
      <c r="C883" s="145"/>
      <c r="D883" s="205" t="s">
        <v>80</v>
      </c>
      <c r="E883" s="205"/>
      <c r="F883" s="205"/>
      <c r="G883" s="117"/>
      <c r="H883" s="146"/>
      <c r="I883" s="146"/>
      <c r="J883" s="146"/>
      <c r="K883" s="147"/>
      <c r="L883" s="146"/>
      <c r="M883" s="148">
        <v>153.36000000000001</v>
      </c>
      <c r="N883" s="139"/>
      <c r="O883" s="149">
        <v>1251.42</v>
      </c>
      <c r="AF883" s="115"/>
      <c r="AG883" s="115"/>
      <c r="AH883" s="115"/>
      <c r="AM883" s="115" t="s">
        <v>80</v>
      </c>
      <c r="AN883" s="115"/>
    </row>
    <row r="884" spans="1:40" s="108" customFormat="1" ht="22.5" x14ac:dyDescent="0.25">
      <c r="A884" s="116" t="s">
        <v>502</v>
      </c>
      <c r="B884" s="117" t="s">
        <v>502</v>
      </c>
      <c r="C884" s="118" t="s">
        <v>503</v>
      </c>
      <c r="D884" s="208" t="s">
        <v>504</v>
      </c>
      <c r="E884" s="208"/>
      <c r="F884" s="208"/>
      <c r="G884" s="117" t="s">
        <v>365</v>
      </c>
      <c r="H884" s="117">
        <v>0.26700000000000002</v>
      </c>
      <c r="I884" s="117" t="s">
        <v>55</v>
      </c>
      <c r="J884" s="117" t="s">
        <v>1160</v>
      </c>
      <c r="K884" s="119"/>
      <c r="L884" s="117"/>
      <c r="M884" s="119"/>
      <c r="N884" s="117"/>
      <c r="O884" s="120"/>
      <c r="AF884" s="115"/>
      <c r="AG884" s="115"/>
      <c r="AH884" s="115" t="s">
        <v>504</v>
      </c>
      <c r="AM884" s="115"/>
      <c r="AN884" s="115"/>
    </row>
    <row r="885" spans="1:40" s="108" customFormat="1" ht="33.75" x14ac:dyDescent="0.25">
      <c r="A885" s="121"/>
      <c r="B885" s="122"/>
      <c r="C885" s="123" t="s">
        <v>59</v>
      </c>
      <c r="D885" s="206" t="s">
        <v>60</v>
      </c>
      <c r="E885" s="206"/>
      <c r="F885" s="206"/>
      <c r="G885" s="206"/>
      <c r="H885" s="206"/>
      <c r="I885" s="206"/>
      <c r="J885" s="206"/>
      <c r="K885" s="206"/>
      <c r="L885" s="206"/>
      <c r="M885" s="206"/>
      <c r="N885" s="206"/>
      <c r="O885" s="207"/>
      <c r="AF885" s="115"/>
      <c r="AG885" s="115"/>
      <c r="AH885" s="115"/>
      <c r="AI885" s="109" t="s">
        <v>60</v>
      </c>
      <c r="AM885" s="115"/>
      <c r="AN885" s="115"/>
    </row>
    <row r="886" spans="1:40" s="108" customFormat="1" ht="57" x14ac:dyDescent="0.25">
      <c r="A886" s="121"/>
      <c r="B886" s="122"/>
      <c r="C886" s="123" t="s">
        <v>61</v>
      </c>
      <c r="D886" s="206" t="s">
        <v>62</v>
      </c>
      <c r="E886" s="206"/>
      <c r="F886" s="206"/>
      <c r="G886" s="206"/>
      <c r="H886" s="206"/>
      <c r="I886" s="206"/>
      <c r="J886" s="206"/>
      <c r="K886" s="206"/>
      <c r="L886" s="206"/>
      <c r="M886" s="206"/>
      <c r="N886" s="206"/>
      <c r="O886" s="207"/>
      <c r="AF886" s="115"/>
      <c r="AG886" s="115"/>
      <c r="AH886" s="115"/>
      <c r="AI886" s="109" t="s">
        <v>62</v>
      </c>
      <c r="AM886" s="115"/>
      <c r="AN886" s="115"/>
    </row>
    <row r="887" spans="1:40" s="108" customFormat="1" ht="15" x14ac:dyDescent="0.25">
      <c r="A887" s="121"/>
      <c r="B887" s="124"/>
      <c r="C887" s="123" t="s">
        <v>55</v>
      </c>
      <c r="D887" s="203" t="s">
        <v>63</v>
      </c>
      <c r="E887" s="203"/>
      <c r="F887" s="203"/>
      <c r="G887" s="125"/>
      <c r="H887" s="126"/>
      <c r="I887" s="126"/>
      <c r="J887" s="126"/>
      <c r="K887" s="129">
        <v>300.22000000000003</v>
      </c>
      <c r="L887" s="128">
        <v>1.3225</v>
      </c>
      <c r="M887" s="129">
        <v>106.01</v>
      </c>
      <c r="N887" s="130">
        <v>44.77</v>
      </c>
      <c r="O887" s="151">
        <v>4746.07</v>
      </c>
      <c r="AF887" s="115"/>
      <c r="AG887" s="115"/>
      <c r="AH887" s="115"/>
      <c r="AJ887" s="109" t="s">
        <v>63</v>
      </c>
      <c r="AM887" s="115"/>
      <c r="AN887" s="115"/>
    </row>
    <row r="888" spans="1:40" s="108" customFormat="1" ht="15" x14ac:dyDescent="0.25">
      <c r="A888" s="121"/>
      <c r="B888" s="124"/>
      <c r="C888" s="123" t="s">
        <v>68</v>
      </c>
      <c r="D888" s="203" t="s">
        <v>69</v>
      </c>
      <c r="E888" s="203"/>
      <c r="F888" s="203"/>
      <c r="G888" s="125"/>
      <c r="H888" s="126"/>
      <c r="I888" s="126"/>
      <c r="J888" s="126"/>
      <c r="K888" s="129">
        <v>137.72999999999999</v>
      </c>
      <c r="L888" s="126"/>
      <c r="M888" s="129">
        <v>36.770000000000003</v>
      </c>
      <c r="N888" s="130">
        <v>8.16</v>
      </c>
      <c r="O888" s="131">
        <v>300.04000000000002</v>
      </c>
      <c r="AF888" s="115"/>
      <c r="AG888" s="115"/>
      <c r="AH888" s="115"/>
      <c r="AJ888" s="109" t="s">
        <v>69</v>
      </c>
      <c r="AM888" s="115"/>
      <c r="AN888" s="115"/>
    </row>
    <row r="889" spans="1:40" s="108" customFormat="1" ht="15" x14ac:dyDescent="0.25">
      <c r="A889" s="132"/>
      <c r="B889" s="124"/>
      <c r="C889" s="123"/>
      <c r="D889" s="203" t="s">
        <v>70</v>
      </c>
      <c r="E889" s="203"/>
      <c r="F889" s="203"/>
      <c r="G889" s="125" t="s">
        <v>71</v>
      </c>
      <c r="H889" s="143">
        <v>33.1</v>
      </c>
      <c r="I889" s="128">
        <v>1.3225</v>
      </c>
      <c r="J889" s="152">
        <v>11.6878583</v>
      </c>
      <c r="K889" s="135"/>
      <c r="L889" s="126"/>
      <c r="M889" s="135"/>
      <c r="N889" s="126"/>
      <c r="O889" s="136"/>
      <c r="AF889" s="115"/>
      <c r="AG889" s="115"/>
      <c r="AH889" s="115"/>
      <c r="AK889" s="109" t="s">
        <v>70</v>
      </c>
      <c r="AM889" s="115"/>
      <c r="AN889" s="115"/>
    </row>
    <row r="890" spans="1:40" s="108" customFormat="1" ht="15" x14ac:dyDescent="0.25">
      <c r="A890" s="137"/>
      <c r="B890" s="125"/>
      <c r="C890" s="123"/>
      <c r="D890" s="210" t="s">
        <v>73</v>
      </c>
      <c r="E890" s="210"/>
      <c r="F890" s="210"/>
      <c r="G890" s="138"/>
      <c r="H890" s="139"/>
      <c r="I890" s="139"/>
      <c r="J890" s="139"/>
      <c r="K890" s="141">
        <v>437.95</v>
      </c>
      <c r="L890" s="139"/>
      <c r="M890" s="141">
        <v>142.78</v>
      </c>
      <c r="N890" s="139"/>
      <c r="O890" s="153">
        <v>5046.1099999999997</v>
      </c>
      <c r="AF890" s="115"/>
      <c r="AG890" s="115"/>
      <c r="AH890" s="115"/>
      <c r="AL890" s="109" t="s">
        <v>73</v>
      </c>
      <c r="AM890" s="115"/>
      <c r="AN890" s="115"/>
    </row>
    <row r="891" spans="1:40" s="108" customFormat="1" ht="15" x14ac:dyDescent="0.25">
      <c r="A891" s="132"/>
      <c r="B891" s="124"/>
      <c r="C891" s="123"/>
      <c r="D891" s="203" t="s">
        <v>74</v>
      </c>
      <c r="E891" s="203"/>
      <c r="F891" s="203"/>
      <c r="G891" s="125"/>
      <c r="H891" s="126"/>
      <c r="I891" s="126"/>
      <c r="J891" s="126"/>
      <c r="K891" s="135"/>
      <c r="L891" s="126"/>
      <c r="M891" s="129">
        <v>106.01</v>
      </c>
      <c r="N891" s="126"/>
      <c r="O891" s="151">
        <v>4746.07</v>
      </c>
      <c r="AF891" s="115"/>
      <c r="AG891" s="115"/>
      <c r="AH891" s="115"/>
      <c r="AK891" s="109" t="s">
        <v>74</v>
      </c>
      <c r="AM891" s="115"/>
      <c r="AN891" s="115"/>
    </row>
    <row r="892" spans="1:40" s="108" customFormat="1" ht="45" x14ac:dyDescent="0.25">
      <c r="A892" s="132"/>
      <c r="B892" s="124"/>
      <c r="C892" s="123" t="s">
        <v>253</v>
      </c>
      <c r="D892" s="203" t="s">
        <v>254</v>
      </c>
      <c r="E892" s="203"/>
      <c r="F892" s="203"/>
      <c r="G892" s="125" t="s">
        <v>77</v>
      </c>
      <c r="H892" s="133">
        <v>93</v>
      </c>
      <c r="I892" s="126"/>
      <c r="J892" s="133">
        <v>93</v>
      </c>
      <c r="K892" s="135"/>
      <c r="L892" s="126"/>
      <c r="M892" s="129">
        <v>98.59</v>
      </c>
      <c r="N892" s="126"/>
      <c r="O892" s="151">
        <v>4413.8500000000004</v>
      </c>
      <c r="AF892" s="115"/>
      <c r="AG892" s="115"/>
      <c r="AH892" s="115"/>
      <c r="AK892" s="109" t="s">
        <v>254</v>
      </c>
      <c r="AM892" s="115"/>
      <c r="AN892" s="115"/>
    </row>
    <row r="893" spans="1:40" s="108" customFormat="1" ht="90" x14ac:dyDescent="0.25">
      <c r="A893" s="132"/>
      <c r="B893" s="124"/>
      <c r="C893" s="123" t="s">
        <v>255</v>
      </c>
      <c r="D893" s="203" t="s">
        <v>256</v>
      </c>
      <c r="E893" s="203"/>
      <c r="F893" s="203"/>
      <c r="G893" s="125" t="s">
        <v>77</v>
      </c>
      <c r="H893" s="133">
        <v>62</v>
      </c>
      <c r="I893" s="130">
        <v>0.85</v>
      </c>
      <c r="J893" s="143">
        <v>52.7</v>
      </c>
      <c r="K893" s="135"/>
      <c r="L893" s="126"/>
      <c r="M893" s="129">
        <v>55.87</v>
      </c>
      <c r="N893" s="126"/>
      <c r="O893" s="151">
        <v>2501.1799999999998</v>
      </c>
      <c r="AF893" s="115"/>
      <c r="AG893" s="115"/>
      <c r="AH893" s="115"/>
      <c r="AK893" s="109" t="s">
        <v>256</v>
      </c>
      <c r="AM893" s="115"/>
      <c r="AN893" s="115"/>
    </row>
    <row r="894" spans="1:40" s="108" customFormat="1" ht="15" x14ac:dyDescent="0.25">
      <c r="A894" s="121"/>
      <c r="B894" s="144"/>
      <c r="C894" s="145"/>
      <c r="D894" s="205" t="s">
        <v>80</v>
      </c>
      <c r="E894" s="205"/>
      <c r="F894" s="205"/>
      <c r="G894" s="117"/>
      <c r="H894" s="146"/>
      <c r="I894" s="146"/>
      <c r="J894" s="146"/>
      <c r="K894" s="147"/>
      <c r="L894" s="146"/>
      <c r="M894" s="148">
        <v>297.24</v>
      </c>
      <c r="N894" s="139"/>
      <c r="O894" s="149">
        <v>11961.14</v>
      </c>
      <c r="AF894" s="115"/>
      <c r="AG894" s="115"/>
      <c r="AH894" s="115"/>
      <c r="AM894" s="115" t="s">
        <v>80</v>
      </c>
      <c r="AN894" s="115"/>
    </row>
    <row r="895" spans="1:40" s="108" customFormat="1" ht="23.25" x14ac:dyDescent="0.25">
      <c r="A895" s="116" t="s">
        <v>505</v>
      </c>
      <c r="B895" s="117" t="s">
        <v>1171</v>
      </c>
      <c r="C895" s="118" t="s">
        <v>104</v>
      </c>
      <c r="D895" s="208" t="s">
        <v>506</v>
      </c>
      <c r="E895" s="208"/>
      <c r="F895" s="208"/>
      <c r="G895" s="117" t="s">
        <v>507</v>
      </c>
      <c r="H895" s="117">
        <v>26.7</v>
      </c>
      <c r="I895" s="117" t="s">
        <v>55</v>
      </c>
      <c r="J895" s="117" t="s">
        <v>1172</v>
      </c>
      <c r="K895" s="119" t="s">
        <v>1173</v>
      </c>
      <c r="L895" s="117"/>
      <c r="M895" s="119" t="s">
        <v>1174</v>
      </c>
      <c r="N895" s="117" t="s">
        <v>685</v>
      </c>
      <c r="O895" s="120" t="s">
        <v>1175</v>
      </c>
      <c r="AF895" s="115"/>
      <c r="AG895" s="115"/>
      <c r="AH895" s="115" t="s">
        <v>506</v>
      </c>
      <c r="AM895" s="115"/>
      <c r="AN895" s="115"/>
    </row>
    <row r="896" spans="1:40" s="108" customFormat="1" ht="15" x14ac:dyDescent="0.25">
      <c r="A896" s="121"/>
      <c r="B896" s="144"/>
      <c r="C896" s="145"/>
      <c r="D896" s="205" t="s">
        <v>80</v>
      </c>
      <c r="E896" s="205"/>
      <c r="F896" s="205"/>
      <c r="G896" s="117"/>
      <c r="H896" s="146"/>
      <c r="I896" s="146"/>
      <c r="J896" s="146"/>
      <c r="K896" s="147"/>
      <c r="L896" s="146"/>
      <c r="M896" s="154">
        <v>1721.35</v>
      </c>
      <c r="N896" s="139"/>
      <c r="O896" s="149">
        <v>14046.22</v>
      </c>
      <c r="AF896" s="115"/>
      <c r="AG896" s="115"/>
      <c r="AH896" s="115"/>
      <c r="AM896" s="115" t="s">
        <v>80</v>
      </c>
      <c r="AN896" s="115"/>
    </row>
    <row r="897" spans="1:41" s="108" customFormat="1" ht="34.5" x14ac:dyDescent="0.25">
      <c r="A897" s="116" t="s">
        <v>508</v>
      </c>
      <c r="B897" s="117" t="s">
        <v>1176</v>
      </c>
      <c r="C897" s="118" t="s">
        <v>104</v>
      </c>
      <c r="D897" s="208" t="s">
        <v>372</v>
      </c>
      <c r="E897" s="208"/>
      <c r="F897" s="208"/>
      <c r="G897" s="117" t="s">
        <v>183</v>
      </c>
      <c r="H897" s="117">
        <v>60</v>
      </c>
      <c r="I897" s="117" t="s">
        <v>55</v>
      </c>
      <c r="J897" s="117" t="s">
        <v>870</v>
      </c>
      <c r="K897" s="119" t="s">
        <v>1042</v>
      </c>
      <c r="L897" s="117" t="s">
        <v>1043</v>
      </c>
      <c r="M897" s="119" t="s">
        <v>1177</v>
      </c>
      <c r="N897" s="117" t="s">
        <v>685</v>
      </c>
      <c r="O897" s="120" t="s">
        <v>1178</v>
      </c>
      <c r="AF897" s="115"/>
      <c r="AG897" s="115"/>
      <c r="AH897" s="115" t="s">
        <v>372</v>
      </c>
      <c r="AM897" s="115"/>
      <c r="AN897" s="115"/>
    </row>
    <row r="898" spans="1:41" s="108" customFormat="1" ht="15" x14ac:dyDescent="0.25">
      <c r="A898" s="162"/>
      <c r="B898" s="144"/>
      <c r="C898" s="145"/>
      <c r="D898" s="203" t="s">
        <v>373</v>
      </c>
      <c r="E898" s="203"/>
      <c r="F898" s="203"/>
      <c r="G898" s="203"/>
      <c r="H898" s="203"/>
      <c r="I898" s="203"/>
      <c r="J898" s="203"/>
      <c r="K898" s="203"/>
      <c r="L898" s="203"/>
      <c r="M898" s="203"/>
      <c r="N898" s="203"/>
      <c r="O898" s="209"/>
      <c r="AF898" s="115"/>
      <c r="AG898" s="115"/>
      <c r="AH898" s="115"/>
      <c r="AM898" s="115"/>
      <c r="AN898" s="115"/>
      <c r="AO898" s="109" t="s">
        <v>373</v>
      </c>
    </row>
    <row r="899" spans="1:41" s="108" customFormat="1" ht="15" x14ac:dyDescent="0.25">
      <c r="A899" s="121"/>
      <c r="B899" s="122"/>
      <c r="C899" s="123"/>
      <c r="D899" s="206" t="s">
        <v>374</v>
      </c>
      <c r="E899" s="206"/>
      <c r="F899" s="206"/>
      <c r="G899" s="206"/>
      <c r="H899" s="206"/>
      <c r="I899" s="206"/>
      <c r="J899" s="206"/>
      <c r="K899" s="206"/>
      <c r="L899" s="206"/>
      <c r="M899" s="206"/>
      <c r="N899" s="206"/>
      <c r="O899" s="207"/>
      <c r="AF899" s="115"/>
      <c r="AG899" s="115"/>
      <c r="AH899" s="115"/>
      <c r="AI899" s="109" t="s">
        <v>374</v>
      </c>
      <c r="AM899" s="115"/>
      <c r="AN899" s="115"/>
    </row>
    <row r="900" spans="1:41" s="108" customFormat="1" ht="15" x14ac:dyDescent="0.25">
      <c r="A900" s="121"/>
      <c r="B900" s="122"/>
      <c r="C900" s="123"/>
      <c r="D900" s="206" t="s">
        <v>375</v>
      </c>
      <c r="E900" s="206"/>
      <c r="F900" s="206"/>
      <c r="G900" s="206"/>
      <c r="H900" s="206"/>
      <c r="I900" s="206"/>
      <c r="J900" s="206"/>
      <c r="K900" s="206"/>
      <c r="L900" s="206"/>
      <c r="M900" s="206"/>
      <c r="N900" s="206"/>
      <c r="O900" s="207"/>
      <c r="AF900" s="115"/>
      <c r="AG900" s="115"/>
      <c r="AH900" s="115"/>
      <c r="AI900" s="109" t="s">
        <v>375</v>
      </c>
      <c r="AM900" s="115"/>
      <c r="AN900" s="115"/>
    </row>
    <row r="901" spans="1:41" s="108" customFormat="1" ht="15" x14ac:dyDescent="0.25">
      <c r="A901" s="121"/>
      <c r="B901" s="144"/>
      <c r="C901" s="145"/>
      <c r="D901" s="205" t="s">
        <v>80</v>
      </c>
      <c r="E901" s="205"/>
      <c r="F901" s="205"/>
      <c r="G901" s="117"/>
      <c r="H901" s="146"/>
      <c r="I901" s="146"/>
      <c r="J901" s="146"/>
      <c r="K901" s="147"/>
      <c r="L901" s="146"/>
      <c r="M901" s="148">
        <v>608.53</v>
      </c>
      <c r="N901" s="139"/>
      <c r="O901" s="149">
        <v>4965.6000000000004</v>
      </c>
      <c r="AF901" s="115"/>
      <c r="AG901" s="115"/>
      <c r="AH901" s="115"/>
      <c r="AM901" s="115" t="s">
        <v>80</v>
      </c>
      <c r="AN901" s="115"/>
    </row>
    <row r="902" spans="1:41" s="108" customFormat="1" ht="15" x14ac:dyDescent="0.25">
      <c r="A902" s="156"/>
      <c r="B902" s="110"/>
      <c r="C902" s="119"/>
      <c r="D902" s="205" t="s">
        <v>1179</v>
      </c>
      <c r="E902" s="205"/>
      <c r="F902" s="205"/>
      <c r="G902" s="205"/>
      <c r="H902" s="205"/>
      <c r="I902" s="205"/>
      <c r="J902" s="205"/>
      <c r="K902" s="205"/>
      <c r="L902" s="205"/>
      <c r="M902" s="157">
        <v>96217.73</v>
      </c>
      <c r="N902" s="158"/>
      <c r="O902" s="159"/>
      <c r="P902" s="160"/>
      <c r="AF902" s="115"/>
      <c r="AG902" s="115"/>
      <c r="AH902" s="115"/>
      <c r="AM902" s="115"/>
      <c r="AN902" s="115" t="s">
        <v>1179</v>
      </c>
    </row>
    <row r="903" spans="1:41" s="108" customFormat="1" ht="15" x14ac:dyDescent="0.25">
      <c r="A903" s="211" t="s">
        <v>524</v>
      </c>
      <c r="B903" s="212"/>
      <c r="C903" s="212"/>
      <c r="D903" s="212"/>
      <c r="E903" s="212"/>
      <c r="F903" s="212"/>
      <c r="G903" s="212"/>
      <c r="H903" s="212"/>
      <c r="I903" s="212"/>
      <c r="J903" s="212"/>
      <c r="K903" s="212"/>
      <c r="L903" s="212"/>
      <c r="M903" s="212"/>
      <c r="N903" s="212"/>
      <c r="O903" s="213"/>
      <c r="AF903" s="115" t="s">
        <v>524</v>
      </c>
      <c r="AG903" s="115"/>
      <c r="AH903" s="115"/>
      <c r="AM903" s="115"/>
      <c r="AN903" s="115"/>
    </row>
    <row r="904" spans="1:41" s="108" customFormat="1" ht="22.5" x14ac:dyDescent="0.25">
      <c r="A904" s="116" t="s">
        <v>525</v>
      </c>
      <c r="B904" s="117" t="s">
        <v>525</v>
      </c>
      <c r="C904" s="118" t="s">
        <v>526</v>
      </c>
      <c r="D904" s="208" t="s">
        <v>527</v>
      </c>
      <c r="E904" s="208"/>
      <c r="F904" s="208"/>
      <c r="G904" s="117" t="s">
        <v>131</v>
      </c>
      <c r="H904" s="117">
        <v>56.7</v>
      </c>
      <c r="I904" s="117" t="s">
        <v>55</v>
      </c>
      <c r="J904" s="117" t="s">
        <v>1180</v>
      </c>
      <c r="K904" s="119"/>
      <c r="L904" s="117"/>
      <c r="M904" s="119"/>
      <c r="N904" s="117"/>
      <c r="O904" s="120"/>
      <c r="AF904" s="115"/>
      <c r="AG904" s="115"/>
      <c r="AH904" s="115" t="s">
        <v>527</v>
      </c>
      <c r="AM904" s="115"/>
      <c r="AN904" s="115"/>
    </row>
    <row r="905" spans="1:41" s="108" customFormat="1" ht="33.75" x14ac:dyDescent="0.25">
      <c r="A905" s="121"/>
      <c r="B905" s="122"/>
      <c r="C905" s="123" t="s">
        <v>59</v>
      </c>
      <c r="D905" s="206" t="s">
        <v>60</v>
      </c>
      <c r="E905" s="206"/>
      <c r="F905" s="206"/>
      <c r="G905" s="206"/>
      <c r="H905" s="206"/>
      <c r="I905" s="206"/>
      <c r="J905" s="206"/>
      <c r="K905" s="206"/>
      <c r="L905" s="206"/>
      <c r="M905" s="206"/>
      <c r="N905" s="206"/>
      <c r="O905" s="207"/>
      <c r="AF905" s="115"/>
      <c r="AG905" s="115"/>
      <c r="AH905" s="115"/>
      <c r="AI905" s="109" t="s">
        <v>60</v>
      </c>
      <c r="AM905" s="115"/>
      <c r="AN905" s="115"/>
    </row>
    <row r="906" spans="1:41" s="108" customFormat="1" ht="57" x14ac:dyDescent="0.25">
      <c r="A906" s="121"/>
      <c r="B906" s="122"/>
      <c r="C906" s="123" t="s">
        <v>61</v>
      </c>
      <c r="D906" s="206" t="s">
        <v>62</v>
      </c>
      <c r="E906" s="206"/>
      <c r="F906" s="206"/>
      <c r="G906" s="206"/>
      <c r="H906" s="206"/>
      <c r="I906" s="206"/>
      <c r="J906" s="206"/>
      <c r="K906" s="206"/>
      <c r="L906" s="206"/>
      <c r="M906" s="206"/>
      <c r="N906" s="206"/>
      <c r="O906" s="207"/>
      <c r="AF906" s="115"/>
      <c r="AG906" s="115"/>
      <c r="AH906" s="115"/>
      <c r="AI906" s="109" t="s">
        <v>62</v>
      </c>
      <c r="AM906" s="115"/>
      <c r="AN906" s="115"/>
    </row>
    <row r="907" spans="1:41" s="108" customFormat="1" ht="15" x14ac:dyDescent="0.25">
      <c r="A907" s="121"/>
      <c r="B907" s="124"/>
      <c r="C907" s="123" t="s">
        <v>55</v>
      </c>
      <c r="D907" s="203" t="s">
        <v>63</v>
      </c>
      <c r="E907" s="203"/>
      <c r="F907" s="203"/>
      <c r="G907" s="125"/>
      <c r="H907" s="126"/>
      <c r="I907" s="126"/>
      <c r="J907" s="126"/>
      <c r="K907" s="129">
        <v>7.68</v>
      </c>
      <c r="L907" s="128">
        <v>1.3225</v>
      </c>
      <c r="M907" s="129">
        <v>575.89</v>
      </c>
      <c r="N907" s="130">
        <v>44.77</v>
      </c>
      <c r="O907" s="151">
        <v>25782.6</v>
      </c>
      <c r="AF907" s="115"/>
      <c r="AG907" s="115"/>
      <c r="AH907" s="115"/>
      <c r="AJ907" s="109" t="s">
        <v>63</v>
      </c>
      <c r="AM907" s="115"/>
      <c r="AN907" s="115"/>
    </row>
    <row r="908" spans="1:41" s="108" customFormat="1" ht="15" x14ac:dyDescent="0.25">
      <c r="A908" s="132"/>
      <c r="B908" s="124"/>
      <c r="C908" s="123"/>
      <c r="D908" s="203" t="s">
        <v>70</v>
      </c>
      <c r="E908" s="203"/>
      <c r="F908" s="203"/>
      <c r="G908" s="125" t="s">
        <v>71</v>
      </c>
      <c r="H908" s="143">
        <v>0.9</v>
      </c>
      <c r="I908" s="128">
        <v>1.3225</v>
      </c>
      <c r="J908" s="134">
        <v>67.487174999999993</v>
      </c>
      <c r="K908" s="135"/>
      <c r="L908" s="126"/>
      <c r="M908" s="135"/>
      <c r="N908" s="126"/>
      <c r="O908" s="136"/>
      <c r="AF908" s="115"/>
      <c r="AG908" s="115"/>
      <c r="AH908" s="115"/>
      <c r="AK908" s="109" t="s">
        <v>70</v>
      </c>
      <c r="AM908" s="115"/>
      <c r="AN908" s="115"/>
    </row>
    <row r="909" spans="1:41" s="108" customFormat="1" ht="15" x14ac:dyDescent="0.25">
      <c r="A909" s="137"/>
      <c r="B909" s="125"/>
      <c r="C909" s="123"/>
      <c r="D909" s="210" t="s">
        <v>73</v>
      </c>
      <c r="E909" s="210"/>
      <c r="F909" s="210"/>
      <c r="G909" s="138"/>
      <c r="H909" s="139"/>
      <c r="I909" s="139"/>
      <c r="J909" s="139"/>
      <c r="K909" s="141">
        <v>7.68</v>
      </c>
      <c r="L909" s="139"/>
      <c r="M909" s="141">
        <v>575.89</v>
      </c>
      <c r="N909" s="139"/>
      <c r="O909" s="153">
        <v>25782.6</v>
      </c>
      <c r="AF909" s="115"/>
      <c r="AG909" s="115"/>
      <c r="AH909" s="115"/>
      <c r="AL909" s="109" t="s">
        <v>73</v>
      </c>
      <c r="AM909" s="115"/>
      <c r="AN909" s="115"/>
    </row>
    <row r="910" spans="1:41" s="108" customFormat="1" ht="15" x14ac:dyDescent="0.25">
      <c r="A910" s="132"/>
      <c r="B910" s="124"/>
      <c r="C910" s="123"/>
      <c r="D910" s="203" t="s">
        <v>74</v>
      </c>
      <c r="E910" s="203"/>
      <c r="F910" s="203"/>
      <c r="G910" s="125"/>
      <c r="H910" s="126"/>
      <c r="I910" s="126"/>
      <c r="J910" s="126"/>
      <c r="K910" s="135"/>
      <c r="L910" s="126"/>
      <c r="M910" s="129">
        <v>575.89</v>
      </c>
      <c r="N910" s="126"/>
      <c r="O910" s="151">
        <v>25782.6</v>
      </c>
      <c r="AF910" s="115"/>
      <c r="AG910" s="115"/>
      <c r="AH910" s="115"/>
      <c r="AK910" s="109" t="s">
        <v>74</v>
      </c>
      <c r="AM910" s="115"/>
      <c r="AN910" s="115"/>
    </row>
    <row r="911" spans="1:41" s="108" customFormat="1" ht="45" x14ac:dyDescent="0.25">
      <c r="A911" s="132"/>
      <c r="B911" s="124"/>
      <c r="C911" s="123" t="s">
        <v>309</v>
      </c>
      <c r="D911" s="203" t="s">
        <v>310</v>
      </c>
      <c r="E911" s="203"/>
      <c r="F911" s="203"/>
      <c r="G911" s="125" t="s">
        <v>77</v>
      </c>
      <c r="H911" s="133">
        <v>94</v>
      </c>
      <c r="I911" s="126"/>
      <c r="J911" s="133">
        <v>94</v>
      </c>
      <c r="K911" s="135"/>
      <c r="L911" s="126"/>
      <c r="M911" s="129">
        <v>541.34</v>
      </c>
      <c r="N911" s="126"/>
      <c r="O911" s="151">
        <v>24235.64</v>
      </c>
      <c r="AF911" s="115"/>
      <c r="AG911" s="115"/>
      <c r="AH911" s="115"/>
      <c r="AK911" s="109" t="s">
        <v>310</v>
      </c>
      <c r="AM911" s="115"/>
      <c r="AN911" s="115"/>
    </row>
    <row r="912" spans="1:41" s="108" customFormat="1" ht="90" x14ac:dyDescent="0.25">
      <c r="A912" s="132"/>
      <c r="B912" s="124"/>
      <c r="C912" s="123" t="s">
        <v>311</v>
      </c>
      <c r="D912" s="203" t="s">
        <v>312</v>
      </c>
      <c r="E912" s="203"/>
      <c r="F912" s="203"/>
      <c r="G912" s="125" t="s">
        <v>77</v>
      </c>
      <c r="H912" s="133">
        <v>51</v>
      </c>
      <c r="I912" s="130">
        <v>0.85</v>
      </c>
      <c r="J912" s="130">
        <v>43.35</v>
      </c>
      <c r="K912" s="135"/>
      <c r="L912" s="126"/>
      <c r="M912" s="129">
        <v>249.65</v>
      </c>
      <c r="N912" s="126"/>
      <c r="O912" s="151">
        <v>11176.76</v>
      </c>
      <c r="AF912" s="115"/>
      <c r="AG912" s="115"/>
      <c r="AH912" s="115"/>
      <c r="AK912" s="109" t="s">
        <v>312</v>
      </c>
      <c r="AM912" s="115"/>
      <c r="AN912" s="115"/>
    </row>
    <row r="913" spans="1:40" s="108" customFormat="1" ht="15" x14ac:dyDescent="0.25">
      <c r="A913" s="121"/>
      <c r="B913" s="144"/>
      <c r="C913" s="145"/>
      <c r="D913" s="205" t="s">
        <v>80</v>
      </c>
      <c r="E913" s="205"/>
      <c r="F913" s="205"/>
      <c r="G913" s="117"/>
      <c r="H913" s="146"/>
      <c r="I913" s="146"/>
      <c r="J913" s="146"/>
      <c r="K913" s="147"/>
      <c r="L913" s="146"/>
      <c r="M913" s="154">
        <v>1366.88</v>
      </c>
      <c r="N913" s="139"/>
      <c r="O913" s="149">
        <v>61195</v>
      </c>
      <c r="AF913" s="115"/>
      <c r="AG913" s="115"/>
      <c r="AH913" s="115"/>
      <c r="AM913" s="115" t="s">
        <v>80</v>
      </c>
      <c r="AN913" s="115"/>
    </row>
    <row r="914" spans="1:40" s="108" customFormat="1" ht="23.25" x14ac:dyDescent="0.25">
      <c r="A914" s="116" t="s">
        <v>528</v>
      </c>
      <c r="B914" s="117" t="s">
        <v>528</v>
      </c>
      <c r="C914" s="118" t="s">
        <v>529</v>
      </c>
      <c r="D914" s="208" t="s">
        <v>530</v>
      </c>
      <c r="E914" s="208"/>
      <c r="F914" s="208"/>
      <c r="G914" s="117" t="s">
        <v>166</v>
      </c>
      <c r="H914" s="117">
        <v>0.624</v>
      </c>
      <c r="I914" s="117" t="s">
        <v>55</v>
      </c>
      <c r="J914" s="117" t="s">
        <v>1181</v>
      </c>
      <c r="K914" s="119"/>
      <c r="L914" s="117"/>
      <c r="M914" s="119"/>
      <c r="N914" s="117"/>
      <c r="O914" s="120"/>
      <c r="AF914" s="115"/>
      <c r="AG914" s="115"/>
      <c r="AH914" s="115" t="s">
        <v>530</v>
      </c>
      <c r="AM914" s="115"/>
      <c r="AN914" s="115"/>
    </row>
    <row r="915" spans="1:40" s="108" customFormat="1" ht="33.75" x14ac:dyDescent="0.25">
      <c r="A915" s="121"/>
      <c r="B915" s="122"/>
      <c r="C915" s="123" t="s">
        <v>59</v>
      </c>
      <c r="D915" s="206" t="s">
        <v>60</v>
      </c>
      <c r="E915" s="206"/>
      <c r="F915" s="206"/>
      <c r="G915" s="206"/>
      <c r="H915" s="206"/>
      <c r="I915" s="206"/>
      <c r="J915" s="206"/>
      <c r="K915" s="206"/>
      <c r="L915" s="206"/>
      <c r="M915" s="206"/>
      <c r="N915" s="206"/>
      <c r="O915" s="207"/>
      <c r="AF915" s="115"/>
      <c r="AG915" s="115"/>
      <c r="AH915" s="115"/>
      <c r="AI915" s="109" t="s">
        <v>60</v>
      </c>
      <c r="AM915" s="115"/>
      <c r="AN915" s="115"/>
    </row>
    <row r="916" spans="1:40" s="108" customFormat="1" ht="57" x14ac:dyDescent="0.25">
      <c r="A916" s="121"/>
      <c r="B916" s="122"/>
      <c r="C916" s="123" t="s">
        <v>61</v>
      </c>
      <c r="D916" s="206" t="s">
        <v>62</v>
      </c>
      <c r="E916" s="206"/>
      <c r="F916" s="206"/>
      <c r="G916" s="206"/>
      <c r="H916" s="206"/>
      <c r="I916" s="206"/>
      <c r="J916" s="206"/>
      <c r="K916" s="206"/>
      <c r="L916" s="206"/>
      <c r="M916" s="206"/>
      <c r="N916" s="206"/>
      <c r="O916" s="207"/>
      <c r="AF916" s="115"/>
      <c r="AG916" s="115"/>
      <c r="AH916" s="115"/>
      <c r="AI916" s="109" t="s">
        <v>62</v>
      </c>
      <c r="AM916" s="115"/>
      <c r="AN916" s="115"/>
    </row>
    <row r="917" spans="1:40" s="108" customFormat="1" ht="15" x14ac:dyDescent="0.25">
      <c r="A917" s="121"/>
      <c r="B917" s="124"/>
      <c r="C917" s="123" t="s">
        <v>55</v>
      </c>
      <c r="D917" s="203" t="s">
        <v>63</v>
      </c>
      <c r="E917" s="203"/>
      <c r="F917" s="203"/>
      <c r="G917" s="125"/>
      <c r="H917" s="126"/>
      <c r="I917" s="126"/>
      <c r="J917" s="126"/>
      <c r="K917" s="129">
        <v>60.66</v>
      </c>
      <c r="L917" s="128">
        <v>1.3225</v>
      </c>
      <c r="M917" s="129">
        <v>50.06</v>
      </c>
      <c r="N917" s="130">
        <v>44.77</v>
      </c>
      <c r="O917" s="151">
        <v>2241.19</v>
      </c>
      <c r="AF917" s="115"/>
      <c r="AG917" s="115"/>
      <c r="AH917" s="115"/>
      <c r="AJ917" s="109" t="s">
        <v>63</v>
      </c>
      <c r="AM917" s="115"/>
      <c r="AN917" s="115"/>
    </row>
    <row r="918" spans="1:40" s="108" customFormat="1" ht="15" x14ac:dyDescent="0.25">
      <c r="A918" s="121"/>
      <c r="B918" s="124"/>
      <c r="C918" s="123" t="s">
        <v>64</v>
      </c>
      <c r="D918" s="203" t="s">
        <v>65</v>
      </c>
      <c r="E918" s="203"/>
      <c r="F918" s="203"/>
      <c r="G918" s="125"/>
      <c r="H918" s="126"/>
      <c r="I918" s="126"/>
      <c r="J918" s="126"/>
      <c r="K918" s="129">
        <v>30.24</v>
      </c>
      <c r="L918" s="128">
        <v>1.4375</v>
      </c>
      <c r="M918" s="129">
        <v>27.13</v>
      </c>
      <c r="N918" s="130">
        <v>13.24</v>
      </c>
      <c r="O918" s="131">
        <v>359.2</v>
      </c>
      <c r="AF918" s="115"/>
      <c r="AG918" s="115"/>
      <c r="AH918" s="115"/>
      <c r="AJ918" s="109" t="s">
        <v>65</v>
      </c>
      <c r="AM918" s="115"/>
      <c r="AN918" s="115"/>
    </row>
    <row r="919" spans="1:40" s="108" customFormat="1" ht="15" x14ac:dyDescent="0.25">
      <c r="A919" s="121"/>
      <c r="B919" s="124"/>
      <c r="C919" s="123" t="s">
        <v>66</v>
      </c>
      <c r="D919" s="203" t="s">
        <v>67</v>
      </c>
      <c r="E919" s="203"/>
      <c r="F919" s="203"/>
      <c r="G919" s="125"/>
      <c r="H919" s="126"/>
      <c r="I919" s="126"/>
      <c r="J919" s="126"/>
      <c r="K919" s="129">
        <v>2.69</v>
      </c>
      <c r="L919" s="128">
        <v>1.4375</v>
      </c>
      <c r="M919" s="129">
        <v>2.41</v>
      </c>
      <c r="N919" s="130">
        <v>44.77</v>
      </c>
      <c r="O919" s="131">
        <v>107.9</v>
      </c>
      <c r="AF919" s="115"/>
      <c r="AG919" s="115"/>
      <c r="AH919" s="115"/>
      <c r="AJ919" s="109" t="s">
        <v>67</v>
      </c>
      <c r="AM919" s="115"/>
      <c r="AN919" s="115"/>
    </row>
    <row r="920" spans="1:40" s="108" customFormat="1" ht="15" x14ac:dyDescent="0.25">
      <c r="A920" s="121"/>
      <c r="B920" s="124"/>
      <c r="C920" s="123" t="s">
        <v>68</v>
      </c>
      <c r="D920" s="203" t="s">
        <v>69</v>
      </c>
      <c r="E920" s="203"/>
      <c r="F920" s="203"/>
      <c r="G920" s="125"/>
      <c r="H920" s="126"/>
      <c r="I920" s="126"/>
      <c r="J920" s="126"/>
      <c r="K920" s="129">
        <v>851.5</v>
      </c>
      <c r="L920" s="126"/>
      <c r="M920" s="129">
        <v>425.57</v>
      </c>
      <c r="N920" s="130">
        <v>8.16</v>
      </c>
      <c r="O920" s="151">
        <v>3472.65</v>
      </c>
      <c r="AF920" s="115"/>
      <c r="AG920" s="115"/>
      <c r="AH920" s="115"/>
      <c r="AJ920" s="109" t="s">
        <v>69</v>
      </c>
      <c r="AM920" s="115"/>
      <c r="AN920" s="115"/>
    </row>
    <row r="921" spans="1:40" s="108" customFormat="1" ht="15" x14ac:dyDescent="0.25">
      <c r="A921" s="132"/>
      <c r="B921" s="124"/>
      <c r="C921" s="123"/>
      <c r="D921" s="203" t="s">
        <v>70</v>
      </c>
      <c r="E921" s="203"/>
      <c r="F921" s="203"/>
      <c r="G921" s="125" t="s">
        <v>71</v>
      </c>
      <c r="H921" s="130">
        <v>6.94</v>
      </c>
      <c r="I921" s="128">
        <v>1.3225</v>
      </c>
      <c r="J921" s="152">
        <v>5.7271656000000002</v>
      </c>
      <c r="K921" s="135"/>
      <c r="L921" s="126"/>
      <c r="M921" s="135"/>
      <c r="N921" s="126"/>
      <c r="O921" s="136"/>
      <c r="AF921" s="115"/>
      <c r="AG921" s="115"/>
      <c r="AH921" s="115"/>
      <c r="AK921" s="109" t="s">
        <v>70</v>
      </c>
      <c r="AM921" s="115"/>
      <c r="AN921" s="115"/>
    </row>
    <row r="922" spans="1:40" s="108" customFormat="1" ht="15" x14ac:dyDescent="0.25">
      <c r="A922" s="132"/>
      <c r="B922" s="124"/>
      <c r="C922" s="123"/>
      <c r="D922" s="203" t="s">
        <v>72</v>
      </c>
      <c r="E922" s="203"/>
      <c r="F922" s="203"/>
      <c r="G922" s="125" t="s">
        <v>71</v>
      </c>
      <c r="H922" s="130">
        <v>0.21</v>
      </c>
      <c r="I922" s="128">
        <v>1.4375</v>
      </c>
      <c r="J922" s="155">
        <v>0.18837000000000001</v>
      </c>
      <c r="K922" s="135"/>
      <c r="L922" s="126"/>
      <c r="M922" s="135"/>
      <c r="N922" s="126"/>
      <c r="O922" s="136"/>
      <c r="AF922" s="115"/>
      <c r="AG922" s="115"/>
      <c r="AH922" s="115"/>
      <c r="AK922" s="109" t="s">
        <v>72</v>
      </c>
      <c r="AM922" s="115"/>
      <c r="AN922" s="115"/>
    </row>
    <row r="923" spans="1:40" s="108" customFormat="1" ht="15" x14ac:dyDescent="0.25">
      <c r="A923" s="137"/>
      <c r="B923" s="125"/>
      <c r="C923" s="123"/>
      <c r="D923" s="210" t="s">
        <v>73</v>
      </c>
      <c r="E923" s="210"/>
      <c r="F923" s="210"/>
      <c r="G923" s="138"/>
      <c r="H923" s="139"/>
      <c r="I923" s="139"/>
      <c r="J923" s="139"/>
      <c r="K923" s="141">
        <v>772.9</v>
      </c>
      <c r="L923" s="139"/>
      <c r="M923" s="141">
        <v>502.76</v>
      </c>
      <c r="N923" s="139"/>
      <c r="O923" s="153">
        <v>6073.04</v>
      </c>
      <c r="AF923" s="115"/>
      <c r="AG923" s="115"/>
      <c r="AH923" s="115"/>
      <c r="AL923" s="109" t="s">
        <v>73</v>
      </c>
      <c r="AM923" s="115"/>
      <c r="AN923" s="115"/>
    </row>
    <row r="924" spans="1:40" s="108" customFormat="1" ht="15" x14ac:dyDescent="0.25">
      <c r="A924" s="132"/>
      <c r="B924" s="124"/>
      <c r="C924" s="123"/>
      <c r="D924" s="203" t="s">
        <v>74</v>
      </c>
      <c r="E924" s="203"/>
      <c r="F924" s="203"/>
      <c r="G924" s="125"/>
      <c r="H924" s="126"/>
      <c r="I924" s="126"/>
      <c r="J924" s="126"/>
      <c r="K924" s="135"/>
      <c r="L924" s="126"/>
      <c r="M924" s="129">
        <v>52.47</v>
      </c>
      <c r="N924" s="126"/>
      <c r="O924" s="151">
        <v>2349.09</v>
      </c>
      <c r="AF924" s="115"/>
      <c r="AG924" s="115"/>
      <c r="AH924" s="115"/>
      <c r="AK924" s="109" t="s">
        <v>74</v>
      </c>
      <c r="AM924" s="115"/>
      <c r="AN924" s="115"/>
    </row>
    <row r="925" spans="1:40" s="108" customFormat="1" ht="45" x14ac:dyDescent="0.25">
      <c r="A925" s="132"/>
      <c r="B925" s="124"/>
      <c r="C925" s="123" t="s">
        <v>380</v>
      </c>
      <c r="D925" s="203" t="s">
        <v>381</v>
      </c>
      <c r="E925" s="203"/>
      <c r="F925" s="203"/>
      <c r="G925" s="125" t="s">
        <v>77</v>
      </c>
      <c r="H925" s="133">
        <v>109</v>
      </c>
      <c r="I925" s="126"/>
      <c r="J925" s="133">
        <v>109</v>
      </c>
      <c r="K925" s="135"/>
      <c r="L925" s="126"/>
      <c r="M925" s="129">
        <v>57.19</v>
      </c>
      <c r="N925" s="126"/>
      <c r="O925" s="151">
        <v>2560.5100000000002</v>
      </c>
      <c r="AF925" s="115"/>
      <c r="AG925" s="115"/>
      <c r="AH925" s="115"/>
      <c r="AK925" s="109" t="s">
        <v>381</v>
      </c>
      <c r="AM925" s="115"/>
      <c r="AN925" s="115"/>
    </row>
    <row r="926" spans="1:40" s="108" customFormat="1" ht="90" x14ac:dyDescent="0.25">
      <c r="A926" s="132"/>
      <c r="B926" s="124"/>
      <c r="C926" s="123" t="s">
        <v>382</v>
      </c>
      <c r="D926" s="203" t="s">
        <v>383</v>
      </c>
      <c r="E926" s="203"/>
      <c r="F926" s="203"/>
      <c r="G926" s="125" t="s">
        <v>77</v>
      </c>
      <c r="H926" s="133">
        <v>57</v>
      </c>
      <c r="I926" s="130">
        <v>0.85</v>
      </c>
      <c r="J926" s="130">
        <v>48.45</v>
      </c>
      <c r="K926" s="135"/>
      <c r="L926" s="126"/>
      <c r="M926" s="129">
        <v>25.42</v>
      </c>
      <c r="N926" s="126"/>
      <c r="O926" s="151">
        <v>1138.1300000000001</v>
      </c>
      <c r="AF926" s="115"/>
      <c r="AG926" s="115"/>
      <c r="AH926" s="115"/>
      <c r="AK926" s="109" t="s">
        <v>383</v>
      </c>
      <c r="AM926" s="115"/>
      <c r="AN926" s="115"/>
    </row>
    <row r="927" spans="1:40" s="108" customFormat="1" ht="15" x14ac:dyDescent="0.25">
      <c r="A927" s="121"/>
      <c r="B927" s="144"/>
      <c r="C927" s="145"/>
      <c r="D927" s="205" t="s">
        <v>80</v>
      </c>
      <c r="E927" s="205"/>
      <c r="F927" s="205"/>
      <c r="G927" s="117"/>
      <c r="H927" s="146"/>
      <c r="I927" s="146"/>
      <c r="J927" s="146"/>
      <c r="K927" s="147"/>
      <c r="L927" s="146"/>
      <c r="M927" s="148">
        <v>585.37</v>
      </c>
      <c r="N927" s="139"/>
      <c r="O927" s="149">
        <v>9771.68</v>
      </c>
      <c r="AF927" s="115"/>
      <c r="AG927" s="115"/>
      <c r="AH927" s="115"/>
      <c r="AM927" s="115" t="s">
        <v>80</v>
      </c>
      <c r="AN927" s="115"/>
    </row>
    <row r="928" spans="1:40" s="108" customFormat="1" ht="23.25" x14ac:dyDescent="0.25">
      <c r="A928" s="116" t="s">
        <v>531</v>
      </c>
      <c r="B928" s="117" t="s">
        <v>531</v>
      </c>
      <c r="C928" s="118" t="s">
        <v>81</v>
      </c>
      <c r="D928" s="208" t="s">
        <v>91</v>
      </c>
      <c r="E928" s="208"/>
      <c r="F928" s="208"/>
      <c r="G928" s="117" t="s">
        <v>83</v>
      </c>
      <c r="H928" s="117">
        <v>-4.4999999999999998E-2</v>
      </c>
      <c r="I928" s="117" t="s">
        <v>55</v>
      </c>
      <c r="J928" s="117" t="s">
        <v>884</v>
      </c>
      <c r="K928" s="119" t="s">
        <v>692</v>
      </c>
      <c r="L928" s="117"/>
      <c r="M928" s="119" t="s">
        <v>1182</v>
      </c>
      <c r="N928" s="117"/>
      <c r="O928" s="120" t="s">
        <v>1183</v>
      </c>
      <c r="AF928" s="115"/>
      <c r="AG928" s="115"/>
      <c r="AH928" s="115" t="s">
        <v>91</v>
      </c>
      <c r="AM928" s="115"/>
      <c r="AN928" s="115"/>
    </row>
    <row r="929" spans="1:40" s="108" customFormat="1" ht="33.75" x14ac:dyDescent="0.25">
      <c r="A929" s="121"/>
      <c r="B929" s="122"/>
      <c r="C929" s="123" t="s">
        <v>59</v>
      </c>
      <c r="D929" s="206" t="s">
        <v>60</v>
      </c>
      <c r="E929" s="206"/>
      <c r="F929" s="206"/>
      <c r="G929" s="206"/>
      <c r="H929" s="206"/>
      <c r="I929" s="206"/>
      <c r="J929" s="206"/>
      <c r="K929" s="206"/>
      <c r="L929" s="206"/>
      <c r="M929" s="206"/>
      <c r="N929" s="206"/>
      <c r="O929" s="207"/>
      <c r="AF929" s="115"/>
      <c r="AG929" s="115"/>
      <c r="AH929" s="115"/>
      <c r="AI929" s="109" t="s">
        <v>60</v>
      </c>
      <c r="AM929" s="115"/>
      <c r="AN929" s="115"/>
    </row>
    <row r="930" spans="1:40" s="108" customFormat="1" ht="57" x14ac:dyDescent="0.25">
      <c r="A930" s="121"/>
      <c r="B930" s="122"/>
      <c r="C930" s="123" t="s">
        <v>61</v>
      </c>
      <c r="D930" s="206" t="s">
        <v>62</v>
      </c>
      <c r="E930" s="206"/>
      <c r="F930" s="206"/>
      <c r="G930" s="206"/>
      <c r="H930" s="206"/>
      <c r="I930" s="206"/>
      <c r="J930" s="206"/>
      <c r="K930" s="206"/>
      <c r="L930" s="206"/>
      <c r="M930" s="206"/>
      <c r="N930" s="206"/>
      <c r="O930" s="207"/>
      <c r="AF930" s="115"/>
      <c r="AG930" s="115"/>
      <c r="AH930" s="115"/>
      <c r="AI930" s="109" t="s">
        <v>62</v>
      </c>
      <c r="AM930" s="115"/>
      <c r="AN930" s="115"/>
    </row>
    <row r="931" spans="1:40" s="108" customFormat="1" ht="15" x14ac:dyDescent="0.25">
      <c r="A931" s="121"/>
      <c r="B931" s="124"/>
      <c r="C931" s="123" t="s">
        <v>64</v>
      </c>
      <c r="D931" s="203" t="s">
        <v>65</v>
      </c>
      <c r="E931" s="203"/>
      <c r="F931" s="203"/>
      <c r="G931" s="125"/>
      <c r="H931" s="126"/>
      <c r="I931" s="126"/>
      <c r="J931" s="126"/>
      <c r="K931" s="129">
        <v>115.4</v>
      </c>
      <c r="L931" s="128">
        <v>1.4375</v>
      </c>
      <c r="M931" s="129">
        <v>-7.46</v>
      </c>
      <c r="N931" s="130">
        <v>13.24</v>
      </c>
      <c r="O931" s="131">
        <v>-98.77</v>
      </c>
      <c r="AF931" s="115"/>
      <c r="AG931" s="115"/>
      <c r="AH931" s="115"/>
      <c r="AJ931" s="109" t="s">
        <v>65</v>
      </c>
      <c r="AM931" s="115"/>
      <c r="AN931" s="115"/>
    </row>
    <row r="932" spans="1:40" s="108" customFormat="1" ht="15" x14ac:dyDescent="0.25">
      <c r="A932" s="121"/>
      <c r="B932" s="124"/>
      <c r="C932" s="123" t="s">
        <v>66</v>
      </c>
      <c r="D932" s="203" t="s">
        <v>67</v>
      </c>
      <c r="E932" s="203"/>
      <c r="F932" s="203"/>
      <c r="G932" s="125"/>
      <c r="H932" s="126"/>
      <c r="I932" s="126"/>
      <c r="J932" s="126"/>
      <c r="K932" s="129">
        <v>13.5</v>
      </c>
      <c r="L932" s="128">
        <v>1.4375</v>
      </c>
      <c r="M932" s="129">
        <v>-0.87</v>
      </c>
      <c r="N932" s="130">
        <v>44.77</v>
      </c>
      <c r="O932" s="131">
        <v>-38.950000000000003</v>
      </c>
      <c r="AF932" s="115"/>
      <c r="AG932" s="115"/>
      <c r="AH932" s="115"/>
      <c r="AJ932" s="109" t="s">
        <v>67</v>
      </c>
      <c r="AM932" s="115"/>
      <c r="AN932" s="115"/>
    </row>
    <row r="933" spans="1:40" s="108" customFormat="1" ht="15" x14ac:dyDescent="0.25">
      <c r="A933" s="132"/>
      <c r="B933" s="124"/>
      <c r="C933" s="123"/>
      <c r="D933" s="203" t="s">
        <v>74</v>
      </c>
      <c r="E933" s="203"/>
      <c r="F933" s="203"/>
      <c r="G933" s="125"/>
      <c r="H933" s="126"/>
      <c r="I933" s="126"/>
      <c r="J933" s="126"/>
      <c r="K933" s="135"/>
      <c r="L933" s="126"/>
      <c r="M933" s="129">
        <v>-0.87</v>
      </c>
      <c r="N933" s="126"/>
      <c r="O933" s="131">
        <v>-38.950000000000003</v>
      </c>
      <c r="AF933" s="115"/>
      <c r="AG933" s="115"/>
      <c r="AH933" s="115"/>
      <c r="AK933" s="109" t="s">
        <v>74</v>
      </c>
      <c r="AM933" s="115"/>
      <c r="AN933" s="115"/>
    </row>
    <row r="934" spans="1:40" s="108" customFormat="1" ht="45" x14ac:dyDescent="0.25">
      <c r="A934" s="132"/>
      <c r="B934" s="124"/>
      <c r="C934" s="123" t="s">
        <v>380</v>
      </c>
      <c r="D934" s="203" t="s">
        <v>381</v>
      </c>
      <c r="E934" s="203"/>
      <c r="F934" s="203"/>
      <c r="G934" s="125" t="s">
        <v>77</v>
      </c>
      <c r="H934" s="133">
        <v>109</v>
      </c>
      <c r="I934" s="126"/>
      <c r="J934" s="133">
        <v>109</v>
      </c>
      <c r="K934" s="135"/>
      <c r="L934" s="126"/>
      <c r="M934" s="129">
        <v>-0.95</v>
      </c>
      <c r="N934" s="126"/>
      <c r="O934" s="131">
        <v>-42.46</v>
      </c>
      <c r="AF934" s="115"/>
      <c r="AG934" s="115"/>
      <c r="AH934" s="115"/>
      <c r="AK934" s="109" t="s">
        <v>381</v>
      </c>
      <c r="AM934" s="115"/>
      <c r="AN934" s="115"/>
    </row>
    <row r="935" spans="1:40" s="108" customFormat="1" ht="90" x14ac:dyDescent="0.25">
      <c r="A935" s="132"/>
      <c r="B935" s="124"/>
      <c r="C935" s="123" t="s">
        <v>382</v>
      </c>
      <c r="D935" s="203" t="s">
        <v>383</v>
      </c>
      <c r="E935" s="203"/>
      <c r="F935" s="203"/>
      <c r="G935" s="125" t="s">
        <v>77</v>
      </c>
      <c r="H935" s="133">
        <v>57</v>
      </c>
      <c r="I935" s="130">
        <v>0.85</v>
      </c>
      <c r="J935" s="130">
        <v>48.45</v>
      </c>
      <c r="K935" s="135"/>
      <c r="L935" s="126"/>
      <c r="M935" s="129">
        <v>-0.42</v>
      </c>
      <c r="N935" s="126"/>
      <c r="O935" s="131">
        <v>-18.87</v>
      </c>
      <c r="AF935" s="115"/>
      <c r="AG935" s="115"/>
      <c r="AH935" s="115"/>
      <c r="AK935" s="109" t="s">
        <v>383</v>
      </c>
      <c r="AM935" s="115"/>
      <c r="AN935" s="115"/>
    </row>
    <row r="936" spans="1:40" s="108" customFormat="1" ht="15" x14ac:dyDescent="0.25">
      <c r="A936" s="121"/>
      <c r="B936" s="144"/>
      <c r="C936" s="145"/>
      <c r="D936" s="205" t="s">
        <v>80</v>
      </c>
      <c r="E936" s="205"/>
      <c r="F936" s="205"/>
      <c r="G936" s="117"/>
      <c r="H936" s="146"/>
      <c r="I936" s="146"/>
      <c r="J936" s="146"/>
      <c r="K936" s="147"/>
      <c r="L936" s="146"/>
      <c r="M936" s="148">
        <v>-8.83</v>
      </c>
      <c r="N936" s="139"/>
      <c r="O936" s="150">
        <v>-160.1</v>
      </c>
      <c r="AF936" s="115"/>
      <c r="AG936" s="115"/>
      <c r="AH936" s="115"/>
      <c r="AM936" s="115" t="s">
        <v>80</v>
      </c>
      <c r="AN936" s="115"/>
    </row>
    <row r="937" spans="1:40" s="108" customFormat="1" ht="23.25" x14ac:dyDescent="0.25">
      <c r="A937" s="116" t="s">
        <v>532</v>
      </c>
      <c r="B937" s="117" t="s">
        <v>1184</v>
      </c>
      <c r="C937" s="118" t="s">
        <v>104</v>
      </c>
      <c r="D937" s="208" t="s">
        <v>533</v>
      </c>
      <c r="E937" s="208"/>
      <c r="F937" s="208"/>
      <c r="G937" s="117" t="s">
        <v>106</v>
      </c>
      <c r="H937" s="117">
        <v>3.1199999999999999E-2</v>
      </c>
      <c r="I937" s="117" t="s">
        <v>55</v>
      </c>
      <c r="J937" s="117" t="s">
        <v>1185</v>
      </c>
      <c r="K937" s="119" t="s">
        <v>1186</v>
      </c>
      <c r="L937" s="117"/>
      <c r="M937" s="119" t="s">
        <v>1187</v>
      </c>
      <c r="N937" s="117" t="s">
        <v>685</v>
      </c>
      <c r="O937" s="120" t="s">
        <v>1188</v>
      </c>
      <c r="AF937" s="115"/>
      <c r="AG937" s="115"/>
      <c r="AH937" s="115" t="s">
        <v>533</v>
      </c>
      <c r="AM937" s="115"/>
      <c r="AN937" s="115"/>
    </row>
    <row r="938" spans="1:40" s="108" customFormat="1" ht="15" x14ac:dyDescent="0.25">
      <c r="A938" s="121"/>
      <c r="B938" s="144"/>
      <c r="C938" s="145"/>
      <c r="D938" s="205" t="s">
        <v>80</v>
      </c>
      <c r="E938" s="205"/>
      <c r="F938" s="205"/>
      <c r="G938" s="117"/>
      <c r="H938" s="146"/>
      <c r="I938" s="146"/>
      <c r="J938" s="146"/>
      <c r="K938" s="147"/>
      <c r="L938" s="146"/>
      <c r="M938" s="148">
        <v>105.77</v>
      </c>
      <c r="N938" s="139"/>
      <c r="O938" s="150">
        <v>863.08</v>
      </c>
      <c r="AF938" s="115"/>
      <c r="AG938" s="115"/>
      <c r="AH938" s="115"/>
      <c r="AM938" s="115" t="s">
        <v>80</v>
      </c>
      <c r="AN938" s="115"/>
    </row>
    <row r="939" spans="1:40" s="108" customFormat="1" ht="33.75" x14ac:dyDescent="0.25">
      <c r="A939" s="116" t="s">
        <v>534</v>
      </c>
      <c r="B939" s="117" t="s">
        <v>534</v>
      </c>
      <c r="C939" s="118" t="s">
        <v>535</v>
      </c>
      <c r="D939" s="208" t="s">
        <v>536</v>
      </c>
      <c r="E939" s="208"/>
      <c r="F939" s="208"/>
      <c r="G939" s="117" t="s">
        <v>131</v>
      </c>
      <c r="H939" s="117">
        <v>-68.64</v>
      </c>
      <c r="I939" s="117" t="s">
        <v>55</v>
      </c>
      <c r="J939" s="117" t="s">
        <v>1189</v>
      </c>
      <c r="K939" s="119" t="s">
        <v>1190</v>
      </c>
      <c r="L939" s="117"/>
      <c r="M939" s="119" t="s">
        <v>1191</v>
      </c>
      <c r="N939" s="117" t="s">
        <v>685</v>
      </c>
      <c r="O939" s="120" t="s">
        <v>1192</v>
      </c>
      <c r="AF939" s="115"/>
      <c r="AG939" s="115"/>
      <c r="AH939" s="115" t="s">
        <v>536</v>
      </c>
      <c r="AM939" s="115"/>
      <c r="AN939" s="115"/>
    </row>
    <row r="940" spans="1:40" s="108" customFormat="1" ht="15" x14ac:dyDescent="0.25">
      <c r="A940" s="121"/>
      <c r="B940" s="144"/>
      <c r="C940" s="145"/>
      <c r="D940" s="205" t="s">
        <v>80</v>
      </c>
      <c r="E940" s="205"/>
      <c r="F940" s="205"/>
      <c r="G940" s="117"/>
      <c r="H940" s="146"/>
      <c r="I940" s="146"/>
      <c r="J940" s="146"/>
      <c r="K940" s="147"/>
      <c r="L940" s="146"/>
      <c r="M940" s="148">
        <v>-425.57</v>
      </c>
      <c r="N940" s="139"/>
      <c r="O940" s="149">
        <v>-3472.65</v>
      </c>
      <c r="AF940" s="115"/>
      <c r="AG940" s="115"/>
      <c r="AH940" s="115"/>
      <c r="AM940" s="115" t="s">
        <v>80</v>
      </c>
      <c r="AN940" s="115"/>
    </row>
    <row r="941" spans="1:40" s="108" customFormat="1" ht="22.5" x14ac:dyDescent="0.25">
      <c r="A941" s="116" t="s">
        <v>537</v>
      </c>
      <c r="B941" s="117" t="s">
        <v>1193</v>
      </c>
      <c r="C941" s="118" t="s">
        <v>104</v>
      </c>
      <c r="D941" s="208" t="s">
        <v>538</v>
      </c>
      <c r="E941" s="208"/>
      <c r="F941" s="208"/>
      <c r="G941" s="117" t="s">
        <v>350</v>
      </c>
      <c r="H941" s="117">
        <v>6.24</v>
      </c>
      <c r="I941" s="117" t="s">
        <v>55</v>
      </c>
      <c r="J941" s="117" t="s">
        <v>1194</v>
      </c>
      <c r="K941" s="119" t="s">
        <v>1195</v>
      </c>
      <c r="L941" s="117"/>
      <c r="M941" s="119" t="s">
        <v>1196</v>
      </c>
      <c r="N941" s="117" t="s">
        <v>685</v>
      </c>
      <c r="O941" s="120" t="s">
        <v>1197</v>
      </c>
      <c r="AF941" s="115"/>
      <c r="AG941" s="115"/>
      <c r="AH941" s="115" t="s">
        <v>538</v>
      </c>
      <c r="AM941" s="115"/>
      <c r="AN941" s="115"/>
    </row>
    <row r="942" spans="1:40" s="108" customFormat="1" ht="15" x14ac:dyDescent="0.25">
      <c r="A942" s="121"/>
      <c r="B942" s="144"/>
      <c r="C942" s="145"/>
      <c r="D942" s="205" t="s">
        <v>80</v>
      </c>
      <c r="E942" s="205"/>
      <c r="F942" s="205"/>
      <c r="G942" s="117"/>
      <c r="H942" s="146"/>
      <c r="I942" s="146"/>
      <c r="J942" s="146"/>
      <c r="K942" s="147"/>
      <c r="L942" s="146"/>
      <c r="M942" s="148">
        <v>171.6</v>
      </c>
      <c r="N942" s="139"/>
      <c r="O942" s="149">
        <v>1400.26</v>
      </c>
      <c r="AF942" s="115"/>
      <c r="AG942" s="115"/>
      <c r="AH942" s="115"/>
      <c r="AM942" s="115" t="s">
        <v>80</v>
      </c>
      <c r="AN942" s="115"/>
    </row>
    <row r="943" spans="1:40" s="108" customFormat="1" ht="34.5" x14ac:dyDescent="0.25">
      <c r="A943" s="116" t="s">
        <v>539</v>
      </c>
      <c r="B943" s="117" t="s">
        <v>539</v>
      </c>
      <c r="C943" s="118" t="s">
        <v>540</v>
      </c>
      <c r="D943" s="208" t="s">
        <v>541</v>
      </c>
      <c r="E943" s="208"/>
      <c r="F943" s="208"/>
      <c r="G943" s="117" t="s">
        <v>166</v>
      </c>
      <c r="H943" s="117">
        <v>0.56699999999999995</v>
      </c>
      <c r="I943" s="117" t="s">
        <v>55</v>
      </c>
      <c r="J943" s="117" t="s">
        <v>1198</v>
      </c>
      <c r="K943" s="119"/>
      <c r="L943" s="117"/>
      <c r="M943" s="119"/>
      <c r="N943" s="117"/>
      <c r="O943" s="120"/>
      <c r="AF943" s="115"/>
      <c r="AG943" s="115"/>
      <c r="AH943" s="115" t="s">
        <v>541</v>
      </c>
      <c r="AM943" s="115"/>
      <c r="AN943" s="115"/>
    </row>
    <row r="944" spans="1:40" s="108" customFormat="1" ht="33.75" x14ac:dyDescent="0.25">
      <c r="A944" s="121"/>
      <c r="B944" s="122"/>
      <c r="C944" s="123" t="s">
        <v>59</v>
      </c>
      <c r="D944" s="206" t="s">
        <v>60</v>
      </c>
      <c r="E944" s="206"/>
      <c r="F944" s="206"/>
      <c r="G944" s="206"/>
      <c r="H944" s="206"/>
      <c r="I944" s="206"/>
      <c r="J944" s="206"/>
      <c r="K944" s="206"/>
      <c r="L944" s="206"/>
      <c r="M944" s="206"/>
      <c r="N944" s="206"/>
      <c r="O944" s="207"/>
      <c r="AF944" s="115"/>
      <c r="AG944" s="115"/>
      <c r="AH944" s="115"/>
      <c r="AI944" s="109" t="s">
        <v>60</v>
      </c>
      <c r="AM944" s="115"/>
      <c r="AN944" s="115"/>
    </row>
    <row r="945" spans="1:40" s="108" customFormat="1" ht="57" x14ac:dyDescent="0.25">
      <c r="A945" s="121"/>
      <c r="B945" s="122"/>
      <c r="C945" s="123" t="s">
        <v>61</v>
      </c>
      <c r="D945" s="206" t="s">
        <v>62</v>
      </c>
      <c r="E945" s="206"/>
      <c r="F945" s="206"/>
      <c r="G945" s="206"/>
      <c r="H945" s="206"/>
      <c r="I945" s="206"/>
      <c r="J945" s="206"/>
      <c r="K945" s="206"/>
      <c r="L945" s="206"/>
      <c r="M945" s="206"/>
      <c r="N945" s="206"/>
      <c r="O945" s="207"/>
      <c r="AF945" s="115"/>
      <c r="AG945" s="115"/>
      <c r="AH945" s="115"/>
      <c r="AI945" s="109" t="s">
        <v>62</v>
      </c>
      <c r="AM945" s="115"/>
      <c r="AN945" s="115"/>
    </row>
    <row r="946" spans="1:40" s="108" customFormat="1" ht="15" x14ac:dyDescent="0.25">
      <c r="A946" s="121"/>
      <c r="B946" s="124"/>
      <c r="C946" s="123" t="s">
        <v>55</v>
      </c>
      <c r="D946" s="203" t="s">
        <v>63</v>
      </c>
      <c r="E946" s="203"/>
      <c r="F946" s="203"/>
      <c r="G946" s="125"/>
      <c r="H946" s="126"/>
      <c r="I946" s="126"/>
      <c r="J946" s="126"/>
      <c r="K946" s="129">
        <v>383.25</v>
      </c>
      <c r="L946" s="128">
        <v>1.3225</v>
      </c>
      <c r="M946" s="129">
        <v>287.38</v>
      </c>
      <c r="N946" s="130">
        <v>44.77</v>
      </c>
      <c r="O946" s="151">
        <v>12866</v>
      </c>
      <c r="AF946" s="115"/>
      <c r="AG946" s="115"/>
      <c r="AH946" s="115"/>
      <c r="AJ946" s="109" t="s">
        <v>63</v>
      </c>
      <c r="AM946" s="115"/>
      <c r="AN946" s="115"/>
    </row>
    <row r="947" spans="1:40" s="108" customFormat="1" ht="15" x14ac:dyDescent="0.25">
      <c r="A947" s="121"/>
      <c r="B947" s="124"/>
      <c r="C947" s="123" t="s">
        <v>64</v>
      </c>
      <c r="D947" s="203" t="s">
        <v>65</v>
      </c>
      <c r="E947" s="203"/>
      <c r="F947" s="203"/>
      <c r="G947" s="125"/>
      <c r="H947" s="126"/>
      <c r="I947" s="126"/>
      <c r="J947" s="126"/>
      <c r="K947" s="129">
        <v>126.92</v>
      </c>
      <c r="L947" s="128">
        <v>1.4375</v>
      </c>
      <c r="M947" s="129">
        <v>103.45</v>
      </c>
      <c r="N947" s="130">
        <v>13.24</v>
      </c>
      <c r="O947" s="151">
        <v>1369.68</v>
      </c>
      <c r="AF947" s="115"/>
      <c r="AG947" s="115"/>
      <c r="AH947" s="115"/>
      <c r="AJ947" s="109" t="s">
        <v>65</v>
      </c>
      <c r="AM947" s="115"/>
      <c r="AN947" s="115"/>
    </row>
    <row r="948" spans="1:40" s="108" customFormat="1" ht="15" x14ac:dyDescent="0.25">
      <c r="A948" s="121"/>
      <c r="B948" s="124"/>
      <c r="C948" s="123" t="s">
        <v>66</v>
      </c>
      <c r="D948" s="203" t="s">
        <v>67</v>
      </c>
      <c r="E948" s="203"/>
      <c r="F948" s="203"/>
      <c r="G948" s="125"/>
      <c r="H948" s="126"/>
      <c r="I948" s="126"/>
      <c r="J948" s="126"/>
      <c r="K948" s="129">
        <v>10.68</v>
      </c>
      <c r="L948" s="128">
        <v>1.4375</v>
      </c>
      <c r="M948" s="129">
        <v>8.6999999999999993</v>
      </c>
      <c r="N948" s="130">
        <v>44.77</v>
      </c>
      <c r="O948" s="131">
        <v>389.5</v>
      </c>
      <c r="AF948" s="115"/>
      <c r="AG948" s="115"/>
      <c r="AH948" s="115"/>
      <c r="AJ948" s="109" t="s">
        <v>67</v>
      </c>
      <c r="AM948" s="115"/>
      <c r="AN948" s="115"/>
    </row>
    <row r="949" spans="1:40" s="108" customFormat="1" ht="15" x14ac:dyDescent="0.25">
      <c r="A949" s="121"/>
      <c r="B949" s="124"/>
      <c r="C949" s="123" t="s">
        <v>68</v>
      </c>
      <c r="D949" s="203" t="s">
        <v>69</v>
      </c>
      <c r="E949" s="203"/>
      <c r="F949" s="203"/>
      <c r="G949" s="125"/>
      <c r="H949" s="126"/>
      <c r="I949" s="126"/>
      <c r="J949" s="126"/>
      <c r="K949" s="129">
        <v>870.84</v>
      </c>
      <c r="L949" s="126"/>
      <c r="M949" s="129">
        <v>107.42</v>
      </c>
      <c r="N949" s="130">
        <v>8.16</v>
      </c>
      <c r="O949" s="131">
        <v>876.55</v>
      </c>
      <c r="AF949" s="115"/>
      <c r="AG949" s="115"/>
      <c r="AH949" s="115"/>
      <c r="AJ949" s="109" t="s">
        <v>69</v>
      </c>
      <c r="AM949" s="115"/>
      <c r="AN949" s="115"/>
    </row>
    <row r="950" spans="1:40" s="108" customFormat="1" ht="15" x14ac:dyDescent="0.25">
      <c r="A950" s="132"/>
      <c r="B950" s="124"/>
      <c r="C950" s="123"/>
      <c r="D950" s="203" t="s">
        <v>70</v>
      </c>
      <c r="E950" s="203"/>
      <c r="F950" s="203"/>
      <c r="G950" s="125" t="s">
        <v>71</v>
      </c>
      <c r="H950" s="143">
        <v>40.299999999999997</v>
      </c>
      <c r="I950" s="128">
        <v>1.3225</v>
      </c>
      <c r="J950" s="152">
        <v>30.219257299999999</v>
      </c>
      <c r="K950" s="135"/>
      <c r="L950" s="126"/>
      <c r="M950" s="135"/>
      <c r="N950" s="126"/>
      <c r="O950" s="136"/>
      <c r="AF950" s="115"/>
      <c r="AG950" s="115"/>
      <c r="AH950" s="115"/>
      <c r="AK950" s="109" t="s">
        <v>70</v>
      </c>
      <c r="AM950" s="115"/>
      <c r="AN950" s="115"/>
    </row>
    <row r="951" spans="1:40" s="108" customFormat="1" ht="15" x14ac:dyDescent="0.25">
      <c r="A951" s="132"/>
      <c r="B951" s="124"/>
      <c r="C951" s="123"/>
      <c r="D951" s="203" t="s">
        <v>72</v>
      </c>
      <c r="E951" s="203"/>
      <c r="F951" s="203"/>
      <c r="G951" s="125" t="s">
        <v>71</v>
      </c>
      <c r="H951" s="130">
        <v>0.83</v>
      </c>
      <c r="I951" s="128">
        <v>1.4375</v>
      </c>
      <c r="J951" s="152">
        <v>0.67650189999999999</v>
      </c>
      <c r="K951" s="135"/>
      <c r="L951" s="126"/>
      <c r="M951" s="135"/>
      <c r="N951" s="126"/>
      <c r="O951" s="136"/>
      <c r="AF951" s="115"/>
      <c r="AG951" s="115"/>
      <c r="AH951" s="115"/>
      <c r="AK951" s="109" t="s">
        <v>72</v>
      </c>
      <c r="AM951" s="115"/>
      <c r="AN951" s="115"/>
    </row>
    <row r="952" spans="1:40" s="108" customFormat="1" ht="15" x14ac:dyDescent="0.25">
      <c r="A952" s="137"/>
      <c r="B952" s="125"/>
      <c r="C952" s="123"/>
      <c r="D952" s="210" t="s">
        <v>73</v>
      </c>
      <c r="E952" s="210"/>
      <c r="F952" s="210"/>
      <c r="G952" s="138"/>
      <c r="H952" s="139"/>
      <c r="I952" s="139"/>
      <c r="J952" s="139"/>
      <c r="K952" s="141">
        <v>699.62</v>
      </c>
      <c r="L952" s="139"/>
      <c r="M952" s="141">
        <v>498.25</v>
      </c>
      <c r="N952" s="139"/>
      <c r="O952" s="153">
        <v>15112.23</v>
      </c>
      <c r="AF952" s="115"/>
      <c r="AG952" s="115"/>
      <c r="AH952" s="115"/>
      <c r="AL952" s="109" t="s">
        <v>73</v>
      </c>
      <c r="AM952" s="115"/>
      <c r="AN952" s="115"/>
    </row>
    <row r="953" spans="1:40" s="108" customFormat="1" ht="15" x14ac:dyDescent="0.25">
      <c r="A953" s="132"/>
      <c r="B953" s="124"/>
      <c r="C953" s="123"/>
      <c r="D953" s="203" t="s">
        <v>74</v>
      </c>
      <c r="E953" s="203"/>
      <c r="F953" s="203"/>
      <c r="G953" s="125"/>
      <c r="H953" s="126"/>
      <c r="I953" s="126"/>
      <c r="J953" s="126"/>
      <c r="K953" s="135"/>
      <c r="L953" s="126"/>
      <c r="M953" s="129">
        <v>296.08</v>
      </c>
      <c r="N953" s="126"/>
      <c r="O953" s="151">
        <v>13255.5</v>
      </c>
      <c r="AF953" s="115"/>
      <c r="AG953" s="115"/>
      <c r="AH953" s="115"/>
      <c r="AK953" s="109" t="s">
        <v>74</v>
      </c>
      <c r="AM953" s="115"/>
      <c r="AN953" s="115"/>
    </row>
    <row r="954" spans="1:40" s="108" customFormat="1" ht="45" x14ac:dyDescent="0.25">
      <c r="A954" s="132"/>
      <c r="B954" s="124"/>
      <c r="C954" s="123" t="s">
        <v>380</v>
      </c>
      <c r="D954" s="203" t="s">
        <v>381</v>
      </c>
      <c r="E954" s="203"/>
      <c r="F954" s="203"/>
      <c r="G954" s="125" t="s">
        <v>77</v>
      </c>
      <c r="H954" s="133">
        <v>109</v>
      </c>
      <c r="I954" s="126"/>
      <c r="J954" s="133">
        <v>109</v>
      </c>
      <c r="K954" s="135"/>
      <c r="L954" s="126"/>
      <c r="M954" s="129">
        <v>322.73</v>
      </c>
      <c r="N954" s="126"/>
      <c r="O954" s="151">
        <v>14448.5</v>
      </c>
      <c r="AF954" s="115"/>
      <c r="AG954" s="115"/>
      <c r="AH954" s="115"/>
      <c r="AK954" s="109" t="s">
        <v>381</v>
      </c>
      <c r="AM954" s="115"/>
      <c r="AN954" s="115"/>
    </row>
    <row r="955" spans="1:40" s="108" customFormat="1" ht="90" x14ac:dyDescent="0.25">
      <c r="A955" s="132"/>
      <c r="B955" s="124"/>
      <c r="C955" s="123" t="s">
        <v>382</v>
      </c>
      <c r="D955" s="203" t="s">
        <v>383</v>
      </c>
      <c r="E955" s="203"/>
      <c r="F955" s="203"/>
      <c r="G955" s="125" t="s">
        <v>77</v>
      </c>
      <c r="H955" s="133">
        <v>57</v>
      </c>
      <c r="I955" s="130">
        <v>0.85</v>
      </c>
      <c r="J955" s="130">
        <v>48.45</v>
      </c>
      <c r="K955" s="135"/>
      <c r="L955" s="126"/>
      <c r="M955" s="129">
        <v>143.44999999999999</v>
      </c>
      <c r="N955" s="126"/>
      <c r="O955" s="151">
        <v>6422.29</v>
      </c>
      <c r="AF955" s="115"/>
      <c r="AG955" s="115"/>
      <c r="AH955" s="115"/>
      <c r="AK955" s="109" t="s">
        <v>383</v>
      </c>
      <c r="AM955" s="115"/>
      <c r="AN955" s="115"/>
    </row>
    <row r="956" spans="1:40" s="108" customFormat="1" ht="15" x14ac:dyDescent="0.25">
      <c r="A956" s="121"/>
      <c r="B956" s="144"/>
      <c r="C956" s="145"/>
      <c r="D956" s="205" t="s">
        <v>80</v>
      </c>
      <c r="E956" s="205"/>
      <c r="F956" s="205"/>
      <c r="G956" s="117"/>
      <c r="H956" s="146"/>
      <c r="I956" s="146"/>
      <c r="J956" s="146"/>
      <c r="K956" s="147"/>
      <c r="L956" s="146"/>
      <c r="M956" s="148">
        <v>964.43</v>
      </c>
      <c r="N956" s="139"/>
      <c r="O956" s="149">
        <v>35983.019999999997</v>
      </c>
      <c r="AF956" s="115"/>
      <c r="AG956" s="115"/>
      <c r="AH956" s="115"/>
      <c r="AM956" s="115" t="s">
        <v>80</v>
      </c>
      <c r="AN956" s="115"/>
    </row>
    <row r="957" spans="1:40" s="108" customFormat="1" ht="23.25" x14ac:dyDescent="0.25">
      <c r="A957" s="116" t="s">
        <v>542</v>
      </c>
      <c r="B957" s="117" t="s">
        <v>542</v>
      </c>
      <c r="C957" s="118" t="s">
        <v>81</v>
      </c>
      <c r="D957" s="208" t="s">
        <v>91</v>
      </c>
      <c r="E957" s="208"/>
      <c r="F957" s="208"/>
      <c r="G957" s="117" t="s">
        <v>83</v>
      </c>
      <c r="H957" s="117">
        <v>-0.16300000000000001</v>
      </c>
      <c r="I957" s="117" t="s">
        <v>55</v>
      </c>
      <c r="J957" s="117" t="s">
        <v>1199</v>
      </c>
      <c r="K957" s="119" t="s">
        <v>692</v>
      </c>
      <c r="L957" s="117"/>
      <c r="M957" s="119" t="s">
        <v>1200</v>
      </c>
      <c r="N957" s="117"/>
      <c r="O957" s="120" t="s">
        <v>1201</v>
      </c>
      <c r="AF957" s="115"/>
      <c r="AG957" s="115"/>
      <c r="AH957" s="115" t="s">
        <v>91</v>
      </c>
      <c r="AM957" s="115"/>
      <c r="AN957" s="115"/>
    </row>
    <row r="958" spans="1:40" s="108" customFormat="1" ht="33.75" x14ac:dyDescent="0.25">
      <c r="A958" s="121"/>
      <c r="B958" s="122"/>
      <c r="C958" s="123" t="s">
        <v>59</v>
      </c>
      <c r="D958" s="206" t="s">
        <v>60</v>
      </c>
      <c r="E958" s="206"/>
      <c r="F958" s="206"/>
      <c r="G958" s="206"/>
      <c r="H958" s="206"/>
      <c r="I958" s="206"/>
      <c r="J958" s="206"/>
      <c r="K958" s="206"/>
      <c r="L958" s="206"/>
      <c r="M958" s="206"/>
      <c r="N958" s="206"/>
      <c r="O958" s="207"/>
      <c r="AF958" s="115"/>
      <c r="AG958" s="115"/>
      <c r="AH958" s="115"/>
      <c r="AI958" s="109" t="s">
        <v>60</v>
      </c>
      <c r="AM958" s="115"/>
      <c r="AN958" s="115"/>
    </row>
    <row r="959" spans="1:40" s="108" customFormat="1" ht="57" x14ac:dyDescent="0.25">
      <c r="A959" s="121"/>
      <c r="B959" s="122"/>
      <c r="C959" s="123" t="s">
        <v>61</v>
      </c>
      <c r="D959" s="206" t="s">
        <v>62</v>
      </c>
      <c r="E959" s="206"/>
      <c r="F959" s="206"/>
      <c r="G959" s="206"/>
      <c r="H959" s="206"/>
      <c r="I959" s="206"/>
      <c r="J959" s="206"/>
      <c r="K959" s="206"/>
      <c r="L959" s="206"/>
      <c r="M959" s="206"/>
      <c r="N959" s="206"/>
      <c r="O959" s="207"/>
      <c r="AF959" s="115"/>
      <c r="AG959" s="115"/>
      <c r="AH959" s="115"/>
      <c r="AI959" s="109" t="s">
        <v>62</v>
      </c>
      <c r="AM959" s="115"/>
      <c r="AN959" s="115"/>
    </row>
    <row r="960" spans="1:40" s="108" customFormat="1" ht="15" x14ac:dyDescent="0.25">
      <c r="A960" s="121"/>
      <c r="B960" s="124"/>
      <c r="C960" s="123" t="s">
        <v>64</v>
      </c>
      <c r="D960" s="203" t="s">
        <v>65</v>
      </c>
      <c r="E960" s="203"/>
      <c r="F960" s="203"/>
      <c r="G960" s="125"/>
      <c r="H960" s="126"/>
      <c r="I960" s="126"/>
      <c r="J960" s="126"/>
      <c r="K960" s="129">
        <v>115.4</v>
      </c>
      <c r="L960" s="128">
        <v>1.4375</v>
      </c>
      <c r="M960" s="129">
        <v>-27.04</v>
      </c>
      <c r="N960" s="130">
        <v>13.24</v>
      </c>
      <c r="O960" s="131">
        <v>-358.01</v>
      </c>
      <c r="AF960" s="115"/>
      <c r="AG960" s="115"/>
      <c r="AH960" s="115"/>
      <c r="AJ960" s="109" t="s">
        <v>65</v>
      </c>
      <c r="AM960" s="115"/>
      <c r="AN960" s="115"/>
    </row>
    <row r="961" spans="1:40" s="108" customFormat="1" ht="15" x14ac:dyDescent="0.25">
      <c r="A961" s="121"/>
      <c r="B961" s="124"/>
      <c r="C961" s="123" t="s">
        <v>66</v>
      </c>
      <c r="D961" s="203" t="s">
        <v>67</v>
      </c>
      <c r="E961" s="203"/>
      <c r="F961" s="203"/>
      <c r="G961" s="125"/>
      <c r="H961" s="126"/>
      <c r="I961" s="126"/>
      <c r="J961" s="126"/>
      <c r="K961" s="129">
        <v>13.5</v>
      </c>
      <c r="L961" s="128">
        <v>1.4375</v>
      </c>
      <c r="M961" s="129">
        <v>-3.16</v>
      </c>
      <c r="N961" s="130">
        <v>44.77</v>
      </c>
      <c r="O961" s="131">
        <v>-141.47</v>
      </c>
      <c r="AF961" s="115"/>
      <c r="AG961" s="115"/>
      <c r="AH961" s="115"/>
      <c r="AJ961" s="109" t="s">
        <v>67</v>
      </c>
      <c r="AM961" s="115"/>
      <c r="AN961" s="115"/>
    </row>
    <row r="962" spans="1:40" s="108" customFormat="1" ht="15" x14ac:dyDescent="0.25">
      <c r="A962" s="132"/>
      <c r="B962" s="124"/>
      <c r="C962" s="123"/>
      <c r="D962" s="203" t="s">
        <v>74</v>
      </c>
      <c r="E962" s="203"/>
      <c r="F962" s="203"/>
      <c r="G962" s="125"/>
      <c r="H962" s="126"/>
      <c r="I962" s="126"/>
      <c r="J962" s="126"/>
      <c r="K962" s="135"/>
      <c r="L962" s="126"/>
      <c r="M962" s="129">
        <v>-3.16</v>
      </c>
      <c r="N962" s="126"/>
      <c r="O962" s="131">
        <v>-141.47</v>
      </c>
      <c r="AF962" s="115"/>
      <c r="AG962" s="115"/>
      <c r="AH962" s="115"/>
      <c r="AK962" s="109" t="s">
        <v>74</v>
      </c>
      <c r="AM962" s="115"/>
      <c r="AN962" s="115"/>
    </row>
    <row r="963" spans="1:40" s="108" customFormat="1" ht="45" x14ac:dyDescent="0.25">
      <c r="A963" s="132"/>
      <c r="B963" s="124"/>
      <c r="C963" s="123" t="s">
        <v>380</v>
      </c>
      <c r="D963" s="203" t="s">
        <v>381</v>
      </c>
      <c r="E963" s="203"/>
      <c r="F963" s="203"/>
      <c r="G963" s="125" t="s">
        <v>77</v>
      </c>
      <c r="H963" s="133">
        <v>109</v>
      </c>
      <c r="I963" s="126"/>
      <c r="J963" s="133">
        <v>109</v>
      </c>
      <c r="K963" s="135"/>
      <c r="L963" s="126"/>
      <c r="M963" s="129">
        <v>-3.44</v>
      </c>
      <c r="N963" s="126"/>
      <c r="O963" s="131">
        <v>-154.19999999999999</v>
      </c>
      <c r="AF963" s="115"/>
      <c r="AG963" s="115"/>
      <c r="AH963" s="115"/>
      <c r="AK963" s="109" t="s">
        <v>381</v>
      </c>
      <c r="AM963" s="115"/>
      <c r="AN963" s="115"/>
    </row>
    <row r="964" spans="1:40" s="108" customFormat="1" ht="90" x14ac:dyDescent="0.25">
      <c r="A964" s="132"/>
      <c r="B964" s="124"/>
      <c r="C964" s="123" t="s">
        <v>382</v>
      </c>
      <c r="D964" s="203" t="s">
        <v>383</v>
      </c>
      <c r="E964" s="203"/>
      <c r="F964" s="203"/>
      <c r="G964" s="125" t="s">
        <v>77</v>
      </c>
      <c r="H964" s="133">
        <v>57</v>
      </c>
      <c r="I964" s="130">
        <v>0.85</v>
      </c>
      <c r="J964" s="130">
        <v>48.45</v>
      </c>
      <c r="K964" s="135"/>
      <c r="L964" s="126"/>
      <c r="M964" s="129">
        <v>-1.53</v>
      </c>
      <c r="N964" s="126"/>
      <c r="O964" s="131">
        <v>-68.540000000000006</v>
      </c>
      <c r="AF964" s="115"/>
      <c r="AG964" s="115"/>
      <c r="AH964" s="115"/>
      <c r="AK964" s="109" t="s">
        <v>383</v>
      </c>
      <c r="AM964" s="115"/>
      <c r="AN964" s="115"/>
    </row>
    <row r="965" spans="1:40" s="108" customFormat="1" ht="15" x14ac:dyDescent="0.25">
      <c r="A965" s="121"/>
      <c r="B965" s="144"/>
      <c r="C965" s="145"/>
      <c r="D965" s="205" t="s">
        <v>80</v>
      </c>
      <c r="E965" s="205"/>
      <c r="F965" s="205"/>
      <c r="G965" s="117"/>
      <c r="H965" s="146"/>
      <c r="I965" s="146"/>
      <c r="J965" s="146"/>
      <c r="K965" s="147"/>
      <c r="L965" s="146"/>
      <c r="M965" s="148">
        <v>-32.01</v>
      </c>
      <c r="N965" s="139"/>
      <c r="O965" s="150">
        <v>-580.75</v>
      </c>
      <c r="AF965" s="115"/>
      <c r="AG965" s="115"/>
      <c r="AH965" s="115"/>
      <c r="AM965" s="115" t="s">
        <v>80</v>
      </c>
      <c r="AN965" s="115"/>
    </row>
    <row r="966" spans="1:40" s="108" customFormat="1" ht="23.25" x14ac:dyDescent="0.25">
      <c r="A966" s="116" t="s">
        <v>543</v>
      </c>
      <c r="B966" s="117" t="s">
        <v>1202</v>
      </c>
      <c r="C966" s="118" t="s">
        <v>104</v>
      </c>
      <c r="D966" s="208" t="s">
        <v>533</v>
      </c>
      <c r="E966" s="208"/>
      <c r="F966" s="208"/>
      <c r="G966" s="117" t="s">
        <v>106</v>
      </c>
      <c r="H966" s="117">
        <v>0.113967</v>
      </c>
      <c r="I966" s="117" t="s">
        <v>55</v>
      </c>
      <c r="J966" s="117" t="s">
        <v>1203</v>
      </c>
      <c r="K966" s="119" t="s">
        <v>1186</v>
      </c>
      <c r="L966" s="117"/>
      <c r="M966" s="119" t="s">
        <v>1204</v>
      </c>
      <c r="N966" s="117" t="s">
        <v>685</v>
      </c>
      <c r="O966" s="120" t="s">
        <v>1205</v>
      </c>
      <c r="AF966" s="115"/>
      <c r="AG966" s="115"/>
      <c r="AH966" s="115" t="s">
        <v>533</v>
      </c>
      <c r="AM966" s="115"/>
      <c r="AN966" s="115"/>
    </row>
    <row r="967" spans="1:40" s="108" customFormat="1" ht="15" x14ac:dyDescent="0.25">
      <c r="A967" s="121"/>
      <c r="B967" s="144"/>
      <c r="C967" s="145"/>
      <c r="D967" s="205" t="s">
        <v>80</v>
      </c>
      <c r="E967" s="205"/>
      <c r="F967" s="205"/>
      <c r="G967" s="117"/>
      <c r="H967" s="146"/>
      <c r="I967" s="146"/>
      <c r="J967" s="146"/>
      <c r="K967" s="147"/>
      <c r="L967" s="146"/>
      <c r="M967" s="148">
        <v>386.35</v>
      </c>
      <c r="N967" s="139"/>
      <c r="O967" s="149">
        <v>3152.62</v>
      </c>
      <c r="AF967" s="115"/>
      <c r="AG967" s="115"/>
      <c r="AH967" s="115"/>
      <c r="AM967" s="115" t="s">
        <v>80</v>
      </c>
      <c r="AN967" s="115"/>
    </row>
    <row r="968" spans="1:40" s="108" customFormat="1" ht="34.5" x14ac:dyDescent="0.25">
      <c r="A968" s="116" t="s">
        <v>544</v>
      </c>
      <c r="B968" s="117" t="s">
        <v>544</v>
      </c>
      <c r="C968" s="118" t="s">
        <v>545</v>
      </c>
      <c r="D968" s="208" t="s">
        <v>546</v>
      </c>
      <c r="E968" s="208"/>
      <c r="F968" s="208"/>
      <c r="G968" s="117" t="s">
        <v>166</v>
      </c>
      <c r="H968" s="117">
        <v>0.56699999999999995</v>
      </c>
      <c r="I968" s="117" t="s">
        <v>55</v>
      </c>
      <c r="J968" s="117" t="s">
        <v>1198</v>
      </c>
      <c r="K968" s="119"/>
      <c r="L968" s="117"/>
      <c r="M968" s="119"/>
      <c r="N968" s="117"/>
      <c r="O968" s="120"/>
      <c r="AF968" s="115"/>
      <c r="AG968" s="115"/>
      <c r="AH968" s="115" t="s">
        <v>546</v>
      </c>
      <c r="AM968" s="115"/>
      <c r="AN968" s="115"/>
    </row>
    <row r="969" spans="1:40" s="108" customFormat="1" ht="33.75" x14ac:dyDescent="0.25">
      <c r="A969" s="121"/>
      <c r="B969" s="122"/>
      <c r="C969" s="123" t="s">
        <v>59</v>
      </c>
      <c r="D969" s="206" t="s">
        <v>60</v>
      </c>
      <c r="E969" s="206"/>
      <c r="F969" s="206"/>
      <c r="G969" s="206"/>
      <c r="H969" s="206"/>
      <c r="I969" s="206"/>
      <c r="J969" s="206"/>
      <c r="K969" s="206"/>
      <c r="L969" s="206"/>
      <c r="M969" s="206"/>
      <c r="N969" s="206"/>
      <c r="O969" s="207"/>
      <c r="AF969" s="115"/>
      <c r="AG969" s="115"/>
      <c r="AH969" s="115"/>
      <c r="AI969" s="109" t="s">
        <v>60</v>
      </c>
      <c r="AM969" s="115"/>
      <c r="AN969" s="115"/>
    </row>
    <row r="970" spans="1:40" s="108" customFormat="1" ht="57" x14ac:dyDescent="0.25">
      <c r="A970" s="121"/>
      <c r="B970" s="122"/>
      <c r="C970" s="123" t="s">
        <v>61</v>
      </c>
      <c r="D970" s="206" t="s">
        <v>62</v>
      </c>
      <c r="E970" s="206"/>
      <c r="F970" s="206"/>
      <c r="G970" s="206"/>
      <c r="H970" s="206"/>
      <c r="I970" s="206"/>
      <c r="J970" s="206"/>
      <c r="K970" s="206"/>
      <c r="L970" s="206"/>
      <c r="M970" s="206"/>
      <c r="N970" s="206"/>
      <c r="O970" s="207"/>
      <c r="AF970" s="115"/>
      <c r="AG970" s="115"/>
      <c r="AH970" s="115"/>
      <c r="AI970" s="109" t="s">
        <v>62</v>
      </c>
      <c r="AM970" s="115"/>
      <c r="AN970" s="115"/>
    </row>
    <row r="971" spans="1:40" s="108" customFormat="1" ht="15" x14ac:dyDescent="0.25">
      <c r="A971" s="121"/>
      <c r="B971" s="124"/>
      <c r="C971" s="123" t="s">
        <v>55</v>
      </c>
      <c r="D971" s="203" t="s">
        <v>63</v>
      </c>
      <c r="E971" s="203"/>
      <c r="F971" s="203"/>
      <c r="G971" s="125"/>
      <c r="H971" s="126"/>
      <c r="I971" s="126"/>
      <c r="J971" s="126"/>
      <c r="K971" s="129">
        <v>296.70999999999998</v>
      </c>
      <c r="L971" s="128">
        <v>1.3225</v>
      </c>
      <c r="M971" s="129">
        <v>222.49</v>
      </c>
      <c r="N971" s="130">
        <v>44.77</v>
      </c>
      <c r="O971" s="151">
        <v>9960.8799999999992</v>
      </c>
      <c r="AF971" s="115"/>
      <c r="AG971" s="115"/>
      <c r="AH971" s="115"/>
      <c r="AJ971" s="109" t="s">
        <v>63</v>
      </c>
      <c r="AM971" s="115"/>
      <c r="AN971" s="115"/>
    </row>
    <row r="972" spans="1:40" s="108" customFormat="1" ht="15" x14ac:dyDescent="0.25">
      <c r="A972" s="121"/>
      <c r="B972" s="124"/>
      <c r="C972" s="123" t="s">
        <v>64</v>
      </c>
      <c r="D972" s="203" t="s">
        <v>65</v>
      </c>
      <c r="E972" s="203"/>
      <c r="F972" s="203"/>
      <c r="G972" s="125"/>
      <c r="H972" s="126"/>
      <c r="I972" s="126"/>
      <c r="J972" s="126"/>
      <c r="K972" s="129">
        <v>121.22</v>
      </c>
      <c r="L972" s="128">
        <v>1.4375</v>
      </c>
      <c r="M972" s="129">
        <v>98.8</v>
      </c>
      <c r="N972" s="130">
        <v>13.24</v>
      </c>
      <c r="O972" s="151">
        <v>1308.1099999999999</v>
      </c>
      <c r="AF972" s="115"/>
      <c r="AG972" s="115"/>
      <c r="AH972" s="115"/>
      <c r="AJ972" s="109" t="s">
        <v>65</v>
      </c>
      <c r="AM972" s="115"/>
      <c r="AN972" s="115"/>
    </row>
    <row r="973" spans="1:40" s="108" customFormat="1" ht="15" x14ac:dyDescent="0.25">
      <c r="A973" s="121"/>
      <c r="B973" s="124"/>
      <c r="C973" s="123" t="s">
        <v>66</v>
      </c>
      <c r="D973" s="203" t="s">
        <v>67</v>
      </c>
      <c r="E973" s="203"/>
      <c r="F973" s="203"/>
      <c r="G973" s="125"/>
      <c r="H973" s="126"/>
      <c r="I973" s="126"/>
      <c r="J973" s="126"/>
      <c r="K973" s="129">
        <v>10.68</v>
      </c>
      <c r="L973" s="128">
        <v>1.4375</v>
      </c>
      <c r="M973" s="129">
        <v>8.6999999999999993</v>
      </c>
      <c r="N973" s="130">
        <v>44.77</v>
      </c>
      <c r="O973" s="131">
        <v>389.5</v>
      </c>
      <c r="AF973" s="115"/>
      <c r="AG973" s="115"/>
      <c r="AH973" s="115"/>
      <c r="AJ973" s="109" t="s">
        <v>67</v>
      </c>
      <c r="AM973" s="115"/>
      <c r="AN973" s="115"/>
    </row>
    <row r="974" spans="1:40" s="108" customFormat="1" ht="15" x14ac:dyDescent="0.25">
      <c r="A974" s="121"/>
      <c r="B974" s="124"/>
      <c r="C974" s="123" t="s">
        <v>68</v>
      </c>
      <c r="D974" s="203" t="s">
        <v>69</v>
      </c>
      <c r="E974" s="203"/>
      <c r="F974" s="203"/>
      <c r="G974" s="125"/>
      <c r="H974" s="126"/>
      <c r="I974" s="126"/>
      <c r="J974" s="126"/>
      <c r="K974" s="129">
        <v>681.39</v>
      </c>
      <c r="L974" s="126"/>
      <c r="M974" s="129">
        <v>0</v>
      </c>
      <c r="N974" s="130">
        <v>8.16</v>
      </c>
      <c r="O974" s="136"/>
      <c r="AF974" s="115"/>
      <c r="AG974" s="115"/>
      <c r="AH974" s="115"/>
      <c r="AJ974" s="109" t="s">
        <v>69</v>
      </c>
      <c r="AM974" s="115"/>
      <c r="AN974" s="115"/>
    </row>
    <row r="975" spans="1:40" s="108" customFormat="1" ht="15" x14ac:dyDescent="0.25">
      <c r="A975" s="132"/>
      <c r="B975" s="124"/>
      <c r="C975" s="123"/>
      <c r="D975" s="203" t="s">
        <v>70</v>
      </c>
      <c r="E975" s="203"/>
      <c r="F975" s="203"/>
      <c r="G975" s="125" t="s">
        <v>71</v>
      </c>
      <c r="H975" s="143">
        <v>31.2</v>
      </c>
      <c r="I975" s="128">
        <v>1.3225</v>
      </c>
      <c r="J975" s="134">
        <v>23.395554000000001</v>
      </c>
      <c r="K975" s="135"/>
      <c r="L975" s="126"/>
      <c r="M975" s="135"/>
      <c r="N975" s="126"/>
      <c r="O975" s="136"/>
      <c r="AF975" s="115"/>
      <c r="AG975" s="115"/>
      <c r="AH975" s="115"/>
      <c r="AK975" s="109" t="s">
        <v>70</v>
      </c>
      <c r="AM975" s="115"/>
      <c r="AN975" s="115"/>
    </row>
    <row r="976" spans="1:40" s="108" customFormat="1" ht="15" x14ac:dyDescent="0.25">
      <c r="A976" s="132"/>
      <c r="B976" s="124"/>
      <c r="C976" s="123"/>
      <c r="D976" s="203" t="s">
        <v>72</v>
      </c>
      <c r="E976" s="203"/>
      <c r="F976" s="203"/>
      <c r="G976" s="125" t="s">
        <v>71</v>
      </c>
      <c r="H976" s="130">
        <v>0.83</v>
      </c>
      <c r="I976" s="128">
        <v>1.4375</v>
      </c>
      <c r="J976" s="152">
        <v>0.67650189999999999</v>
      </c>
      <c r="K976" s="135"/>
      <c r="L976" s="126"/>
      <c r="M976" s="135"/>
      <c r="N976" s="126"/>
      <c r="O976" s="136"/>
      <c r="AF976" s="115"/>
      <c r="AG976" s="115"/>
      <c r="AH976" s="115"/>
      <c r="AK976" s="109" t="s">
        <v>72</v>
      </c>
      <c r="AM976" s="115"/>
      <c r="AN976" s="115"/>
    </row>
    <row r="977" spans="1:40" s="108" customFormat="1" ht="15" x14ac:dyDescent="0.25">
      <c r="A977" s="137"/>
      <c r="B977" s="125"/>
      <c r="C977" s="123"/>
      <c r="D977" s="210" t="s">
        <v>73</v>
      </c>
      <c r="E977" s="210"/>
      <c r="F977" s="210"/>
      <c r="G977" s="138"/>
      <c r="H977" s="139"/>
      <c r="I977" s="139"/>
      <c r="J977" s="139"/>
      <c r="K977" s="141">
        <v>417.93</v>
      </c>
      <c r="L977" s="139"/>
      <c r="M977" s="141">
        <v>321.29000000000002</v>
      </c>
      <c r="N977" s="139"/>
      <c r="O977" s="153">
        <v>11268.99</v>
      </c>
      <c r="AF977" s="115"/>
      <c r="AG977" s="115"/>
      <c r="AH977" s="115"/>
      <c r="AL977" s="109" t="s">
        <v>73</v>
      </c>
      <c r="AM977" s="115"/>
      <c r="AN977" s="115"/>
    </row>
    <row r="978" spans="1:40" s="108" customFormat="1" ht="15" x14ac:dyDescent="0.25">
      <c r="A978" s="132"/>
      <c r="B978" s="124"/>
      <c r="C978" s="123"/>
      <c r="D978" s="203" t="s">
        <v>74</v>
      </c>
      <c r="E978" s="203"/>
      <c r="F978" s="203"/>
      <c r="G978" s="125"/>
      <c r="H978" s="126"/>
      <c r="I978" s="126"/>
      <c r="J978" s="126"/>
      <c r="K978" s="135"/>
      <c r="L978" s="126"/>
      <c r="M978" s="129">
        <v>231.19</v>
      </c>
      <c r="N978" s="126"/>
      <c r="O978" s="151">
        <v>10350.379999999999</v>
      </c>
      <c r="AF978" s="115"/>
      <c r="AG978" s="115"/>
      <c r="AH978" s="115"/>
      <c r="AK978" s="109" t="s">
        <v>74</v>
      </c>
      <c r="AM978" s="115"/>
      <c r="AN978" s="115"/>
    </row>
    <row r="979" spans="1:40" s="108" customFormat="1" ht="45" x14ac:dyDescent="0.25">
      <c r="A979" s="132"/>
      <c r="B979" s="124"/>
      <c r="C979" s="123" t="s">
        <v>380</v>
      </c>
      <c r="D979" s="203" t="s">
        <v>381</v>
      </c>
      <c r="E979" s="203"/>
      <c r="F979" s="203"/>
      <c r="G979" s="125" t="s">
        <v>77</v>
      </c>
      <c r="H979" s="133">
        <v>109</v>
      </c>
      <c r="I979" s="126"/>
      <c r="J979" s="133">
        <v>109</v>
      </c>
      <c r="K979" s="135"/>
      <c r="L979" s="126"/>
      <c r="M979" s="129">
        <v>252</v>
      </c>
      <c r="N979" s="126"/>
      <c r="O979" s="151">
        <v>11281.91</v>
      </c>
      <c r="AF979" s="115"/>
      <c r="AG979" s="115"/>
      <c r="AH979" s="115"/>
      <c r="AK979" s="109" t="s">
        <v>381</v>
      </c>
      <c r="AM979" s="115"/>
      <c r="AN979" s="115"/>
    </row>
    <row r="980" spans="1:40" s="108" customFormat="1" ht="90" x14ac:dyDescent="0.25">
      <c r="A980" s="132"/>
      <c r="B980" s="124"/>
      <c r="C980" s="123" t="s">
        <v>382</v>
      </c>
      <c r="D980" s="203" t="s">
        <v>383</v>
      </c>
      <c r="E980" s="203"/>
      <c r="F980" s="203"/>
      <c r="G980" s="125" t="s">
        <v>77</v>
      </c>
      <c r="H980" s="133">
        <v>57</v>
      </c>
      <c r="I980" s="130">
        <v>0.85</v>
      </c>
      <c r="J980" s="130">
        <v>48.45</v>
      </c>
      <c r="K980" s="135"/>
      <c r="L980" s="126"/>
      <c r="M980" s="129">
        <v>112.01</v>
      </c>
      <c r="N980" s="126"/>
      <c r="O980" s="151">
        <v>5014.76</v>
      </c>
      <c r="AF980" s="115"/>
      <c r="AG980" s="115"/>
      <c r="AH980" s="115"/>
      <c r="AK980" s="109" t="s">
        <v>383</v>
      </c>
      <c r="AM980" s="115"/>
      <c r="AN980" s="115"/>
    </row>
    <row r="981" spans="1:40" s="108" customFormat="1" ht="15" x14ac:dyDescent="0.25">
      <c r="A981" s="121"/>
      <c r="B981" s="144"/>
      <c r="C981" s="145"/>
      <c r="D981" s="205" t="s">
        <v>80</v>
      </c>
      <c r="E981" s="205"/>
      <c r="F981" s="205"/>
      <c r="G981" s="117"/>
      <c r="H981" s="146"/>
      <c r="I981" s="146"/>
      <c r="J981" s="146"/>
      <c r="K981" s="147"/>
      <c r="L981" s="146"/>
      <c r="M981" s="148">
        <v>685.3</v>
      </c>
      <c r="N981" s="139"/>
      <c r="O981" s="149">
        <v>27565.66</v>
      </c>
      <c r="AF981" s="115"/>
      <c r="AG981" s="115"/>
      <c r="AH981" s="115"/>
      <c r="AM981" s="115" t="s">
        <v>80</v>
      </c>
      <c r="AN981" s="115"/>
    </row>
    <row r="982" spans="1:40" s="108" customFormat="1" ht="23.25" x14ac:dyDescent="0.25">
      <c r="A982" s="116" t="s">
        <v>547</v>
      </c>
      <c r="B982" s="117" t="s">
        <v>547</v>
      </c>
      <c r="C982" s="118" t="s">
        <v>81</v>
      </c>
      <c r="D982" s="208" t="s">
        <v>91</v>
      </c>
      <c r="E982" s="208"/>
      <c r="F982" s="208"/>
      <c r="G982" s="117" t="s">
        <v>83</v>
      </c>
      <c r="H982" s="117">
        <v>-0.16300000000000001</v>
      </c>
      <c r="I982" s="117" t="s">
        <v>55</v>
      </c>
      <c r="J982" s="117" t="s">
        <v>1199</v>
      </c>
      <c r="K982" s="119" t="s">
        <v>692</v>
      </c>
      <c r="L982" s="117"/>
      <c r="M982" s="119" t="s">
        <v>1200</v>
      </c>
      <c r="N982" s="117"/>
      <c r="O982" s="120" t="s">
        <v>1201</v>
      </c>
      <c r="AF982" s="115"/>
      <c r="AG982" s="115"/>
      <c r="AH982" s="115" t="s">
        <v>91</v>
      </c>
      <c r="AM982" s="115"/>
      <c r="AN982" s="115"/>
    </row>
    <row r="983" spans="1:40" s="108" customFormat="1" ht="33.75" x14ac:dyDescent="0.25">
      <c r="A983" s="121"/>
      <c r="B983" s="122"/>
      <c r="C983" s="123" t="s">
        <v>59</v>
      </c>
      <c r="D983" s="206" t="s">
        <v>60</v>
      </c>
      <c r="E983" s="206"/>
      <c r="F983" s="206"/>
      <c r="G983" s="206"/>
      <c r="H983" s="206"/>
      <c r="I983" s="206"/>
      <c r="J983" s="206"/>
      <c r="K983" s="206"/>
      <c r="L983" s="206"/>
      <c r="M983" s="206"/>
      <c r="N983" s="206"/>
      <c r="O983" s="207"/>
      <c r="AF983" s="115"/>
      <c r="AG983" s="115"/>
      <c r="AH983" s="115"/>
      <c r="AI983" s="109" t="s">
        <v>60</v>
      </c>
      <c r="AM983" s="115"/>
      <c r="AN983" s="115"/>
    </row>
    <row r="984" spans="1:40" s="108" customFormat="1" ht="57" x14ac:dyDescent="0.25">
      <c r="A984" s="121"/>
      <c r="B984" s="122"/>
      <c r="C984" s="123" t="s">
        <v>61</v>
      </c>
      <c r="D984" s="206" t="s">
        <v>62</v>
      </c>
      <c r="E984" s="206"/>
      <c r="F984" s="206"/>
      <c r="G984" s="206"/>
      <c r="H984" s="206"/>
      <c r="I984" s="206"/>
      <c r="J984" s="206"/>
      <c r="K984" s="206"/>
      <c r="L984" s="206"/>
      <c r="M984" s="206"/>
      <c r="N984" s="206"/>
      <c r="O984" s="207"/>
      <c r="AF984" s="115"/>
      <c r="AG984" s="115"/>
      <c r="AH984" s="115"/>
      <c r="AI984" s="109" t="s">
        <v>62</v>
      </c>
      <c r="AM984" s="115"/>
      <c r="AN984" s="115"/>
    </row>
    <row r="985" spans="1:40" s="108" customFormat="1" ht="15" x14ac:dyDescent="0.25">
      <c r="A985" s="121"/>
      <c r="B985" s="124"/>
      <c r="C985" s="123" t="s">
        <v>64</v>
      </c>
      <c r="D985" s="203" t="s">
        <v>65</v>
      </c>
      <c r="E985" s="203"/>
      <c r="F985" s="203"/>
      <c r="G985" s="125"/>
      <c r="H985" s="126"/>
      <c r="I985" s="126"/>
      <c r="J985" s="126"/>
      <c r="K985" s="129">
        <v>115.4</v>
      </c>
      <c r="L985" s="128">
        <v>1.4375</v>
      </c>
      <c r="M985" s="129">
        <v>-27.04</v>
      </c>
      <c r="N985" s="130">
        <v>13.24</v>
      </c>
      <c r="O985" s="131">
        <v>-358.01</v>
      </c>
      <c r="AF985" s="115"/>
      <c r="AG985" s="115"/>
      <c r="AH985" s="115"/>
      <c r="AJ985" s="109" t="s">
        <v>65</v>
      </c>
      <c r="AM985" s="115"/>
      <c r="AN985" s="115"/>
    </row>
    <row r="986" spans="1:40" s="108" customFormat="1" ht="15" x14ac:dyDescent="0.25">
      <c r="A986" s="121"/>
      <c r="B986" s="124"/>
      <c r="C986" s="123" t="s">
        <v>66</v>
      </c>
      <c r="D986" s="203" t="s">
        <v>67</v>
      </c>
      <c r="E986" s="203"/>
      <c r="F986" s="203"/>
      <c r="G986" s="125"/>
      <c r="H986" s="126"/>
      <c r="I986" s="126"/>
      <c r="J986" s="126"/>
      <c r="K986" s="129">
        <v>13.5</v>
      </c>
      <c r="L986" s="128">
        <v>1.4375</v>
      </c>
      <c r="M986" s="129">
        <v>-3.16</v>
      </c>
      <c r="N986" s="130">
        <v>44.77</v>
      </c>
      <c r="O986" s="131">
        <v>-141.47</v>
      </c>
      <c r="AF986" s="115"/>
      <c r="AG986" s="115"/>
      <c r="AH986" s="115"/>
      <c r="AJ986" s="109" t="s">
        <v>67</v>
      </c>
      <c r="AM986" s="115"/>
      <c r="AN986" s="115"/>
    </row>
    <row r="987" spans="1:40" s="108" customFormat="1" ht="15" x14ac:dyDescent="0.25">
      <c r="A987" s="132"/>
      <c r="B987" s="124"/>
      <c r="C987" s="123"/>
      <c r="D987" s="203" t="s">
        <v>74</v>
      </c>
      <c r="E987" s="203"/>
      <c r="F987" s="203"/>
      <c r="G987" s="125"/>
      <c r="H987" s="126"/>
      <c r="I987" s="126"/>
      <c r="J987" s="126"/>
      <c r="K987" s="135"/>
      <c r="L987" s="126"/>
      <c r="M987" s="129">
        <v>-3.16</v>
      </c>
      <c r="N987" s="126"/>
      <c r="O987" s="131">
        <v>-141.47</v>
      </c>
      <c r="AF987" s="115"/>
      <c r="AG987" s="115"/>
      <c r="AH987" s="115"/>
      <c r="AK987" s="109" t="s">
        <v>74</v>
      </c>
      <c r="AM987" s="115"/>
      <c r="AN987" s="115"/>
    </row>
    <row r="988" spans="1:40" s="108" customFormat="1" ht="45" x14ac:dyDescent="0.25">
      <c r="A988" s="132"/>
      <c r="B988" s="124"/>
      <c r="C988" s="123" t="s">
        <v>380</v>
      </c>
      <c r="D988" s="203" t="s">
        <v>381</v>
      </c>
      <c r="E988" s="203"/>
      <c r="F988" s="203"/>
      <c r="G988" s="125" t="s">
        <v>77</v>
      </c>
      <c r="H988" s="133">
        <v>109</v>
      </c>
      <c r="I988" s="126"/>
      <c r="J988" s="133">
        <v>109</v>
      </c>
      <c r="K988" s="135"/>
      <c r="L988" s="126"/>
      <c r="M988" s="129">
        <v>-3.44</v>
      </c>
      <c r="N988" s="126"/>
      <c r="O988" s="131">
        <v>-154.19999999999999</v>
      </c>
      <c r="AF988" s="115"/>
      <c r="AG988" s="115"/>
      <c r="AH988" s="115"/>
      <c r="AK988" s="109" t="s">
        <v>381</v>
      </c>
      <c r="AM988" s="115"/>
      <c r="AN988" s="115"/>
    </row>
    <row r="989" spans="1:40" s="108" customFormat="1" ht="90" x14ac:dyDescent="0.25">
      <c r="A989" s="132"/>
      <c r="B989" s="124"/>
      <c r="C989" s="123" t="s">
        <v>382</v>
      </c>
      <c r="D989" s="203" t="s">
        <v>383</v>
      </c>
      <c r="E989" s="203"/>
      <c r="F989" s="203"/>
      <c r="G989" s="125" t="s">
        <v>77</v>
      </c>
      <c r="H989" s="133">
        <v>57</v>
      </c>
      <c r="I989" s="130">
        <v>0.85</v>
      </c>
      <c r="J989" s="130">
        <v>48.45</v>
      </c>
      <c r="K989" s="135"/>
      <c r="L989" s="126"/>
      <c r="M989" s="129">
        <v>-1.53</v>
      </c>
      <c r="N989" s="126"/>
      <c r="O989" s="131">
        <v>-68.540000000000006</v>
      </c>
      <c r="AF989" s="115"/>
      <c r="AG989" s="115"/>
      <c r="AH989" s="115"/>
      <c r="AK989" s="109" t="s">
        <v>383</v>
      </c>
      <c r="AM989" s="115"/>
      <c r="AN989" s="115"/>
    </row>
    <row r="990" spans="1:40" s="108" customFormat="1" ht="15" x14ac:dyDescent="0.25">
      <c r="A990" s="121"/>
      <c r="B990" s="144"/>
      <c r="C990" s="145"/>
      <c r="D990" s="205" t="s">
        <v>80</v>
      </c>
      <c r="E990" s="205"/>
      <c r="F990" s="205"/>
      <c r="G990" s="117"/>
      <c r="H990" s="146"/>
      <c r="I990" s="146"/>
      <c r="J990" s="146"/>
      <c r="K990" s="147"/>
      <c r="L990" s="146"/>
      <c r="M990" s="148">
        <v>-32.01</v>
      </c>
      <c r="N990" s="139"/>
      <c r="O990" s="150">
        <v>-580.75</v>
      </c>
      <c r="AF990" s="115"/>
      <c r="AG990" s="115"/>
      <c r="AH990" s="115"/>
      <c r="AM990" s="115" t="s">
        <v>80</v>
      </c>
      <c r="AN990" s="115"/>
    </row>
    <row r="991" spans="1:40" s="108" customFormat="1" ht="23.25" x14ac:dyDescent="0.25">
      <c r="A991" s="116" t="s">
        <v>548</v>
      </c>
      <c r="B991" s="117" t="s">
        <v>1206</v>
      </c>
      <c r="C991" s="118" t="s">
        <v>104</v>
      </c>
      <c r="D991" s="208" t="s">
        <v>533</v>
      </c>
      <c r="E991" s="208"/>
      <c r="F991" s="208"/>
      <c r="G991" s="117" t="s">
        <v>106</v>
      </c>
      <c r="H991" s="117">
        <v>0.113967</v>
      </c>
      <c r="I991" s="117" t="s">
        <v>55</v>
      </c>
      <c r="J991" s="117" t="s">
        <v>1203</v>
      </c>
      <c r="K991" s="119" t="s">
        <v>1186</v>
      </c>
      <c r="L991" s="117"/>
      <c r="M991" s="119" t="s">
        <v>1204</v>
      </c>
      <c r="N991" s="117" t="s">
        <v>685</v>
      </c>
      <c r="O991" s="120" t="s">
        <v>1205</v>
      </c>
      <c r="AF991" s="115"/>
      <c r="AG991" s="115"/>
      <c r="AH991" s="115" t="s">
        <v>533</v>
      </c>
      <c r="AM991" s="115"/>
      <c r="AN991" s="115"/>
    </row>
    <row r="992" spans="1:40" s="108" customFormat="1" ht="15" x14ac:dyDescent="0.25">
      <c r="A992" s="121"/>
      <c r="B992" s="144"/>
      <c r="C992" s="145"/>
      <c r="D992" s="205" t="s">
        <v>80</v>
      </c>
      <c r="E992" s="205"/>
      <c r="F992" s="205"/>
      <c r="G992" s="117"/>
      <c r="H992" s="146"/>
      <c r="I992" s="146"/>
      <c r="J992" s="146"/>
      <c r="K992" s="147"/>
      <c r="L992" s="146"/>
      <c r="M992" s="148">
        <v>386.35</v>
      </c>
      <c r="N992" s="139"/>
      <c r="O992" s="149">
        <v>3152.62</v>
      </c>
      <c r="AF992" s="115"/>
      <c r="AG992" s="115"/>
      <c r="AH992" s="115"/>
      <c r="AM992" s="115" t="s">
        <v>80</v>
      </c>
      <c r="AN992" s="115"/>
    </row>
    <row r="993" spans="1:40" s="108" customFormat="1" ht="23.25" x14ac:dyDescent="0.25">
      <c r="A993" s="116" t="s">
        <v>549</v>
      </c>
      <c r="B993" s="117" t="s">
        <v>1207</v>
      </c>
      <c r="C993" s="118" t="s">
        <v>104</v>
      </c>
      <c r="D993" s="208" t="s">
        <v>550</v>
      </c>
      <c r="E993" s="208"/>
      <c r="F993" s="208"/>
      <c r="G993" s="117" t="s">
        <v>86</v>
      </c>
      <c r="H993" s="117">
        <v>6</v>
      </c>
      <c r="I993" s="117" t="s">
        <v>55</v>
      </c>
      <c r="J993" s="117" t="s">
        <v>90</v>
      </c>
      <c r="K993" s="119" t="s">
        <v>1208</v>
      </c>
      <c r="L993" s="117"/>
      <c r="M993" s="119" t="s">
        <v>1209</v>
      </c>
      <c r="N993" s="117" t="s">
        <v>685</v>
      </c>
      <c r="O993" s="120" t="s">
        <v>1210</v>
      </c>
      <c r="AF993" s="115"/>
      <c r="AG993" s="115"/>
      <c r="AH993" s="115" t="s">
        <v>550</v>
      </c>
      <c r="AM993" s="115"/>
      <c r="AN993" s="115"/>
    </row>
    <row r="994" spans="1:40" s="108" customFormat="1" ht="15" x14ac:dyDescent="0.25">
      <c r="A994" s="121"/>
      <c r="B994" s="144"/>
      <c r="C994" s="145"/>
      <c r="D994" s="205" t="s">
        <v>80</v>
      </c>
      <c r="E994" s="205"/>
      <c r="F994" s="205"/>
      <c r="G994" s="117"/>
      <c r="H994" s="146"/>
      <c r="I994" s="146"/>
      <c r="J994" s="146"/>
      <c r="K994" s="147"/>
      <c r="L994" s="146"/>
      <c r="M994" s="154">
        <v>5441.88</v>
      </c>
      <c r="N994" s="139"/>
      <c r="O994" s="149">
        <v>44405.74</v>
      </c>
      <c r="AF994" s="115"/>
      <c r="AG994" s="115"/>
      <c r="AH994" s="115"/>
      <c r="AM994" s="115" t="s">
        <v>80</v>
      </c>
      <c r="AN994" s="115"/>
    </row>
    <row r="995" spans="1:40" s="108" customFormat="1" ht="23.25" x14ac:dyDescent="0.25">
      <c r="A995" s="116" t="s">
        <v>551</v>
      </c>
      <c r="B995" s="117" t="s">
        <v>551</v>
      </c>
      <c r="C995" s="118" t="s">
        <v>552</v>
      </c>
      <c r="D995" s="208" t="s">
        <v>553</v>
      </c>
      <c r="E995" s="208"/>
      <c r="F995" s="208"/>
      <c r="G995" s="117" t="s">
        <v>166</v>
      </c>
      <c r="H995" s="117">
        <v>0.56999999999999995</v>
      </c>
      <c r="I995" s="117" t="s">
        <v>55</v>
      </c>
      <c r="J995" s="117" t="s">
        <v>1211</v>
      </c>
      <c r="K995" s="119"/>
      <c r="L995" s="117"/>
      <c r="M995" s="119"/>
      <c r="N995" s="117"/>
      <c r="O995" s="120"/>
      <c r="AF995" s="115"/>
      <c r="AG995" s="115"/>
      <c r="AH995" s="115" t="s">
        <v>553</v>
      </c>
      <c r="AM995" s="115"/>
      <c r="AN995" s="115"/>
    </row>
    <row r="996" spans="1:40" s="108" customFormat="1" ht="33.75" x14ac:dyDescent="0.25">
      <c r="A996" s="121"/>
      <c r="B996" s="122"/>
      <c r="C996" s="123" t="s">
        <v>59</v>
      </c>
      <c r="D996" s="206" t="s">
        <v>60</v>
      </c>
      <c r="E996" s="206"/>
      <c r="F996" s="206"/>
      <c r="G996" s="206"/>
      <c r="H996" s="206"/>
      <c r="I996" s="206"/>
      <c r="J996" s="206"/>
      <c r="K996" s="206"/>
      <c r="L996" s="206"/>
      <c r="M996" s="206"/>
      <c r="N996" s="206"/>
      <c r="O996" s="207"/>
      <c r="AF996" s="115"/>
      <c r="AG996" s="115"/>
      <c r="AH996" s="115"/>
      <c r="AI996" s="109" t="s">
        <v>60</v>
      </c>
      <c r="AM996" s="115"/>
      <c r="AN996" s="115"/>
    </row>
    <row r="997" spans="1:40" s="108" customFormat="1" ht="57" x14ac:dyDescent="0.25">
      <c r="A997" s="121"/>
      <c r="B997" s="122"/>
      <c r="C997" s="123" t="s">
        <v>61</v>
      </c>
      <c r="D997" s="206" t="s">
        <v>62</v>
      </c>
      <c r="E997" s="206"/>
      <c r="F997" s="206"/>
      <c r="G997" s="206"/>
      <c r="H997" s="206"/>
      <c r="I997" s="206"/>
      <c r="J997" s="206"/>
      <c r="K997" s="206"/>
      <c r="L997" s="206"/>
      <c r="M997" s="206"/>
      <c r="N997" s="206"/>
      <c r="O997" s="207"/>
      <c r="AF997" s="115"/>
      <c r="AG997" s="115"/>
      <c r="AH997" s="115"/>
      <c r="AI997" s="109" t="s">
        <v>62</v>
      </c>
      <c r="AM997" s="115"/>
      <c r="AN997" s="115"/>
    </row>
    <row r="998" spans="1:40" s="108" customFormat="1" ht="15" x14ac:dyDescent="0.25">
      <c r="A998" s="121"/>
      <c r="B998" s="124"/>
      <c r="C998" s="123" t="s">
        <v>55</v>
      </c>
      <c r="D998" s="203" t="s">
        <v>63</v>
      </c>
      <c r="E998" s="203"/>
      <c r="F998" s="203"/>
      <c r="G998" s="125"/>
      <c r="H998" s="126"/>
      <c r="I998" s="126"/>
      <c r="J998" s="126"/>
      <c r="K998" s="129">
        <v>478.71</v>
      </c>
      <c r="L998" s="128">
        <v>1.3225</v>
      </c>
      <c r="M998" s="129">
        <v>360.86</v>
      </c>
      <c r="N998" s="130">
        <v>44.77</v>
      </c>
      <c r="O998" s="151">
        <v>16155.7</v>
      </c>
      <c r="AF998" s="115"/>
      <c r="AG998" s="115"/>
      <c r="AH998" s="115"/>
      <c r="AJ998" s="109" t="s">
        <v>63</v>
      </c>
      <c r="AM998" s="115"/>
      <c r="AN998" s="115"/>
    </row>
    <row r="999" spans="1:40" s="108" customFormat="1" ht="15" x14ac:dyDescent="0.25">
      <c r="A999" s="121"/>
      <c r="B999" s="124"/>
      <c r="C999" s="123" t="s">
        <v>64</v>
      </c>
      <c r="D999" s="203" t="s">
        <v>65</v>
      </c>
      <c r="E999" s="203"/>
      <c r="F999" s="203"/>
      <c r="G999" s="125"/>
      <c r="H999" s="126"/>
      <c r="I999" s="126"/>
      <c r="J999" s="126"/>
      <c r="K999" s="129">
        <v>1.82</v>
      </c>
      <c r="L999" s="128">
        <v>1.4375</v>
      </c>
      <c r="M999" s="129">
        <v>1.49</v>
      </c>
      <c r="N999" s="130">
        <v>13.24</v>
      </c>
      <c r="O999" s="131">
        <v>19.73</v>
      </c>
      <c r="AF999" s="115"/>
      <c r="AG999" s="115"/>
      <c r="AH999" s="115"/>
      <c r="AJ999" s="109" t="s">
        <v>65</v>
      </c>
      <c r="AM999" s="115"/>
      <c r="AN999" s="115"/>
    </row>
    <row r="1000" spans="1:40" s="108" customFormat="1" ht="15" x14ac:dyDescent="0.25">
      <c r="A1000" s="121"/>
      <c r="B1000" s="124"/>
      <c r="C1000" s="123" t="s">
        <v>66</v>
      </c>
      <c r="D1000" s="203" t="s">
        <v>67</v>
      </c>
      <c r="E1000" s="203"/>
      <c r="F1000" s="203"/>
      <c r="G1000" s="125"/>
      <c r="H1000" s="126"/>
      <c r="I1000" s="126"/>
      <c r="J1000" s="126"/>
      <c r="K1000" s="129">
        <v>0.28999999999999998</v>
      </c>
      <c r="L1000" s="128">
        <v>1.4375</v>
      </c>
      <c r="M1000" s="129">
        <v>0.24</v>
      </c>
      <c r="N1000" s="130">
        <v>44.77</v>
      </c>
      <c r="O1000" s="131">
        <v>10.74</v>
      </c>
      <c r="AF1000" s="115"/>
      <c r="AG1000" s="115"/>
      <c r="AH1000" s="115"/>
      <c r="AJ1000" s="109" t="s">
        <v>67</v>
      </c>
      <c r="AM1000" s="115"/>
      <c r="AN1000" s="115"/>
    </row>
    <row r="1001" spans="1:40" s="108" customFormat="1" ht="15" x14ac:dyDescent="0.25">
      <c r="A1001" s="121"/>
      <c r="B1001" s="124"/>
      <c r="C1001" s="123" t="s">
        <v>68</v>
      </c>
      <c r="D1001" s="203" t="s">
        <v>69</v>
      </c>
      <c r="E1001" s="203"/>
      <c r="F1001" s="203"/>
      <c r="G1001" s="125"/>
      <c r="H1001" s="126"/>
      <c r="I1001" s="126"/>
      <c r="J1001" s="126"/>
      <c r="K1001" s="127">
        <v>3877.59</v>
      </c>
      <c r="L1001" s="126"/>
      <c r="M1001" s="129">
        <v>813.17</v>
      </c>
      <c r="N1001" s="130">
        <v>8.16</v>
      </c>
      <c r="O1001" s="151">
        <v>6635.47</v>
      </c>
      <c r="AF1001" s="115"/>
      <c r="AG1001" s="115"/>
      <c r="AH1001" s="115"/>
      <c r="AJ1001" s="109" t="s">
        <v>69</v>
      </c>
      <c r="AM1001" s="115"/>
      <c r="AN1001" s="115"/>
    </row>
    <row r="1002" spans="1:40" s="108" customFormat="1" ht="15" x14ac:dyDescent="0.25">
      <c r="A1002" s="132"/>
      <c r="B1002" s="124"/>
      <c r="C1002" s="123"/>
      <c r="D1002" s="203" t="s">
        <v>70</v>
      </c>
      <c r="E1002" s="203"/>
      <c r="F1002" s="203"/>
      <c r="G1002" s="125" t="s">
        <v>71</v>
      </c>
      <c r="H1002" s="130">
        <v>52.78</v>
      </c>
      <c r="I1002" s="128">
        <v>1.3225</v>
      </c>
      <c r="J1002" s="152">
        <v>39.786883500000002</v>
      </c>
      <c r="K1002" s="135"/>
      <c r="L1002" s="126"/>
      <c r="M1002" s="135"/>
      <c r="N1002" s="126"/>
      <c r="O1002" s="136"/>
      <c r="AF1002" s="115"/>
      <c r="AG1002" s="115"/>
      <c r="AH1002" s="115"/>
      <c r="AK1002" s="109" t="s">
        <v>70</v>
      </c>
      <c r="AM1002" s="115"/>
      <c r="AN1002" s="115"/>
    </row>
    <row r="1003" spans="1:40" s="108" customFormat="1" ht="15" x14ac:dyDescent="0.25">
      <c r="A1003" s="132"/>
      <c r="B1003" s="124"/>
      <c r="C1003" s="123"/>
      <c r="D1003" s="203" t="s">
        <v>72</v>
      </c>
      <c r="E1003" s="203"/>
      <c r="F1003" s="203"/>
      <c r="G1003" s="125" t="s">
        <v>71</v>
      </c>
      <c r="H1003" s="130">
        <v>0.02</v>
      </c>
      <c r="I1003" s="128">
        <v>1.4375</v>
      </c>
      <c r="J1003" s="152">
        <v>1.6387499999999999E-2</v>
      </c>
      <c r="K1003" s="135"/>
      <c r="L1003" s="126"/>
      <c r="M1003" s="135"/>
      <c r="N1003" s="126"/>
      <c r="O1003" s="136"/>
      <c r="AF1003" s="115"/>
      <c r="AG1003" s="115"/>
      <c r="AH1003" s="115"/>
      <c r="AK1003" s="109" t="s">
        <v>72</v>
      </c>
      <c r="AM1003" s="115"/>
      <c r="AN1003" s="115"/>
    </row>
    <row r="1004" spans="1:40" s="108" customFormat="1" ht="15" x14ac:dyDescent="0.25">
      <c r="A1004" s="137"/>
      <c r="B1004" s="125"/>
      <c r="C1004" s="123"/>
      <c r="D1004" s="210" t="s">
        <v>73</v>
      </c>
      <c r="E1004" s="210"/>
      <c r="F1004" s="210"/>
      <c r="G1004" s="138"/>
      <c r="H1004" s="139"/>
      <c r="I1004" s="139"/>
      <c r="J1004" s="139"/>
      <c r="K1004" s="140">
        <v>1907.14</v>
      </c>
      <c r="L1004" s="139"/>
      <c r="M1004" s="140">
        <v>1175.52</v>
      </c>
      <c r="N1004" s="139"/>
      <c r="O1004" s="153">
        <v>22810.9</v>
      </c>
      <c r="AF1004" s="115"/>
      <c r="AG1004" s="115"/>
      <c r="AH1004" s="115"/>
      <c r="AL1004" s="109" t="s">
        <v>73</v>
      </c>
      <c r="AM1004" s="115"/>
      <c r="AN1004" s="115"/>
    </row>
    <row r="1005" spans="1:40" s="108" customFormat="1" ht="15" x14ac:dyDescent="0.25">
      <c r="A1005" s="132"/>
      <c r="B1005" s="124"/>
      <c r="C1005" s="123"/>
      <c r="D1005" s="203" t="s">
        <v>74</v>
      </c>
      <c r="E1005" s="203"/>
      <c r="F1005" s="203"/>
      <c r="G1005" s="125"/>
      <c r="H1005" s="126"/>
      <c r="I1005" s="126"/>
      <c r="J1005" s="126"/>
      <c r="K1005" s="135"/>
      <c r="L1005" s="126"/>
      <c r="M1005" s="129">
        <v>361.1</v>
      </c>
      <c r="N1005" s="126"/>
      <c r="O1005" s="151">
        <v>16166.44</v>
      </c>
      <c r="AF1005" s="115"/>
      <c r="AG1005" s="115"/>
      <c r="AH1005" s="115"/>
      <c r="AK1005" s="109" t="s">
        <v>74</v>
      </c>
      <c r="AM1005" s="115"/>
      <c r="AN1005" s="115"/>
    </row>
    <row r="1006" spans="1:40" s="108" customFormat="1" ht="45" x14ac:dyDescent="0.25">
      <c r="A1006" s="132"/>
      <c r="B1006" s="124"/>
      <c r="C1006" s="123" t="s">
        <v>380</v>
      </c>
      <c r="D1006" s="203" t="s">
        <v>381</v>
      </c>
      <c r="E1006" s="203"/>
      <c r="F1006" s="203"/>
      <c r="G1006" s="125" t="s">
        <v>77</v>
      </c>
      <c r="H1006" s="133">
        <v>109</v>
      </c>
      <c r="I1006" s="126"/>
      <c r="J1006" s="133">
        <v>109</v>
      </c>
      <c r="K1006" s="135"/>
      <c r="L1006" s="126"/>
      <c r="M1006" s="129">
        <v>393.6</v>
      </c>
      <c r="N1006" s="126"/>
      <c r="O1006" s="151">
        <v>17621.419999999998</v>
      </c>
      <c r="AF1006" s="115"/>
      <c r="AG1006" s="115"/>
      <c r="AH1006" s="115"/>
      <c r="AK1006" s="109" t="s">
        <v>381</v>
      </c>
      <c r="AM1006" s="115"/>
      <c r="AN1006" s="115"/>
    </row>
    <row r="1007" spans="1:40" s="108" customFormat="1" ht="90" x14ac:dyDescent="0.25">
      <c r="A1007" s="132"/>
      <c r="B1007" s="124"/>
      <c r="C1007" s="123" t="s">
        <v>382</v>
      </c>
      <c r="D1007" s="203" t="s">
        <v>383</v>
      </c>
      <c r="E1007" s="203"/>
      <c r="F1007" s="203"/>
      <c r="G1007" s="125" t="s">
        <v>77</v>
      </c>
      <c r="H1007" s="133">
        <v>57</v>
      </c>
      <c r="I1007" s="130">
        <v>0.85</v>
      </c>
      <c r="J1007" s="130">
        <v>48.45</v>
      </c>
      <c r="K1007" s="135"/>
      <c r="L1007" s="126"/>
      <c r="M1007" s="129">
        <v>174.95</v>
      </c>
      <c r="N1007" s="126"/>
      <c r="O1007" s="151">
        <v>7832.64</v>
      </c>
      <c r="AF1007" s="115"/>
      <c r="AG1007" s="115"/>
      <c r="AH1007" s="115"/>
      <c r="AK1007" s="109" t="s">
        <v>383</v>
      </c>
      <c r="AM1007" s="115"/>
      <c r="AN1007" s="115"/>
    </row>
    <row r="1008" spans="1:40" s="108" customFormat="1" ht="15" x14ac:dyDescent="0.25">
      <c r="A1008" s="121"/>
      <c r="B1008" s="144"/>
      <c r="C1008" s="145"/>
      <c r="D1008" s="205" t="s">
        <v>80</v>
      </c>
      <c r="E1008" s="205"/>
      <c r="F1008" s="205"/>
      <c r="G1008" s="117"/>
      <c r="H1008" s="146"/>
      <c r="I1008" s="146"/>
      <c r="J1008" s="146"/>
      <c r="K1008" s="147"/>
      <c r="L1008" s="146"/>
      <c r="M1008" s="154">
        <v>1744.07</v>
      </c>
      <c r="N1008" s="139"/>
      <c r="O1008" s="149">
        <v>48264.959999999999</v>
      </c>
      <c r="AF1008" s="115"/>
      <c r="AG1008" s="115"/>
      <c r="AH1008" s="115"/>
      <c r="AM1008" s="115" t="s">
        <v>80</v>
      </c>
      <c r="AN1008" s="115"/>
    </row>
    <row r="1009" spans="1:40" s="108" customFormat="1" ht="23.25" x14ac:dyDescent="0.25">
      <c r="A1009" s="116" t="s">
        <v>554</v>
      </c>
      <c r="B1009" s="117" t="s">
        <v>554</v>
      </c>
      <c r="C1009" s="118" t="s">
        <v>81</v>
      </c>
      <c r="D1009" s="208" t="s">
        <v>91</v>
      </c>
      <c r="E1009" s="208"/>
      <c r="F1009" s="208"/>
      <c r="G1009" s="117" t="s">
        <v>83</v>
      </c>
      <c r="H1009" s="117">
        <v>-7.0000000000000001E-3</v>
      </c>
      <c r="I1009" s="117" t="s">
        <v>55</v>
      </c>
      <c r="J1009" s="117" t="s">
        <v>1212</v>
      </c>
      <c r="K1009" s="119" t="s">
        <v>692</v>
      </c>
      <c r="L1009" s="117"/>
      <c r="M1009" s="119" t="s">
        <v>1213</v>
      </c>
      <c r="N1009" s="117"/>
      <c r="O1009" s="120" t="s">
        <v>1214</v>
      </c>
      <c r="AF1009" s="115"/>
      <c r="AG1009" s="115"/>
      <c r="AH1009" s="115" t="s">
        <v>91</v>
      </c>
      <c r="AM1009" s="115"/>
      <c r="AN1009" s="115"/>
    </row>
    <row r="1010" spans="1:40" s="108" customFormat="1" ht="33.75" x14ac:dyDescent="0.25">
      <c r="A1010" s="121"/>
      <c r="B1010" s="122"/>
      <c r="C1010" s="123" t="s">
        <v>59</v>
      </c>
      <c r="D1010" s="206" t="s">
        <v>60</v>
      </c>
      <c r="E1010" s="206"/>
      <c r="F1010" s="206"/>
      <c r="G1010" s="206"/>
      <c r="H1010" s="206"/>
      <c r="I1010" s="206"/>
      <c r="J1010" s="206"/>
      <c r="K1010" s="206"/>
      <c r="L1010" s="206"/>
      <c r="M1010" s="206"/>
      <c r="N1010" s="206"/>
      <c r="O1010" s="207"/>
      <c r="AF1010" s="115"/>
      <c r="AG1010" s="115"/>
      <c r="AH1010" s="115"/>
      <c r="AI1010" s="109" t="s">
        <v>60</v>
      </c>
      <c r="AM1010" s="115"/>
      <c r="AN1010" s="115"/>
    </row>
    <row r="1011" spans="1:40" s="108" customFormat="1" ht="57" x14ac:dyDescent="0.25">
      <c r="A1011" s="121"/>
      <c r="B1011" s="122"/>
      <c r="C1011" s="123" t="s">
        <v>61</v>
      </c>
      <c r="D1011" s="206" t="s">
        <v>62</v>
      </c>
      <c r="E1011" s="206"/>
      <c r="F1011" s="206"/>
      <c r="G1011" s="206"/>
      <c r="H1011" s="206"/>
      <c r="I1011" s="206"/>
      <c r="J1011" s="206"/>
      <c r="K1011" s="206"/>
      <c r="L1011" s="206"/>
      <c r="M1011" s="206"/>
      <c r="N1011" s="206"/>
      <c r="O1011" s="207"/>
      <c r="AF1011" s="115"/>
      <c r="AG1011" s="115"/>
      <c r="AH1011" s="115"/>
      <c r="AI1011" s="109" t="s">
        <v>62</v>
      </c>
      <c r="AM1011" s="115"/>
      <c r="AN1011" s="115"/>
    </row>
    <row r="1012" spans="1:40" s="108" customFormat="1" ht="15" x14ac:dyDescent="0.25">
      <c r="A1012" s="121"/>
      <c r="B1012" s="124"/>
      <c r="C1012" s="123" t="s">
        <v>64</v>
      </c>
      <c r="D1012" s="203" t="s">
        <v>65</v>
      </c>
      <c r="E1012" s="203"/>
      <c r="F1012" s="203"/>
      <c r="G1012" s="125"/>
      <c r="H1012" s="126"/>
      <c r="I1012" s="126"/>
      <c r="J1012" s="126"/>
      <c r="K1012" s="129">
        <v>115.4</v>
      </c>
      <c r="L1012" s="128">
        <v>1.4375</v>
      </c>
      <c r="M1012" s="129">
        <v>-1.1599999999999999</v>
      </c>
      <c r="N1012" s="130">
        <v>13.24</v>
      </c>
      <c r="O1012" s="131">
        <v>-15.36</v>
      </c>
      <c r="AF1012" s="115"/>
      <c r="AG1012" s="115"/>
      <c r="AH1012" s="115"/>
      <c r="AJ1012" s="109" t="s">
        <v>65</v>
      </c>
      <c r="AM1012" s="115"/>
      <c r="AN1012" s="115"/>
    </row>
    <row r="1013" spans="1:40" s="108" customFormat="1" ht="15" x14ac:dyDescent="0.25">
      <c r="A1013" s="121"/>
      <c r="B1013" s="124"/>
      <c r="C1013" s="123" t="s">
        <v>66</v>
      </c>
      <c r="D1013" s="203" t="s">
        <v>67</v>
      </c>
      <c r="E1013" s="203"/>
      <c r="F1013" s="203"/>
      <c r="G1013" s="125"/>
      <c r="H1013" s="126"/>
      <c r="I1013" s="126"/>
      <c r="J1013" s="126"/>
      <c r="K1013" s="129">
        <v>13.5</v>
      </c>
      <c r="L1013" s="128">
        <v>1.4375</v>
      </c>
      <c r="M1013" s="129">
        <v>-0.14000000000000001</v>
      </c>
      <c r="N1013" s="130">
        <v>44.77</v>
      </c>
      <c r="O1013" s="131">
        <v>-6.27</v>
      </c>
      <c r="AF1013" s="115"/>
      <c r="AG1013" s="115"/>
      <c r="AH1013" s="115"/>
      <c r="AJ1013" s="109" t="s">
        <v>67</v>
      </c>
      <c r="AM1013" s="115"/>
      <c r="AN1013" s="115"/>
    </row>
    <row r="1014" spans="1:40" s="108" customFormat="1" ht="15" x14ac:dyDescent="0.25">
      <c r="A1014" s="132"/>
      <c r="B1014" s="124"/>
      <c r="C1014" s="123"/>
      <c r="D1014" s="203" t="s">
        <v>74</v>
      </c>
      <c r="E1014" s="203"/>
      <c r="F1014" s="203"/>
      <c r="G1014" s="125"/>
      <c r="H1014" s="126"/>
      <c r="I1014" s="126"/>
      <c r="J1014" s="126"/>
      <c r="K1014" s="135"/>
      <c r="L1014" s="126"/>
      <c r="M1014" s="129">
        <v>-0.14000000000000001</v>
      </c>
      <c r="N1014" s="126"/>
      <c r="O1014" s="131">
        <v>-6.27</v>
      </c>
      <c r="AF1014" s="115"/>
      <c r="AG1014" s="115"/>
      <c r="AH1014" s="115"/>
      <c r="AK1014" s="109" t="s">
        <v>74</v>
      </c>
      <c r="AM1014" s="115"/>
      <c r="AN1014" s="115"/>
    </row>
    <row r="1015" spans="1:40" s="108" customFormat="1" ht="45" x14ac:dyDescent="0.25">
      <c r="A1015" s="132"/>
      <c r="B1015" s="124"/>
      <c r="C1015" s="123" t="s">
        <v>380</v>
      </c>
      <c r="D1015" s="203" t="s">
        <v>381</v>
      </c>
      <c r="E1015" s="203"/>
      <c r="F1015" s="203"/>
      <c r="G1015" s="125" t="s">
        <v>77</v>
      </c>
      <c r="H1015" s="133">
        <v>109</v>
      </c>
      <c r="I1015" s="126"/>
      <c r="J1015" s="133">
        <v>109</v>
      </c>
      <c r="K1015" s="135"/>
      <c r="L1015" s="126"/>
      <c r="M1015" s="129">
        <v>-0.15</v>
      </c>
      <c r="N1015" s="126"/>
      <c r="O1015" s="131">
        <v>-6.83</v>
      </c>
      <c r="AF1015" s="115"/>
      <c r="AG1015" s="115"/>
      <c r="AH1015" s="115"/>
      <c r="AK1015" s="109" t="s">
        <v>381</v>
      </c>
      <c r="AM1015" s="115"/>
      <c r="AN1015" s="115"/>
    </row>
    <row r="1016" spans="1:40" s="108" customFormat="1" ht="90" x14ac:dyDescent="0.25">
      <c r="A1016" s="132"/>
      <c r="B1016" s="124"/>
      <c r="C1016" s="123" t="s">
        <v>382</v>
      </c>
      <c r="D1016" s="203" t="s">
        <v>383</v>
      </c>
      <c r="E1016" s="203"/>
      <c r="F1016" s="203"/>
      <c r="G1016" s="125" t="s">
        <v>77</v>
      </c>
      <c r="H1016" s="133">
        <v>57</v>
      </c>
      <c r="I1016" s="130">
        <v>0.85</v>
      </c>
      <c r="J1016" s="130">
        <v>48.45</v>
      </c>
      <c r="K1016" s="135"/>
      <c r="L1016" s="126"/>
      <c r="M1016" s="129">
        <v>-7.0000000000000007E-2</v>
      </c>
      <c r="N1016" s="126"/>
      <c r="O1016" s="131">
        <v>-3.04</v>
      </c>
      <c r="AF1016" s="115"/>
      <c r="AG1016" s="115"/>
      <c r="AH1016" s="115"/>
      <c r="AK1016" s="109" t="s">
        <v>383</v>
      </c>
      <c r="AM1016" s="115"/>
      <c r="AN1016" s="115"/>
    </row>
    <row r="1017" spans="1:40" s="108" customFormat="1" ht="15" x14ac:dyDescent="0.25">
      <c r="A1017" s="121"/>
      <c r="B1017" s="144"/>
      <c r="C1017" s="145"/>
      <c r="D1017" s="205" t="s">
        <v>80</v>
      </c>
      <c r="E1017" s="205"/>
      <c r="F1017" s="205"/>
      <c r="G1017" s="117"/>
      <c r="H1017" s="146"/>
      <c r="I1017" s="146"/>
      <c r="J1017" s="146"/>
      <c r="K1017" s="147"/>
      <c r="L1017" s="146"/>
      <c r="M1017" s="148">
        <v>-1.38</v>
      </c>
      <c r="N1017" s="139"/>
      <c r="O1017" s="150">
        <v>-25.23</v>
      </c>
      <c r="AF1017" s="115"/>
      <c r="AG1017" s="115"/>
      <c r="AH1017" s="115"/>
      <c r="AM1017" s="115" t="s">
        <v>80</v>
      </c>
      <c r="AN1017" s="115"/>
    </row>
    <row r="1018" spans="1:40" s="108" customFormat="1" ht="79.5" x14ac:dyDescent="0.25">
      <c r="A1018" s="116" t="s">
        <v>555</v>
      </c>
      <c r="B1018" s="117" t="s">
        <v>1215</v>
      </c>
      <c r="C1018" s="118" t="s">
        <v>104</v>
      </c>
      <c r="D1018" s="208" t="s">
        <v>556</v>
      </c>
      <c r="E1018" s="208"/>
      <c r="F1018" s="208"/>
      <c r="G1018" s="117" t="s">
        <v>507</v>
      </c>
      <c r="H1018" s="117">
        <v>42.254100000000001</v>
      </c>
      <c r="I1018" s="117" t="s">
        <v>55</v>
      </c>
      <c r="J1018" s="117" t="s">
        <v>1216</v>
      </c>
      <c r="K1018" s="119" t="s">
        <v>1217</v>
      </c>
      <c r="L1018" s="117"/>
      <c r="M1018" s="119" t="s">
        <v>1218</v>
      </c>
      <c r="N1018" s="117" t="s">
        <v>685</v>
      </c>
      <c r="O1018" s="120" t="s">
        <v>1219</v>
      </c>
      <c r="AF1018" s="115"/>
      <c r="AG1018" s="115"/>
      <c r="AH1018" s="115" t="s">
        <v>556</v>
      </c>
      <c r="AM1018" s="115"/>
      <c r="AN1018" s="115"/>
    </row>
    <row r="1019" spans="1:40" s="108" customFormat="1" ht="15" x14ac:dyDescent="0.25">
      <c r="A1019" s="121"/>
      <c r="B1019" s="144"/>
      <c r="C1019" s="145"/>
      <c r="D1019" s="205" t="s">
        <v>80</v>
      </c>
      <c r="E1019" s="205"/>
      <c r="F1019" s="205"/>
      <c r="G1019" s="117"/>
      <c r="H1019" s="146"/>
      <c r="I1019" s="146"/>
      <c r="J1019" s="146"/>
      <c r="K1019" s="147"/>
      <c r="L1019" s="146"/>
      <c r="M1019" s="154">
        <v>1052.55</v>
      </c>
      <c r="N1019" s="139"/>
      <c r="O1019" s="149">
        <v>8588.81</v>
      </c>
      <c r="AF1019" s="115"/>
      <c r="AG1019" s="115"/>
      <c r="AH1019" s="115"/>
      <c r="AM1019" s="115" t="s">
        <v>80</v>
      </c>
      <c r="AN1019" s="115"/>
    </row>
    <row r="1020" spans="1:40" s="108" customFormat="1" ht="34.5" x14ac:dyDescent="0.25">
      <c r="A1020" s="116" t="s">
        <v>557</v>
      </c>
      <c r="B1020" s="117" t="s">
        <v>1220</v>
      </c>
      <c r="C1020" s="118" t="s">
        <v>104</v>
      </c>
      <c r="D1020" s="208" t="s">
        <v>558</v>
      </c>
      <c r="E1020" s="208"/>
      <c r="F1020" s="208"/>
      <c r="G1020" s="117" t="s">
        <v>183</v>
      </c>
      <c r="H1020" s="117">
        <v>11.4</v>
      </c>
      <c r="I1020" s="117" t="s">
        <v>55</v>
      </c>
      <c r="J1020" s="117" t="s">
        <v>1221</v>
      </c>
      <c r="K1020" s="119" t="s">
        <v>1222</v>
      </c>
      <c r="L1020" s="117"/>
      <c r="M1020" s="119" t="s">
        <v>1223</v>
      </c>
      <c r="N1020" s="117" t="s">
        <v>685</v>
      </c>
      <c r="O1020" s="120" t="s">
        <v>1224</v>
      </c>
      <c r="AF1020" s="115"/>
      <c r="AG1020" s="115"/>
      <c r="AH1020" s="115" t="s">
        <v>558</v>
      </c>
      <c r="AM1020" s="115"/>
      <c r="AN1020" s="115"/>
    </row>
    <row r="1021" spans="1:40" s="108" customFormat="1" ht="15" x14ac:dyDescent="0.25">
      <c r="A1021" s="121"/>
      <c r="B1021" s="144"/>
      <c r="C1021" s="145"/>
      <c r="D1021" s="205" t="s">
        <v>80</v>
      </c>
      <c r="E1021" s="205"/>
      <c r="F1021" s="205"/>
      <c r="G1021" s="117"/>
      <c r="H1021" s="146"/>
      <c r="I1021" s="146"/>
      <c r="J1021" s="146"/>
      <c r="K1021" s="147"/>
      <c r="L1021" s="146"/>
      <c r="M1021" s="148">
        <v>344.51</v>
      </c>
      <c r="N1021" s="139"/>
      <c r="O1021" s="149">
        <v>2811.2</v>
      </c>
      <c r="AF1021" s="115"/>
      <c r="AG1021" s="115"/>
      <c r="AH1021" s="115"/>
      <c r="AM1021" s="115" t="s">
        <v>80</v>
      </c>
      <c r="AN1021" s="115"/>
    </row>
    <row r="1022" spans="1:40" s="108" customFormat="1" ht="34.5" x14ac:dyDescent="0.25">
      <c r="A1022" s="116" t="s">
        <v>559</v>
      </c>
      <c r="B1022" s="117" t="s">
        <v>559</v>
      </c>
      <c r="C1022" s="118" t="s">
        <v>560</v>
      </c>
      <c r="D1022" s="208" t="s">
        <v>561</v>
      </c>
      <c r="E1022" s="208"/>
      <c r="F1022" s="208"/>
      <c r="G1022" s="117" t="s">
        <v>131</v>
      </c>
      <c r="H1022" s="117">
        <v>-65.55</v>
      </c>
      <c r="I1022" s="117" t="s">
        <v>55</v>
      </c>
      <c r="J1022" s="117" t="s">
        <v>1225</v>
      </c>
      <c r="K1022" s="119" t="s">
        <v>1226</v>
      </c>
      <c r="L1022" s="117"/>
      <c r="M1022" s="119" t="s">
        <v>1227</v>
      </c>
      <c r="N1022" s="117" t="s">
        <v>685</v>
      </c>
      <c r="O1022" s="120" t="s">
        <v>1228</v>
      </c>
      <c r="AF1022" s="115"/>
      <c r="AG1022" s="115"/>
      <c r="AH1022" s="115" t="s">
        <v>561</v>
      </c>
      <c r="AM1022" s="115"/>
      <c r="AN1022" s="115"/>
    </row>
    <row r="1023" spans="1:40" s="108" customFormat="1" ht="15" x14ac:dyDescent="0.25">
      <c r="A1023" s="121"/>
      <c r="B1023" s="144"/>
      <c r="C1023" s="145"/>
      <c r="D1023" s="205" t="s">
        <v>80</v>
      </c>
      <c r="E1023" s="205"/>
      <c r="F1023" s="205"/>
      <c r="G1023" s="117"/>
      <c r="H1023" s="146"/>
      <c r="I1023" s="146"/>
      <c r="J1023" s="146"/>
      <c r="K1023" s="147"/>
      <c r="L1023" s="146"/>
      <c r="M1023" s="148">
        <v>-810.85</v>
      </c>
      <c r="N1023" s="139"/>
      <c r="O1023" s="149">
        <v>-6616.54</v>
      </c>
      <c r="AF1023" s="115"/>
      <c r="AG1023" s="115"/>
      <c r="AH1023" s="115"/>
      <c r="AM1023" s="115" t="s">
        <v>80</v>
      </c>
      <c r="AN1023" s="115"/>
    </row>
    <row r="1024" spans="1:40" s="108" customFormat="1" ht="22.5" x14ac:dyDescent="0.25">
      <c r="A1024" s="116" t="s">
        <v>562</v>
      </c>
      <c r="B1024" s="117" t="s">
        <v>1229</v>
      </c>
      <c r="C1024" s="118" t="s">
        <v>104</v>
      </c>
      <c r="D1024" s="208" t="s">
        <v>349</v>
      </c>
      <c r="E1024" s="208"/>
      <c r="F1024" s="208"/>
      <c r="G1024" s="117" t="s">
        <v>350</v>
      </c>
      <c r="H1024" s="117">
        <v>6.5549999999999997</v>
      </c>
      <c r="I1024" s="117" t="s">
        <v>55</v>
      </c>
      <c r="J1024" s="117" t="s">
        <v>1230</v>
      </c>
      <c r="K1024" s="119" t="s">
        <v>1002</v>
      </c>
      <c r="L1024" s="117"/>
      <c r="M1024" s="119" t="s">
        <v>1231</v>
      </c>
      <c r="N1024" s="117" t="s">
        <v>685</v>
      </c>
      <c r="O1024" s="120" t="s">
        <v>1232</v>
      </c>
      <c r="AF1024" s="115"/>
      <c r="AG1024" s="115"/>
      <c r="AH1024" s="115" t="s">
        <v>349</v>
      </c>
      <c r="AM1024" s="115"/>
      <c r="AN1024" s="115"/>
    </row>
    <row r="1025" spans="1:40" s="108" customFormat="1" ht="15" x14ac:dyDescent="0.25">
      <c r="A1025" s="121"/>
      <c r="B1025" s="144"/>
      <c r="C1025" s="145"/>
      <c r="D1025" s="205" t="s">
        <v>80</v>
      </c>
      <c r="E1025" s="205"/>
      <c r="F1025" s="205"/>
      <c r="G1025" s="117"/>
      <c r="H1025" s="146"/>
      <c r="I1025" s="146"/>
      <c r="J1025" s="146"/>
      <c r="K1025" s="147"/>
      <c r="L1025" s="146"/>
      <c r="M1025" s="148">
        <v>275.31</v>
      </c>
      <c r="N1025" s="139"/>
      <c r="O1025" s="149">
        <v>2246.5300000000002</v>
      </c>
      <c r="AF1025" s="115"/>
      <c r="AG1025" s="115"/>
      <c r="AH1025" s="115"/>
      <c r="AM1025" s="115" t="s">
        <v>80</v>
      </c>
      <c r="AN1025" s="115"/>
    </row>
    <row r="1026" spans="1:40" s="108" customFormat="1" ht="34.5" x14ac:dyDescent="0.25">
      <c r="A1026" s="116" t="s">
        <v>563</v>
      </c>
      <c r="B1026" s="117" t="s">
        <v>563</v>
      </c>
      <c r="C1026" s="118" t="s">
        <v>564</v>
      </c>
      <c r="D1026" s="208" t="s">
        <v>565</v>
      </c>
      <c r="E1026" s="208"/>
      <c r="F1026" s="208"/>
      <c r="G1026" s="117" t="s">
        <v>166</v>
      </c>
      <c r="H1026" s="117">
        <v>0.56999999999999995</v>
      </c>
      <c r="I1026" s="117" t="s">
        <v>55</v>
      </c>
      <c r="J1026" s="117" t="s">
        <v>1211</v>
      </c>
      <c r="K1026" s="119"/>
      <c r="L1026" s="117"/>
      <c r="M1026" s="119"/>
      <c r="N1026" s="117"/>
      <c r="O1026" s="120"/>
      <c r="AF1026" s="115"/>
      <c r="AG1026" s="115"/>
      <c r="AH1026" s="115" t="s">
        <v>565</v>
      </c>
      <c r="AM1026" s="115"/>
      <c r="AN1026" s="115"/>
    </row>
    <row r="1027" spans="1:40" s="108" customFormat="1" ht="33.75" x14ac:dyDescent="0.25">
      <c r="A1027" s="121"/>
      <c r="B1027" s="122"/>
      <c r="C1027" s="123" t="s">
        <v>59</v>
      </c>
      <c r="D1027" s="206" t="s">
        <v>60</v>
      </c>
      <c r="E1027" s="206"/>
      <c r="F1027" s="206"/>
      <c r="G1027" s="206"/>
      <c r="H1027" s="206"/>
      <c r="I1027" s="206"/>
      <c r="J1027" s="206"/>
      <c r="K1027" s="206"/>
      <c r="L1027" s="206"/>
      <c r="M1027" s="206"/>
      <c r="N1027" s="206"/>
      <c r="O1027" s="207"/>
      <c r="AF1027" s="115"/>
      <c r="AG1027" s="115"/>
      <c r="AH1027" s="115"/>
      <c r="AI1027" s="109" t="s">
        <v>60</v>
      </c>
      <c r="AM1027" s="115"/>
      <c r="AN1027" s="115"/>
    </row>
    <row r="1028" spans="1:40" s="108" customFormat="1" ht="57" x14ac:dyDescent="0.25">
      <c r="A1028" s="121"/>
      <c r="B1028" s="122"/>
      <c r="C1028" s="123" t="s">
        <v>61</v>
      </c>
      <c r="D1028" s="206" t="s">
        <v>62</v>
      </c>
      <c r="E1028" s="206"/>
      <c r="F1028" s="206"/>
      <c r="G1028" s="206"/>
      <c r="H1028" s="206"/>
      <c r="I1028" s="206"/>
      <c r="J1028" s="206"/>
      <c r="K1028" s="206"/>
      <c r="L1028" s="206"/>
      <c r="M1028" s="206"/>
      <c r="N1028" s="206"/>
      <c r="O1028" s="207"/>
      <c r="AF1028" s="115"/>
      <c r="AG1028" s="115"/>
      <c r="AH1028" s="115"/>
      <c r="AI1028" s="109" t="s">
        <v>62</v>
      </c>
      <c r="AM1028" s="115"/>
      <c r="AN1028" s="115"/>
    </row>
    <row r="1029" spans="1:40" s="108" customFormat="1" ht="15" x14ac:dyDescent="0.25">
      <c r="A1029" s="121"/>
      <c r="B1029" s="124"/>
      <c r="C1029" s="123" t="s">
        <v>55</v>
      </c>
      <c r="D1029" s="203" t="s">
        <v>63</v>
      </c>
      <c r="E1029" s="203"/>
      <c r="F1029" s="203"/>
      <c r="G1029" s="125"/>
      <c r="H1029" s="126"/>
      <c r="I1029" s="126"/>
      <c r="J1029" s="126"/>
      <c r="K1029" s="129">
        <v>209.95</v>
      </c>
      <c r="L1029" s="128">
        <v>1.3225</v>
      </c>
      <c r="M1029" s="129">
        <v>158.27000000000001</v>
      </c>
      <c r="N1029" s="130">
        <v>44.77</v>
      </c>
      <c r="O1029" s="151">
        <v>7085.75</v>
      </c>
      <c r="AF1029" s="115"/>
      <c r="AG1029" s="115"/>
      <c r="AH1029" s="115"/>
      <c r="AJ1029" s="109" t="s">
        <v>63</v>
      </c>
      <c r="AM1029" s="115"/>
      <c r="AN1029" s="115"/>
    </row>
    <row r="1030" spans="1:40" s="108" customFormat="1" ht="15" x14ac:dyDescent="0.25">
      <c r="A1030" s="121"/>
      <c r="B1030" s="124"/>
      <c r="C1030" s="123" t="s">
        <v>64</v>
      </c>
      <c r="D1030" s="203" t="s">
        <v>65</v>
      </c>
      <c r="E1030" s="203"/>
      <c r="F1030" s="203"/>
      <c r="G1030" s="125"/>
      <c r="H1030" s="126"/>
      <c r="I1030" s="126"/>
      <c r="J1030" s="126"/>
      <c r="K1030" s="129">
        <v>189.93</v>
      </c>
      <c r="L1030" s="128">
        <v>1.4375</v>
      </c>
      <c r="M1030" s="129">
        <v>155.62</v>
      </c>
      <c r="N1030" s="130">
        <v>13.24</v>
      </c>
      <c r="O1030" s="151">
        <v>2060.41</v>
      </c>
      <c r="AF1030" s="115"/>
      <c r="AG1030" s="115"/>
      <c r="AH1030" s="115"/>
      <c r="AJ1030" s="109" t="s">
        <v>65</v>
      </c>
      <c r="AM1030" s="115"/>
      <c r="AN1030" s="115"/>
    </row>
    <row r="1031" spans="1:40" s="108" customFormat="1" ht="15" x14ac:dyDescent="0.25">
      <c r="A1031" s="121"/>
      <c r="B1031" s="124"/>
      <c r="C1031" s="123" t="s">
        <v>66</v>
      </c>
      <c r="D1031" s="203" t="s">
        <v>67</v>
      </c>
      <c r="E1031" s="203"/>
      <c r="F1031" s="203"/>
      <c r="G1031" s="125"/>
      <c r="H1031" s="126"/>
      <c r="I1031" s="126"/>
      <c r="J1031" s="126"/>
      <c r="K1031" s="129">
        <v>21.86</v>
      </c>
      <c r="L1031" s="128">
        <v>1.4375</v>
      </c>
      <c r="M1031" s="129">
        <v>17.91</v>
      </c>
      <c r="N1031" s="130">
        <v>44.77</v>
      </c>
      <c r="O1031" s="131">
        <v>801.83</v>
      </c>
      <c r="AF1031" s="115"/>
      <c r="AG1031" s="115"/>
      <c r="AH1031" s="115"/>
      <c r="AJ1031" s="109" t="s">
        <v>67</v>
      </c>
      <c r="AM1031" s="115"/>
      <c r="AN1031" s="115"/>
    </row>
    <row r="1032" spans="1:40" s="108" customFormat="1" ht="15" x14ac:dyDescent="0.25">
      <c r="A1032" s="121"/>
      <c r="B1032" s="124"/>
      <c r="C1032" s="123" t="s">
        <v>68</v>
      </c>
      <c r="D1032" s="203" t="s">
        <v>69</v>
      </c>
      <c r="E1032" s="203"/>
      <c r="F1032" s="203"/>
      <c r="G1032" s="125"/>
      <c r="H1032" s="126"/>
      <c r="I1032" s="126"/>
      <c r="J1032" s="126"/>
      <c r="K1032" s="129">
        <v>36.67</v>
      </c>
      <c r="L1032" s="126"/>
      <c r="M1032" s="129">
        <v>5.35</v>
      </c>
      <c r="N1032" s="130">
        <v>8.16</v>
      </c>
      <c r="O1032" s="131">
        <v>43.66</v>
      </c>
      <c r="AF1032" s="115"/>
      <c r="AG1032" s="115"/>
      <c r="AH1032" s="115"/>
      <c r="AJ1032" s="109" t="s">
        <v>69</v>
      </c>
      <c r="AM1032" s="115"/>
      <c r="AN1032" s="115"/>
    </row>
    <row r="1033" spans="1:40" s="108" customFormat="1" ht="15" x14ac:dyDescent="0.25">
      <c r="A1033" s="132"/>
      <c r="B1033" s="124"/>
      <c r="C1033" s="123"/>
      <c r="D1033" s="203" t="s">
        <v>70</v>
      </c>
      <c r="E1033" s="203"/>
      <c r="F1033" s="203"/>
      <c r="G1033" s="125" t="s">
        <v>71</v>
      </c>
      <c r="H1033" s="143">
        <v>24.3</v>
      </c>
      <c r="I1033" s="128">
        <v>1.3225</v>
      </c>
      <c r="J1033" s="152">
        <v>18.317947499999999</v>
      </c>
      <c r="K1033" s="135"/>
      <c r="L1033" s="126"/>
      <c r="M1033" s="135"/>
      <c r="N1033" s="126"/>
      <c r="O1033" s="136"/>
      <c r="AF1033" s="115"/>
      <c r="AG1033" s="115"/>
      <c r="AH1033" s="115"/>
      <c r="AK1033" s="109" t="s">
        <v>70</v>
      </c>
      <c r="AM1033" s="115"/>
      <c r="AN1033" s="115"/>
    </row>
    <row r="1034" spans="1:40" s="108" customFormat="1" ht="15" x14ac:dyDescent="0.25">
      <c r="A1034" s="132"/>
      <c r="B1034" s="124"/>
      <c r="C1034" s="123"/>
      <c r="D1034" s="203" t="s">
        <v>72</v>
      </c>
      <c r="E1034" s="203"/>
      <c r="F1034" s="203"/>
      <c r="G1034" s="125" t="s">
        <v>71</v>
      </c>
      <c r="H1034" s="130">
        <v>1.94</v>
      </c>
      <c r="I1034" s="128">
        <v>1.4375</v>
      </c>
      <c r="J1034" s="152">
        <v>1.5895874999999999</v>
      </c>
      <c r="K1034" s="135"/>
      <c r="L1034" s="126"/>
      <c r="M1034" s="135"/>
      <c r="N1034" s="126"/>
      <c r="O1034" s="136"/>
      <c r="AF1034" s="115"/>
      <c r="AG1034" s="115"/>
      <c r="AH1034" s="115"/>
      <c r="AK1034" s="109" t="s">
        <v>72</v>
      </c>
      <c r="AM1034" s="115"/>
      <c r="AN1034" s="115"/>
    </row>
    <row r="1035" spans="1:40" s="108" customFormat="1" ht="15" x14ac:dyDescent="0.25">
      <c r="A1035" s="137"/>
      <c r="B1035" s="125"/>
      <c r="C1035" s="123"/>
      <c r="D1035" s="210" t="s">
        <v>73</v>
      </c>
      <c r="E1035" s="210"/>
      <c r="F1035" s="210"/>
      <c r="G1035" s="138"/>
      <c r="H1035" s="139"/>
      <c r="I1035" s="139"/>
      <c r="J1035" s="139"/>
      <c r="K1035" s="141">
        <v>409.27</v>
      </c>
      <c r="L1035" s="139"/>
      <c r="M1035" s="141">
        <v>319.24</v>
      </c>
      <c r="N1035" s="139"/>
      <c r="O1035" s="153">
        <v>9189.82</v>
      </c>
      <c r="AF1035" s="115"/>
      <c r="AG1035" s="115"/>
      <c r="AH1035" s="115"/>
      <c r="AL1035" s="109" t="s">
        <v>73</v>
      </c>
      <c r="AM1035" s="115"/>
      <c r="AN1035" s="115"/>
    </row>
    <row r="1036" spans="1:40" s="108" customFormat="1" ht="15" x14ac:dyDescent="0.25">
      <c r="A1036" s="132"/>
      <c r="B1036" s="124"/>
      <c r="C1036" s="123"/>
      <c r="D1036" s="203" t="s">
        <v>74</v>
      </c>
      <c r="E1036" s="203"/>
      <c r="F1036" s="203"/>
      <c r="G1036" s="125"/>
      <c r="H1036" s="126"/>
      <c r="I1036" s="126"/>
      <c r="J1036" s="126"/>
      <c r="K1036" s="135"/>
      <c r="L1036" s="126"/>
      <c r="M1036" s="129">
        <v>176.18</v>
      </c>
      <c r="N1036" s="126"/>
      <c r="O1036" s="151">
        <v>7887.58</v>
      </c>
      <c r="AF1036" s="115"/>
      <c r="AG1036" s="115"/>
      <c r="AH1036" s="115"/>
      <c r="AK1036" s="109" t="s">
        <v>74</v>
      </c>
      <c r="AM1036" s="115"/>
      <c r="AN1036" s="115"/>
    </row>
    <row r="1037" spans="1:40" s="108" customFormat="1" ht="45" x14ac:dyDescent="0.25">
      <c r="A1037" s="132"/>
      <c r="B1037" s="124"/>
      <c r="C1037" s="123" t="s">
        <v>380</v>
      </c>
      <c r="D1037" s="203" t="s">
        <v>381</v>
      </c>
      <c r="E1037" s="203"/>
      <c r="F1037" s="203"/>
      <c r="G1037" s="125" t="s">
        <v>77</v>
      </c>
      <c r="H1037" s="133">
        <v>109</v>
      </c>
      <c r="I1037" s="126"/>
      <c r="J1037" s="133">
        <v>109</v>
      </c>
      <c r="K1037" s="135"/>
      <c r="L1037" s="126"/>
      <c r="M1037" s="129">
        <v>192.04</v>
      </c>
      <c r="N1037" s="126"/>
      <c r="O1037" s="151">
        <v>8597.4599999999991</v>
      </c>
      <c r="AF1037" s="115"/>
      <c r="AG1037" s="115"/>
      <c r="AH1037" s="115"/>
      <c r="AK1037" s="109" t="s">
        <v>381</v>
      </c>
      <c r="AM1037" s="115"/>
      <c r="AN1037" s="115"/>
    </row>
    <row r="1038" spans="1:40" s="108" customFormat="1" ht="90" x14ac:dyDescent="0.25">
      <c r="A1038" s="132"/>
      <c r="B1038" s="124"/>
      <c r="C1038" s="123" t="s">
        <v>382</v>
      </c>
      <c r="D1038" s="203" t="s">
        <v>383</v>
      </c>
      <c r="E1038" s="203"/>
      <c r="F1038" s="203"/>
      <c r="G1038" s="125" t="s">
        <v>77</v>
      </c>
      <c r="H1038" s="133">
        <v>57</v>
      </c>
      <c r="I1038" s="130">
        <v>0.85</v>
      </c>
      <c r="J1038" s="130">
        <v>48.45</v>
      </c>
      <c r="K1038" s="135"/>
      <c r="L1038" s="126"/>
      <c r="M1038" s="129">
        <v>85.36</v>
      </c>
      <c r="N1038" s="126"/>
      <c r="O1038" s="151">
        <v>3821.53</v>
      </c>
      <c r="AF1038" s="115"/>
      <c r="AG1038" s="115"/>
      <c r="AH1038" s="115"/>
      <c r="AK1038" s="109" t="s">
        <v>383</v>
      </c>
      <c r="AM1038" s="115"/>
      <c r="AN1038" s="115"/>
    </row>
    <row r="1039" spans="1:40" s="108" customFormat="1" ht="15" x14ac:dyDescent="0.25">
      <c r="A1039" s="121"/>
      <c r="B1039" s="144"/>
      <c r="C1039" s="145"/>
      <c r="D1039" s="205" t="s">
        <v>80</v>
      </c>
      <c r="E1039" s="205"/>
      <c r="F1039" s="205"/>
      <c r="G1039" s="117"/>
      <c r="H1039" s="146"/>
      <c r="I1039" s="146"/>
      <c r="J1039" s="146"/>
      <c r="K1039" s="147"/>
      <c r="L1039" s="146"/>
      <c r="M1039" s="148">
        <v>596.64</v>
      </c>
      <c r="N1039" s="139"/>
      <c r="O1039" s="149">
        <v>21608.81</v>
      </c>
      <c r="AF1039" s="115"/>
      <c r="AG1039" s="115"/>
      <c r="AH1039" s="115"/>
      <c r="AM1039" s="115" t="s">
        <v>80</v>
      </c>
      <c r="AN1039" s="115"/>
    </row>
    <row r="1040" spans="1:40" s="108" customFormat="1" ht="22.5" x14ac:dyDescent="0.25">
      <c r="A1040" s="116" t="s">
        <v>566</v>
      </c>
      <c r="B1040" s="117" t="s">
        <v>1233</v>
      </c>
      <c r="C1040" s="118" t="s">
        <v>104</v>
      </c>
      <c r="D1040" s="208" t="s">
        <v>536</v>
      </c>
      <c r="E1040" s="208"/>
      <c r="F1040" s="208"/>
      <c r="G1040" s="117" t="s">
        <v>131</v>
      </c>
      <c r="H1040" s="117">
        <v>2.508</v>
      </c>
      <c r="I1040" s="117" t="s">
        <v>55</v>
      </c>
      <c r="J1040" s="117" t="s">
        <v>1234</v>
      </c>
      <c r="K1040" s="119" t="s">
        <v>1190</v>
      </c>
      <c r="L1040" s="117"/>
      <c r="M1040" s="119" t="s">
        <v>1235</v>
      </c>
      <c r="N1040" s="117" t="s">
        <v>685</v>
      </c>
      <c r="O1040" s="120" t="s">
        <v>1236</v>
      </c>
      <c r="AF1040" s="115"/>
      <c r="AG1040" s="115"/>
      <c r="AH1040" s="115" t="s">
        <v>536</v>
      </c>
      <c r="AM1040" s="115"/>
      <c r="AN1040" s="115"/>
    </row>
    <row r="1041" spans="1:40" s="108" customFormat="1" ht="15" x14ac:dyDescent="0.25">
      <c r="A1041" s="121"/>
      <c r="B1041" s="144"/>
      <c r="C1041" s="145"/>
      <c r="D1041" s="205" t="s">
        <v>80</v>
      </c>
      <c r="E1041" s="205"/>
      <c r="F1041" s="205"/>
      <c r="G1041" s="117"/>
      <c r="H1041" s="146"/>
      <c r="I1041" s="146"/>
      <c r="J1041" s="146"/>
      <c r="K1041" s="147"/>
      <c r="L1041" s="146"/>
      <c r="M1041" s="148">
        <v>15.55</v>
      </c>
      <c r="N1041" s="139"/>
      <c r="O1041" s="150">
        <v>126.89</v>
      </c>
      <c r="AF1041" s="115"/>
      <c r="AG1041" s="115"/>
      <c r="AH1041" s="115"/>
      <c r="AM1041" s="115" t="s">
        <v>80</v>
      </c>
      <c r="AN1041" s="115"/>
    </row>
    <row r="1042" spans="1:40" s="108" customFormat="1" ht="45.75" x14ac:dyDescent="0.25">
      <c r="A1042" s="116" t="s">
        <v>567</v>
      </c>
      <c r="B1042" s="117" t="s">
        <v>567</v>
      </c>
      <c r="C1042" s="118" t="s">
        <v>568</v>
      </c>
      <c r="D1042" s="208" t="s">
        <v>569</v>
      </c>
      <c r="E1042" s="208"/>
      <c r="F1042" s="208"/>
      <c r="G1042" s="117" t="s">
        <v>166</v>
      </c>
      <c r="H1042" s="117">
        <v>0.56999999999999995</v>
      </c>
      <c r="I1042" s="117" t="s">
        <v>55</v>
      </c>
      <c r="J1042" s="117" t="s">
        <v>1211</v>
      </c>
      <c r="K1042" s="119"/>
      <c r="L1042" s="117"/>
      <c r="M1042" s="119"/>
      <c r="N1042" s="117"/>
      <c r="O1042" s="120"/>
      <c r="AF1042" s="115"/>
      <c r="AG1042" s="115"/>
      <c r="AH1042" s="115" t="s">
        <v>569</v>
      </c>
      <c r="AM1042" s="115"/>
      <c r="AN1042" s="115"/>
    </row>
    <row r="1043" spans="1:40" s="108" customFormat="1" ht="15" x14ac:dyDescent="0.25">
      <c r="A1043" s="121"/>
      <c r="B1043" s="122"/>
      <c r="C1043" s="123"/>
      <c r="D1043" s="206" t="s">
        <v>570</v>
      </c>
      <c r="E1043" s="206"/>
      <c r="F1043" s="206"/>
      <c r="G1043" s="206"/>
      <c r="H1043" s="206"/>
      <c r="I1043" s="206"/>
      <c r="J1043" s="206"/>
      <c r="K1043" s="206"/>
      <c r="L1043" s="206"/>
      <c r="M1043" s="206"/>
      <c r="N1043" s="206"/>
      <c r="O1043" s="207"/>
      <c r="AF1043" s="115"/>
      <c r="AG1043" s="115"/>
      <c r="AH1043" s="115"/>
      <c r="AI1043" s="109" t="s">
        <v>570</v>
      </c>
      <c r="AM1043" s="115"/>
      <c r="AN1043" s="115"/>
    </row>
    <row r="1044" spans="1:40" s="108" customFormat="1" ht="33.75" x14ac:dyDescent="0.25">
      <c r="A1044" s="121"/>
      <c r="B1044" s="122"/>
      <c r="C1044" s="123" t="s">
        <v>59</v>
      </c>
      <c r="D1044" s="206" t="s">
        <v>60</v>
      </c>
      <c r="E1044" s="206"/>
      <c r="F1044" s="206"/>
      <c r="G1044" s="206"/>
      <c r="H1044" s="206"/>
      <c r="I1044" s="206"/>
      <c r="J1044" s="206"/>
      <c r="K1044" s="206"/>
      <c r="L1044" s="206"/>
      <c r="M1044" s="206"/>
      <c r="N1044" s="206"/>
      <c r="O1044" s="207"/>
      <c r="AF1044" s="115"/>
      <c r="AG1044" s="115"/>
      <c r="AH1044" s="115"/>
      <c r="AI1044" s="109" t="s">
        <v>60</v>
      </c>
      <c r="AM1044" s="115"/>
      <c r="AN1044" s="115"/>
    </row>
    <row r="1045" spans="1:40" s="108" customFormat="1" ht="57" x14ac:dyDescent="0.25">
      <c r="A1045" s="121"/>
      <c r="B1045" s="122"/>
      <c r="C1045" s="123" t="s">
        <v>61</v>
      </c>
      <c r="D1045" s="206" t="s">
        <v>62</v>
      </c>
      <c r="E1045" s="206"/>
      <c r="F1045" s="206"/>
      <c r="G1045" s="206"/>
      <c r="H1045" s="206"/>
      <c r="I1045" s="206"/>
      <c r="J1045" s="206"/>
      <c r="K1045" s="206"/>
      <c r="L1045" s="206"/>
      <c r="M1045" s="206"/>
      <c r="N1045" s="206"/>
      <c r="O1045" s="207"/>
      <c r="AF1045" s="115"/>
      <c r="AG1045" s="115"/>
      <c r="AH1045" s="115"/>
      <c r="AI1045" s="109" t="s">
        <v>62</v>
      </c>
      <c r="AM1045" s="115"/>
      <c r="AN1045" s="115"/>
    </row>
    <row r="1046" spans="1:40" s="108" customFormat="1" ht="15" x14ac:dyDescent="0.25">
      <c r="A1046" s="121"/>
      <c r="B1046" s="124"/>
      <c r="C1046" s="123" t="s">
        <v>55</v>
      </c>
      <c r="D1046" s="203" t="s">
        <v>63</v>
      </c>
      <c r="E1046" s="203"/>
      <c r="F1046" s="203"/>
      <c r="G1046" s="125"/>
      <c r="H1046" s="126"/>
      <c r="I1046" s="126"/>
      <c r="J1046" s="126"/>
      <c r="K1046" s="129">
        <v>8.64</v>
      </c>
      <c r="L1046" s="128">
        <v>46.287500000000001</v>
      </c>
      <c r="M1046" s="129">
        <v>227.96</v>
      </c>
      <c r="N1046" s="130">
        <v>44.77</v>
      </c>
      <c r="O1046" s="151">
        <v>10205.77</v>
      </c>
      <c r="AF1046" s="115"/>
      <c r="AG1046" s="115"/>
      <c r="AH1046" s="115"/>
      <c r="AJ1046" s="109" t="s">
        <v>63</v>
      </c>
      <c r="AM1046" s="115"/>
      <c r="AN1046" s="115"/>
    </row>
    <row r="1047" spans="1:40" s="108" customFormat="1" ht="15" x14ac:dyDescent="0.25">
      <c r="A1047" s="121"/>
      <c r="B1047" s="124"/>
      <c r="C1047" s="123" t="s">
        <v>64</v>
      </c>
      <c r="D1047" s="203" t="s">
        <v>65</v>
      </c>
      <c r="E1047" s="203"/>
      <c r="F1047" s="203"/>
      <c r="G1047" s="125"/>
      <c r="H1047" s="126"/>
      <c r="I1047" s="126"/>
      <c r="J1047" s="126"/>
      <c r="K1047" s="129">
        <v>2.66</v>
      </c>
      <c r="L1047" s="128">
        <v>50.3125</v>
      </c>
      <c r="M1047" s="129">
        <v>76.28</v>
      </c>
      <c r="N1047" s="130">
        <v>13.24</v>
      </c>
      <c r="O1047" s="151">
        <v>1009.95</v>
      </c>
      <c r="AF1047" s="115"/>
      <c r="AG1047" s="115"/>
      <c r="AH1047" s="115"/>
      <c r="AJ1047" s="109" t="s">
        <v>65</v>
      </c>
      <c r="AM1047" s="115"/>
      <c r="AN1047" s="115"/>
    </row>
    <row r="1048" spans="1:40" s="108" customFormat="1" ht="15" x14ac:dyDescent="0.25">
      <c r="A1048" s="121"/>
      <c r="B1048" s="124"/>
      <c r="C1048" s="123" t="s">
        <v>66</v>
      </c>
      <c r="D1048" s="203" t="s">
        <v>67</v>
      </c>
      <c r="E1048" s="203"/>
      <c r="F1048" s="203"/>
      <c r="G1048" s="125"/>
      <c r="H1048" s="126"/>
      <c r="I1048" s="126"/>
      <c r="J1048" s="126"/>
      <c r="K1048" s="129">
        <v>0.34</v>
      </c>
      <c r="L1048" s="128">
        <v>50.3125</v>
      </c>
      <c r="M1048" s="129">
        <v>9.75</v>
      </c>
      <c r="N1048" s="130">
        <v>44.77</v>
      </c>
      <c r="O1048" s="131">
        <v>436.51</v>
      </c>
      <c r="AF1048" s="115"/>
      <c r="AG1048" s="115"/>
      <c r="AH1048" s="115"/>
      <c r="AJ1048" s="109" t="s">
        <v>67</v>
      </c>
      <c r="AM1048" s="115"/>
      <c r="AN1048" s="115"/>
    </row>
    <row r="1049" spans="1:40" s="108" customFormat="1" ht="15" x14ac:dyDescent="0.25">
      <c r="A1049" s="132"/>
      <c r="B1049" s="124"/>
      <c r="C1049" s="123"/>
      <c r="D1049" s="203" t="s">
        <v>70</v>
      </c>
      <c r="E1049" s="203"/>
      <c r="F1049" s="203"/>
      <c r="G1049" s="125" t="s">
        <v>71</v>
      </c>
      <c r="H1049" s="133">
        <v>1</v>
      </c>
      <c r="I1049" s="128">
        <v>46.287500000000001</v>
      </c>
      <c r="J1049" s="134">
        <v>26.383875</v>
      </c>
      <c r="K1049" s="135"/>
      <c r="L1049" s="126"/>
      <c r="M1049" s="135"/>
      <c r="N1049" s="126"/>
      <c r="O1049" s="136"/>
      <c r="AF1049" s="115"/>
      <c r="AG1049" s="115"/>
      <c r="AH1049" s="115"/>
      <c r="AK1049" s="109" t="s">
        <v>70</v>
      </c>
      <c r="AM1049" s="115"/>
      <c r="AN1049" s="115"/>
    </row>
    <row r="1050" spans="1:40" s="108" customFormat="1" ht="15" x14ac:dyDescent="0.25">
      <c r="A1050" s="132"/>
      <c r="B1050" s="124"/>
      <c r="C1050" s="123"/>
      <c r="D1050" s="203" t="s">
        <v>72</v>
      </c>
      <c r="E1050" s="203"/>
      <c r="F1050" s="203"/>
      <c r="G1050" s="125" t="s">
        <v>71</v>
      </c>
      <c r="H1050" s="130">
        <v>0.03</v>
      </c>
      <c r="I1050" s="128">
        <v>50.3125</v>
      </c>
      <c r="J1050" s="152">
        <v>0.86034379999999999</v>
      </c>
      <c r="K1050" s="135"/>
      <c r="L1050" s="126"/>
      <c r="M1050" s="135"/>
      <c r="N1050" s="126"/>
      <c r="O1050" s="136"/>
      <c r="AF1050" s="115"/>
      <c r="AG1050" s="115"/>
      <c r="AH1050" s="115"/>
      <c r="AK1050" s="109" t="s">
        <v>72</v>
      </c>
      <c r="AM1050" s="115"/>
      <c r="AN1050" s="115"/>
    </row>
    <row r="1051" spans="1:40" s="108" customFormat="1" ht="15" x14ac:dyDescent="0.25">
      <c r="A1051" s="137"/>
      <c r="B1051" s="125"/>
      <c r="C1051" s="123"/>
      <c r="D1051" s="210" t="s">
        <v>73</v>
      </c>
      <c r="E1051" s="210"/>
      <c r="F1051" s="210"/>
      <c r="G1051" s="138"/>
      <c r="H1051" s="139"/>
      <c r="I1051" s="139"/>
      <c r="J1051" s="139"/>
      <c r="K1051" s="141">
        <v>11.3</v>
      </c>
      <c r="L1051" s="139"/>
      <c r="M1051" s="141">
        <v>304.24</v>
      </c>
      <c r="N1051" s="139"/>
      <c r="O1051" s="153">
        <v>11215.72</v>
      </c>
      <c r="AF1051" s="115"/>
      <c r="AG1051" s="115"/>
      <c r="AH1051" s="115"/>
      <c r="AL1051" s="109" t="s">
        <v>73</v>
      </c>
      <c r="AM1051" s="115"/>
      <c r="AN1051" s="115"/>
    </row>
    <row r="1052" spans="1:40" s="108" customFormat="1" ht="15" x14ac:dyDescent="0.25">
      <c r="A1052" s="132"/>
      <c r="B1052" s="124"/>
      <c r="C1052" s="123"/>
      <c r="D1052" s="203" t="s">
        <v>74</v>
      </c>
      <c r="E1052" s="203"/>
      <c r="F1052" s="203"/>
      <c r="G1052" s="125"/>
      <c r="H1052" s="126"/>
      <c r="I1052" s="126"/>
      <c r="J1052" s="126"/>
      <c r="K1052" s="135"/>
      <c r="L1052" s="126"/>
      <c r="M1052" s="129">
        <v>237.71</v>
      </c>
      <c r="N1052" s="126"/>
      <c r="O1052" s="151">
        <v>10642.28</v>
      </c>
      <c r="AF1052" s="115"/>
      <c r="AG1052" s="115"/>
      <c r="AH1052" s="115"/>
      <c r="AK1052" s="109" t="s">
        <v>74</v>
      </c>
      <c r="AM1052" s="115"/>
      <c r="AN1052" s="115"/>
    </row>
    <row r="1053" spans="1:40" s="108" customFormat="1" ht="45" x14ac:dyDescent="0.25">
      <c r="A1053" s="132"/>
      <c r="B1053" s="124"/>
      <c r="C1053" s="123" t="s">
        <v>380</v>
      </c>
      <c r="D1053" s="203" t="s">
        <v>381</v>
      </c>
      <c r="E1053" s="203"/>
      <c r="F1053" s="203"/>
      <c r="G1053" s="125" t="s">
        <v>77</v>
      </c>
      <c r="H1053" s="133">
        <v>109</v>
      </c>
      <c r="I1053" s="126"/>
      <c r="J1053" s="133">
        <v>109</v>
      </c>
      <c r="K1053" s="135"/>
      <c r="L1053" s="126"/>
      <c r="M1053" s="129">
        <v>259.10000000000002</v>
      </c>
      <c r="N1053" s="126"/>
      <c r="O1053" s="151">
        <v>11600.09</v>
      </c>
      <c r="AF1053" s="115"/>
      <c r="AG1053" s="115"/>
      <c r="AH1053" s="115"/>
      <c r="AK1053" s="109" t="s">
        <v>381</v>
      </c>
      <c r="AM1053" s="115"/>
      <c r="AN1053" s="115"/>
    </row>
    <row r="1054" spans="1:40" s="108" customFormat="1" ht="90" x14ac:dyDescent="0.25">
      <c r="A1054" s="132"/>
      <c r="B1054" s="124"/>
      <c r="C1054" s="123" t="s">
        <v>382</v>
      </c>
      <c r="D1054" s="203" t="s">
        <v>383</v>
      </c>
      <c r="E1054" s="203"/>
      <c r="F1054" s="203"/>
      <c r="G1054" s="125" t="s">
        <v>77</v>
      </c>
      <c r="H1054" s="133">
        <v>57</v>
      </c>
      <c r="I1054" s="130">
        <v>0.85</v>
      </c>
      <c r="J1054" s="130">
        <v>48.45</v>
      </c>
      <c r="K1054" s="135"/>
      <c r="L1054" s="126"/>
      <c r="M1054" s="129">
        <v>115.17</v>
      </c>
      <c r="N1054" s="126"/>
      <c r="O1054" s="151">
        <v>5156.18</v>
      </c>
      <c r="AF1054" s="115"/>
      <c r="AG1054" s="115"/>
      <c r="AH1054" s="115"/>
      <c r="AK1054" s="109" t="s">
        <v>383</v>
      </c>
      <c r="AM1054" s="115"/>
      <c r="AN1054" s="115"/>
    </row>
    <row r="1055" spans="1:40" s="108" customFormat="1" ht="15" x14ac:dyDescent="0.25">
      <c r="A1055" s="121"/>
      <c r="B1055" s="144"/>
      <c r="C1055" s="145"/>
      <c r="D1055" s="205" t="s">
        <v>80</v>
      </c>
      <c r="E1055" s="205"/>
      <c r="F1055" s="205"/>
      <c r="G1055" s="117"/>
      <c r="H1055" s="146"/>
      <c r="I1055" s="146"/>
      <c r="J1055" s="146"/>
      <c r="K1055" s="147"/>
      <c r="L1055" s="146"/>
      <c r="M1055" s="148">
        <v>678.51</v>
      </c>
      <c r="N1055" s="139"/>
      <c r="O1055" s="149">
        <v>27971.99</v>
      </c>
      <c r="AF1055" s="115"/>
      <c r="AG1055" s="115"/>
      <c r="AH1055" s="115"/>
      <c r="AM1055" s="115" t="s">
        <v>80</v>
      </c>
      <c r="AN1055" s="115"/>
    </row>
    <row r="1056" spans="1:40" s="108" customFormat="1" ht="23.25" x14ac:dyDescent="0.25">
      <c r="A1056" s="116" t="s">
        <v>571</v>
      </c>
      <c r="B1056" s="117" t="s">
        <v>1237</v>
      </c>
      <c r="C1056" s="118" t="s">
        <v>104</v>
      </c>
      <c r="D1056" s="208" t="s">
        <v>572</v>
      </c>
      <c r="E1056" s="208"/>
      <c r="F1056" s="208"/>
      <c r="G1056" s="117" t="s">
        <v>86</v>
      </c>
      <c r="H1056" s="117">
        <v>3</v>
      </c>
      <c r="I1056" s="117" t="s">
        <v>55</v>
      </c>
      <c r="J1056" s="117" t="s">
        <v>66</v>
      </c>
      <c r="K1056" s="119" t="s">
        <v>1238</v>
      </c>
      <c r="L1056" s="117"/>
      <c r="M1056" s="119" t="s">
        <v>1239</v>
      </c>
      <c r="N1056" s="117" t="s">
        <v>685</v>
      </c>
      <c r="O1056" s="120" t="s">
        <v>1240</v>
      </c>
      <c r="AF1056" s="115"/>
      <c r="AG1056" s="115"/>
      <c r="AH1056" s="115" t="s">
        <v>572</v>
      </c>
      <c r="AM1056" s="115"/>
      <c r="AN1056" s="115"/>
    </row>
    <row r="1057" spans="1:40" s="108" customFormat="1" ht="15" x14ac:dyDescent="0.25">
      <c r="A1057" s="121"/>
      <c r="B1057" s="144"/>
      <c r="C1057" s="145"/>
      <c r="D1057" s="205" t="s">
        <v>80</v>
      </c>
      <c r="E1057" s="205"/>
      <c r="F1057" s="205"/>
      <c r="G1057" s="117"/>
      <c r="H1057" s="146"/>
      <c r="I1057" s="146"/>
      <c r="J1057" s="146"/>
      <c r="K1057" s="147"/>
      <c r="L1057" s="146"/>
      <c r="M1057" s="154">
        <v>1800</v>
      </c>
      <c r="N1057" s="139"/>
      <c r="O1057" s="149">
        <v>14688</v>
      </c>
      <c r="AF1057" s="115"/>
      <c r="AG1057" s="115"/>
      <c r="AH1057" s="115"/>
      <c r="AM1057" s="115" t="s">
        <v>80</v>
      </c>
      <c r="AN1057" s="115"/>
    </row>
    <row r="1058" spans="1:40" s="108" customFormat="1" ht="23.25" x14ac:dyDescent="0.25">
      <c r="A1058" s="116" t="s">
        <v>573</v>
      </c>
      <c r="B1058" s="117" t="s">
        <v>573</v>
      </c>
      <c r="C1058" s="118" t="s">
        <v>427</v>
      </c>
      <c r="D1058" s="208" t="s">
        <v>428</v>
      </c>
      <c r="E1058" s="208"/>
      <c r="F1058" s="208"/>
      <c r="G1058" s="117" t="s">
        <v>106</v>
      </c>
      <c r="H1058" s="117">
        <v>0.113</v>
      </c>
      <c r="I1058" s="117" t="s">
        <v>55</v>
      </c>
      <c r="J1058" s="117" t="s">
        <v>1241</v>
      </c>
      <c r="K1058" s="119"/>
      <c r="L1058" s="117"/>
      <c r="M1058" s="119"/>
      <c r="N1058" s="117"/>
      <c r="O1058" s="120"/>
      <c r="AF1058" s="115"/>
      <c r="AG1058" s="115"/>
      <c r="AH1058" s="115" t="s">
        <v>428</v>
      </c>
      <c r="AM1058" s="115"/>
      <c r="AN1058" s="115"/>
    </row>
    <row r="1059" spans="1:40" s="108" customFormat="1" ht="33.75" x14ac:dyDescent="0.25">
      <c r="A1059" s="121"/>
      <c r="B1059" s="122"/>
      <c r="C1059" s="123" t="s">
        <v>59</v>
      </c>
      <c r="D1059" s="206" t="s">
        <v>60</v>
      </c>
      <c r="E1059" s="206"/>
      <c r="F1059" s="206"/>
      <c r="G1059" s="206"/>
      <c r="H1059" s="206"/>
      <c r="I1059" s="206"/>
      <c r="J1059" s="206"/>
      <c r="K1059" s="206"/>
      <c r="L1059" s="206"/>
      <c r="M1059" s="206"/>
      <c r="N1059" s="206"/>
      <c r="O1059" s="207"/>
      <c r="AF1059" s="115"/>
      <c r="AG1059" s="115"/>
      <c r="AH1059" s="115"/>
      <c r="AI1059" s="109" t="s">
        <v>60</v>
      </c>
      <c r="AM1059" s="115"/>
      <c r="AN1059" s="115"/>
    </row>
    <row r="1060" spans="1:40" s="108" customFormat="1" ht="57" x14ac:dyDescent="0.25">
      <c r="A1060" s="121"/>
      <c r="B1060" s="122"/>
      <c r="C1060" s="123" t="s">
        <v>61</v>
      </c>
      <c r="D1060" s="206" t="s">
        <v>62</v>
      </c>
      <c r="E1060" s="206"/>
      <c r="F1060" s="206"/>
      <c r="G1060" s="206"/>
      <c r="H1060" s="206"/>
      <c r="I1060" s="206"/>
      <c r="J1060" s="206"/>
      <c r="K1060" s="206"/>
      <c r="L1060" s="206"/>
      <c r="M1060" s="206"/>
      <c r="N1060" s="206"/>
      <c r="O1060" s="207"/>
      <c r="AF1060" s="115"/>
      <c r="AG1060" s="115"/>
      <c r="AH1060" s="115"/>
      <c r="AI1060" s="109" t="s">
        <v>62</v>
      </c>
      <c r="AM1060" s="115"/>
      <c r="AN1060" s="115"/>
    </row>
    <row r="1061" spans="1:40" s="108" customFormat="1" ht="15" x14ac:dyDescent="0.25">
      <c r="A1061" s="121"/>
      <c r="B1061" s="124"/>
      <c r="C1061" s="123" t="s">
        <v>55</v>
      </c>
      <c r="D1061" s="203" t="s">
        <v>63</v>
      </c>
      <c r="E1061" s="203"/>
      <c r="F1061" s="203"/>
      <c r="G1061" s="125"/>
      <c r="H1061" s="126"/>
      <c r="I1061" s="126"/>
      <c r="J1061" s="126"/>
      <c r="K1061" s="129">
        <v>102.78</v>
      </c>
      <c r="L1061" s="128">
        <v>1.3225</v>
      </c>
      <c r="M1061" s="129">
        <v>15.36</v>
      </c>
      <c r="N1061" s="130">
        <v>44.77</v>
      </c>
      <c r="O1061" s="131">
        <v>687.67</v>
      </c>
      <c r="AF1061" s="115"/>
      <c r="AG1061" s="115"/>
      <c r="AH1061" s="115"/>
      <c r="AJ1061" s="109" t="s">
        <v>63</v>
      </c>
      <c r="AM1061" s="115"/>
      <c r="AN1061" s="115"/>
    </row>
    <row r="1062" spans="1:40" s="108" customFormat="1" ht="15" x14ac:dyDescent="0.25">
      <c r="A1062" s="121"/>
      <c r="B1062" s="124"/>
      <c r="C1062" s="123" t="s">
        <v>64</v>
      </c>
      <c r="D1062" s="203" t="s">
        <v>65</v>
      </c>
      <c r="E1062" s="203"/>
      <c r="F1062" s="203"/>
      <c r="G1062" s="125"/>
      <c r="H1062" s="126"/>
      <c r="I1062" s="126"/>
      <c r="J1062" s="126"/>
      <c r="K1062" s="129">
        <v>30.45</v>
      </c>
      <c r="L1062" s="128">
        <v>1.4375</v>
      </c>
      <c r="M1062" s="129">
        <v>4.95</v>
      </c>
      <c r="N1062" s="130">
        <v>13.24</v>
      </c>
      <c r="O1062" s="131">
        <v>65.540000000000006</v>
      </c>
      <c r="AF1062" s="115"/>
      <c r="AG1062" s="115"/>
      <c r="AH1062" s="115"/>
      <c r="AJ1062" s="109" t="s">
        <v>65</v>
      </c>
      <c r="AM1062" s="115"/>
      <c r="AN1062" s="115"/>
    </row>
    <row r="1063" spans="1:40" s="108" customFormat="1" ht="15" x14ac:dyDescent="0.25">
      <c r="A1063" s="121"/>
      <c r="B1063" s="124"/>
      <c r="C1063" s="123" t="s">
        <v>66</v>
      </c>
      <c r="D1063" s="203" t="s">
        <v>67</v>
      </c>
      <c r="E1063" s="203"/>
      <c r="F1063" s="203"/>
      <c r="G1063" s="125"/>
      <c r="H1063" s="126"/>
      <c r="I1063" s="126"/>
      <c r="J1063" s="126"/>
      <c r="K1063" s="129">
        <v>4.3499999999999996</v>
      </c>
      <c r="L1063" s="128">
        <v>1.4375</v>
      </c>
      <c r="M1063" s="129">
        <v>0.71</v>
      </c>
      <c r="N1063" s="130">
        <v>44.77</v>
      </c>
      <c r="O1063" s="131">
        <v>31.79</v>
      </c>
      <c r="AF1063" s="115"/>
      <c r="AG1063" s="115"/>
      <c r="AH1063" s="115"/>
      <c r="AJ1063" s="109" t="s">
        <v>67</v>
      </c>
      <c r="AM1063" s="115"/>
      <c r="AN1063" s="115"/>
    </row>
    <row r="1064" spans="1:40" s="108" customFormat="1" ht="15" x14ac:dyDescent="0.25">
      <c r="A1064" s="121"/>
      <c r="B1064" s="124"/>
      <c r="C1064" s="123" t="s">
        <v>68</v>
      </c>
      <c r="D1064" s="203" t="s">
        <v>69</v>
      </c>
      <c r="E1064" s="203"/>
      <c r="F1064" s="203"/>
      <c r="G1064" s="125"/>
      <c r="H1064" s="126"/>
      <c r="I1064" s="126"/>
      <c r="J1064" s="126"/>
      <c r="K1064" s="129">
        <v>285.60000000000002</v>
      </c>
      <c r="L1064" s="126"/>
      <c r="M1064" s="129">
        <v>32.270000000000003</v>
      </c>
      <c r="N1064" s="130">
        <v>8.16</v>
      </c>
      <c r="O1064" s="131">
        <v>263.32</v>
      </c>
      <c r="AF1064" s="115"/>
      <c r="AG1064" s="115"/>
      <c r="AH1064" s="115"/>
      <c r="AJ1064" s="109" t="s">
        <v>69</v>
      </c>
      <c r="AM1064" s="115"/>
      <c r="AN1064" s="115"/>
    </row>
    <row r="1065" spans="1:40" s="108" customFormat="1" ht="15" x14ac:dyDescent="0.25">
      <c r="A1065" s="132"/>
      <c r="B1065" s="124"/>
      <c r="C1065" s="123"/>
      <c r="D1065" s="203" t="s">
        <v>70</v>
      </c>
      <c r="E1065" s="203"/>
      <c r="F1065" s="203"/>
      <c r="G1065" s="125" t="s">
        <v>71</v>
      </c>
      <c r="H1065" s="143">
        <v>11.6</v>
      </c>
      <c r="I1065" s="128">
        <v>1.3225</v>
      </c>
      <c r="J1065" s="134">
        <v>1.733533</v>
      </c>
      <c r="K1065" s="135"/>
      <c r="L1065" s="126"/>
      <c r="M1065" s="135"/>
      <c r="N1065" s="126"/>
      <c r="O1065" s="136"/>
      <c r="AF1065" s="115"/>
      <c r="AG1065" s="115"/>
      <c r="AH1065" s="115"/>
      <c r="AK1065" s="109" t="s">
        <v>70</v>
      </c>
      <c r="AM1065" s="115"/>
      <c r="AN1065" s="115"/>
    </row>
    <row r="1066" spans="1:40" s="108" customFormat="1" ht="15" x14ac:dyDescent="0.25">
      <c r="A1066" s="132"/>
      <c r="B1066" s="124"/>
      <c r="C1066" s="123"/>
      <c r="D1066" s="203" t="s">
        <v>72</v>
      </c>
      <c r="E1066" s="203"/>
      <c r="F1066" s="203"/>
      <c r="G1066" s="125" t="s">
        <v>71</v>
      </c>
      <c r="H1066" s="130">
        <v>0.35</v>
      </c>
      <c r="I1066" s="128">
        <v>1.4375</v>
      </c>
      <c r="J1066" s="152">
        <v>5.6853099999999997E-2</v>
      </c>
      <c r="K1066" s="135"/>
      <c r="L1066" s="126"/>
      <c r="M1066" s="135"/>
      <c r="N1066" s="126"/>
      <c r="O1066" s="136"/>
      <c r="AF1066" s="115"/>
      <c r="AG1066" s="115"/>
      <c r="AH1066" s="115"/>
      <c r="AK1066" s="109" t="s">
        <v>72</v>
      </c>
      <c r="AM1066" s="115"/>
      <c r="AN1066" s="115"/>
    </row>
    <row r="1067" spans="1:40" s="108" customFormat="1" ht="15" x14ac:dyDescent="0.25">
      <c r="A1067" s="137"/>
      <c r="B1067" s="125"/>
      <c r="C1067" s="123"/>
      <c r="D1067" s="210" t="s">
        <v>73</v>
      </c>
      <c r="E1067" s="210"/>
      <c r="F1067" s="210"/>
      <c r="G1067" s="138"/>
      <c r="H1067" s="139"/>
      <c r="I1067" s="139"/>
      <c r="J1067" s="139"/>
      <c r="K1067" s="141">
        <v>418.83</v>
      </c>
      <c r="L1067" s="139"/>
      <c r="M1067" s="141">
        <v>52.58</v>
      </c>
      <c r="N1067" s="139"/>
      <c r="O1067" s="153">
        <v>1016.53</v>
      </c>
      <c r="AF1067" s="115"/>
      <c r="AG1067" s="115"/>
      <c r="AH1067" s="115"/>
      <c r="AL1067" s="109" t="s">
        <v>73</v>
      </c>
      <c r="AM1067" s="115"/>
      <c r="AN1067" s="115"/>
    </row>
    <row r="1068" spans="1:40" s="108" customFormat="1" ht="15" x14ac:dyDescent="0.25">
      <c r="A1068" s="132"/>
      <c r="B1068" s="124"/>
      <c r="C1068" s="123"/>
      <c r="D1068" s="203" t="s">
        <v>74</v>
      </c>
      <c r="E1068" s="203"/>
      <c r="F1068" s="203"/>
      <c r="G1068" s="125"/>
      <c r="H1068" s="126"/>
      <c r="I1068" s="126"/>
      <c r="J1068" s="126"/>
      <c r="K1068" s="135"/>
      <c r="L1068" s="126"/>
      <c r="M1068" s="129">
        <v>16.07</v>
      </c>
      <c r="N1068" s="126"/>
      <c r="O1068" s="131">
        <v>719.46</v>
      </c>
      <c r="AF1068" s="115"/>
      <c r="AG1068" s="115"/>
      <c r="AH1068" s="115"/>
      <c r="AK1068" s="109" t="s">
        <v>74</v>
      </c>
      <c r="AM1068" s="115"/>
      <c r="AN1068" s="115"/>
    </row>
    <row r="1069" spans="1:40" s="108" customFormat="1" ht="45" x14ac:dyDescent="0.25">
      <c r="A1069" s="132"/>
      <c r="B1069" s="124"/>
      <c r="C1069" s="123" t="s">
        <v>75</v>
      </c>
      <c r="D1069" s="203" t="s">
        <v>76</v>
      </c>
      <c r="E1069" s="203"/>
      <c r="F1069" s="203"/>
      <c r="G1069" s="125" t="s">
        <v>77</v>
      </c>
      <c r="H1069" s="133">
        <v>102</v>
      </c>
      <c r="I1069" s="126"/>
      <c r="J1069" s="133">
        <v>102</v>
      </c>
      <c r="K1069" s="135"/>
      <c r="L1069" s="126"/>
      <c r="M1069" s="129">
        <v>16.39</v>
      </c>
      <c r="N1069" s="126"/>
      <c r="O1069" s="131">
        <v>733.85</v>
      </c>
      <c r="AF1069" s="115"/>
      <c r="AG1069" s="115"/>
      <c r="AH1069" s="115"/>
      <c r="AK1069" s="109" t="s">
        <v>76</v>
      </c>
      <c r="AM1069" s="115"/>
      <c r="AN1069" s="115"/>
    </row>
    <row r="1070" spans="1:40" s="108" customFormat="1" ht="90" x14ac:dyDescent="0.25">
      <c r="A1070" s="132"/>
      <c r="B1070" s="124"/>
      <c r="C1070" s="123" t="s">
        <v>78</v>
      </c>
      <c r="D1070" s="203" t="s">
        <v>79</v>
      </c>
      <c r="E1070" s="203"/>
      <c r="F1070" s="203"/>
      <c r="G1070" s="125" t="s">
        <v>77</v>
      </c>
      <c r="H1070" s="133">
        <v>58</v>
      </c>
      <c r="I1070" s="130">
        <v>0.85</v>
      </c>
      <c r="J1070" s="143">
        <v>49.3</v>
      </c>
      <c r="K1070" s="135"/>
      <c r="L1070" s="126"/>
      <c r="M1070" s="129">
        <v>7.92</v>
      </c>
      <c r="N1070" s="126"/>
      <c r="O1070" s="131">
        <v>354.69</v>
      </c>
      <c r="AF1070" s="115"/>
      <c r="AG1070" s="115"/>
      <c r="AH1070" s="115"/>
      <c r="AK1070" s="109" t="s">
        <v>79</v>
      </c>
      <c r="AM1070" s="115"/>
      <c r="AN1070" s="115"/>
    </row>
    <row r="1071" spans="1:40" s="108" customFormat="1" ht="15" x14ac:dyDescent="0.25">
      <c r="A1071" s="121"/>
      <c r="B1071" s="144"/>
      <c r="C1071" s="145"/>
      <c r="D1071" s="205" t="s">
        <v>80</v>
      </c>
      <c r="E1071" s="205"/>
      <c r="F1071" s="205"/>
      <c r="G1071" s="117"/>
      <c r="H1071" s="146"/>
      <c r="I1071" s="146"/>
      <c r="J1071" s="146"/>
      <c r="K1071" s="147"/>
      <c r="L1071" s="146"/>
      <c r="M1071" s="148">
        <v>76.89</v>
      </c>
      <c r="N1071" s="139"/>
      <c r="O1071" s="149">
        <v>2105.0700000000002</v>
      </c>
      <c r="AF1071" s="115"/>
      <c r="AG1071" s="115"/>
      <c r="AH1071" s="115"/>
      <c r="AM1071" s="115" t="s">
        <v>80</v>
      </c>
      <c r="AN1071" s="115"/>
    </row>
    <row r="1072" spans="1:40" s="108" customFormat="1" ht="23.25" x14ac:dyDescent="0.25">
      <c r="A1072" s="116" t="s">
        <v>574</v>
      </c>
      <c r="B1072" s="117" t="s">
        <v>574</v>
      </c>
      <c r="C1072" s="118" t="s">
        <v>81</v>
      </c>
      <c r="D1072" s="208" t="s">
        <v>91</v>
      </c>
      <c r="E1072" s="208"/>
      <c r="F1072" s="208"/>
      <c r="G1072" s="117" t="s">
        <v>83</v>
      </c>
      <c r="H1072" s="117">
        <v>-2.4E-2</v>
      </c>
      <c r="I1072" s="117" t="s">
        <v>55</v>
      </c>
      <c r="J1072" s="117" t="s">
        <v>1242</v>
      </c>
      <c r="K1072" s="119" t="s">
        <v>692</v>
      </c>
      <c r="L1072" s="117"/>
      <c r="M1072" s="119" t="s">
        <v>1243</v>
      </c>
      <c r="N1072" s="117"/>
      <c r="O1072" s="120" t="s">
        <v>1244</v>
      </c>
      <c r="AF1072" s="115"/>
      <c r="AG1072" s="115"/>
      <c r="AH1072" s="115" t="s">
        <v>91</v>
      </c>
      <c r="AM1072" s="115"/>
      <c r="AN1072" s="115"/>
    </row>
    <row r="1073" spans="1:40" s="108" customFormat="1" ht="33.75" x14ac:dyDescent="0.25">
      <c r="A1073" s="121"/>
      <c r="B1073" s="122"/>
      <c r="C1073" s="123" t="s">
        <v>59</v>
      </c>
      <c r="D1073" s="206" t="s">
        <v>60</v>
      </c>
      <c r="E1073" s="206"/>
      <c r="F1073" s="206"/>
      <c r="G1073" s="206"/>
      <c r="H1073" s="206"/>
      <c r="I1073" s="206"/>
      <c r="J1073" s="206"/>
      <c r="K1073" s="206"/>
      <c r="L1073" s="206"/>
      <c r="M1073" s="206"/>
      <c r="N1073" s="206"/>
      <c r="O1073" s="207"/>
      <c r="AF1073" s="115"/>
      <c r="AG1073" s="115"/>
      <c r="AH1073" s="115"/>
      <c r="AI1073" s="109" t="s">
        <v>60</v>
      </c>
      <c r="AM1073" s="115"/>
      <c r="AN1073" s="115"/>
    </row>
    <row r="1074" spans="1:40" s="108" customFormat="1" ht="57" x14ac:dyDescent="0.25">
      <c r="A1074" s="121"/>
      <c r="B1074" s="122"/>
      <c r="C1074" s="123" t="s">
        <v>61</v>
      </c>
      <c r="D1074" s="206" t="s">
        <v>62</v>
      </c>
      <c r="E1074" s="206"/>
      <c r="F1074" s="206"/>
      <c r="G1074" s="206"/>
      <c r="H1074" s="206"/>
      <c r="I1074" s="206"/>
      <c r="J1074" s="206"/>
      <c r="K1074" s="206"/>
      <c r="L1074" s="206"/>
      <c r="M1074" s="206"/>
      <c r="N1074" s="206"/>
      <c r="O1074" s="207"/>
      <c r="AF1074" s="115"/>
      <c r="AG1074" s="115"/>
      <c r="AH1074" s="115"/>
      <c r="AI1074" s="109" t="s">
        <v>62</v>
      </c>
      <c r="AM1074" s="115"/>
      <c r="AN1074" s="115"/>
    </row>
    <row r="1075" spans="1:40" s="108" customFormat="1" ht="15" x14ac:dyDescent="0.25">
      <c r="A1075" s="121"/>
      <c r="B1075" s="124"/>
      <c r="C1075" s="123" t="s">
        <v>64</v>
      </c>
      <c r="D1075" s="203" t="s">
        <v>65</v>
      </c>
      <c r="E1075" s="203"/>
      <c r="F1075" s="203"/>
      <c r="G1075" s="125"/>
      <c r="H1075" s="126"/>
      <c r="I1075" s="126"/>
      <c r="J1075" s="126"/>
      <c r="K1075" s="129">
        <v>115.4</v>
      </c>
      <c r="L1075" s="128">
        <v>1.4375</v>
      </c>
      <c r="M1075" s="129">
        <v>-3.98</v>
      </c>
      <c r="N1075" s="130">
        <v>13.24</v>
      </c>
      <c r="O1075" s="131">
        <v>-52.7</v>
      </c>
      <c r="AF1075" s="115"/>
      <c r="AG1075" s="115"/>
      <c r="AH1075" s="115"/>
      <c r="AJ1075" s="109" t="s">
        <v>65</v>
      </c>
      <c r="AM1075" s="115"/>
      <c r="AN1075" s="115"/>
    </row>
    <row r="1076" spans="1:40" s="108" customFormat="1" ht="15" x14ac:dyDescent="0.25">
      <c r="A1076" s="121"/>
      <c r="B1076" s="124"/>
      <c r="C1076" s="123" t="s">
        <v>66</v>
      </c>
      <c r="D1076" s="203" t="s">
        <v>67</v>
      </c>
      <c r="E1076" s="203"/>
      <c r="F1076" s="203"/>
      <c r="G1076" s="125"/>
      <c r="H1076" s="126"/>
      <c r="I1076" s="126"/>
      <c r="J1076" s="126"/>
      <c r="K1076" s="129">
        <v>13.5</v>
      </c>
      <c r="L1076" s="128">
        <v>1.4375</v>
      </c>
      <c r="M1076" s="129">
        <v>-0.47</v>
      </c>
      <c r="N1076" s="130">
        <v>44.77</v>
      </c>
      <c r="O1076" s="131">
        <v>-21.04</v>
      </c>
      <c r="AF1076" s="115"/>
      <c r="AG1076" s="115"/>
      <c r="AH1076" s="115"/>
      <c r="AJ1076" s="109" t="s">
        <v>67</v>
      </c>
      <c r="AM1076" s="115"/>
      <c r="AN1076" s="115"/>
    </row>
    <row r="1077" spans="1:40" s="108" customFormat="1" ht="15" x14ac:dyDescent="0.25">
      <c r="A1077" s="132"/>
      <c r="B1077" s="124"/>
      <c r="C1077" s="123"/>
      <c r="D1077" s="203" t="s">
        <v>74</v>
      </c>
      <c r="E1077" s="203"/>
      <c r="F1077" s="203"/>
      <c r="G1077" s="125"/>
      <c r="H1077" s="126"/>
      <c r="I1077" s="126"/>
      <c r="J1077" s="126"/>
      <c r="K1077" s="135"/>
      <c r="L1077" s="126"/>
      <c r="M1077" s="129">
        <v>-0.47</v>
      </c>
      <c r="N1077" s="126"/>
      <c r="O1077" s="131">
        <v>-21.04</v>
      </c>
      <c r="AF1077" s="115"/>
      <c r="AG1077" s="115"/>
      <c r="AH1077" s="115"/>
      <c r="AK1077" s="109" t="s">
        <v>74</v>
      </c>
      <c r="AM1077" s="115"/>
      <c r="AN1077" s="115"/>
    </row>
    <row r="1078" spans="1:40" s="108" customFormat="1" ht="45" x14ac:dyDescent="0.25">
      <c r="A1078" s="132"/>
      <c r="B1078" s="124"/>
      <c r="C1078" s="123" t="s">
        <v>75</v>
      </c>
      <c r="D1078" s="203" t="s">
        <v>76</v>
      </c>
      <c r="E1078" s="203"/>
      <c r="F1078" s="203"/>
      <c r="G1078" s="125" t="s">
        <v>77</v>
      </c>
      <c r="H1078" s="133">
        <v>102</v>
      </c>
      <c r="I1078" s="126"/>
      <c r="J1078" s="133">
        <v>102</v>
      </c>
      <c r="K1078" s="135"/>
      <c r="L1078" s="126"/>
      <c r="M1078" s="129">
        <v>-0.48</v>
      </c>
      <c r="N1078" s="126"/>
      <c r="O1078" s="131">
        <v>-21.46</v>
      </c>
      <c r="AF1078" s="115"/>
      <c r="AG1078" s="115"/>
      <c r="AH1078" s="115"/>
      <c r="AK1078" s="109" t="s">
        <v>76</v>
      </c>
      <c r="AM1078" s="115"/>
      <c r="AN1078" s="115"/>
    </row>
    <row r="1079" spans="1:40" s="108" customFormat="1" ht="90" x14ac:dyDescent="0.25">
      <c r="A1079" s="132"/>
      <c r="B1079" s="124"/>
      <c r="C1079" s="123" t="s">
        <v>78</v>
      </c>
      <c r="D1079" s="203" t="s">
        <v>79</v>
      </c>
      <c r="E1079" s="203"/>
      <c r="F1079" s="203"/>
      <c r="G1079" s="125" t="s">
        <v>77</v>
      </c>
      <c r="H1079" s="133">
        <v>58</v>
      </c>
      <c r="I1079" s="130">
        <v>0.85</v>
      </c>
      <c r="J1079" s="143">
        <v>49.3</v>
      </c>
      <c r="K1079" s="135"/>
      <c r="L1079" s="126"/>
      <c r="M1079" s="129">
        <v>-0.23</v>
      </c>
      <c r="N1079" s="126"/>
      <c r="O1079" s="131">
        <v>-10.37</v>
      </c>
      <c r="AF1079" s="115"/>
      <c r="AG1079" s="115"/>
      <c r="AH1079" s="115"/>
      <c r="AK1079" s="109" t="s">
        <v>79</v>
      </c>
      <c r="AM1079" s="115"/>
      <c r="AN1079" s="115"/>
    </row>
    <row r="1080" spans="1:40" s="108" customFormat="1" ht="15" x14ac:dyDescent="0.25">
      <c r="A1080" s="121"/>
      <c r="B1080" s="144"/>
      <c r="C1080" s="145"/>
      <c r="D1080" s="205" t="s">
        <v>80</v>
      </c>
      <c r="E1080" s="205"/>
      <c r="F1080" s="205"/>
      <c r="G1080" s="117"/>
      <c r="H1080" s="146"/>
      <c r="I1080" s="146"/>
      <c r="J1080" s="146"/>
      <c r="K1080" s="147"/>
      <c r="L1080" s="146"/>
      <c r="M1080" s="148">
        <v>-4.6900000000000004</v>
      </c>
      <c r="N1080" s="139"/>
      <c r="O1080" s="150">
        <v>-84.53</v>
      </c>
      <c r="AF1080" s="115"/>
      <c r="AG1080" s="115"/>
      <c r="AH1080" s="115"/>
      <c r="AM1080" s="115" t="s">
        <v>80</v>
      </c>
      <c r="AN1080" s="115"/>
    </row>
    <row r="1081" spans="1:40" s="108" customFormat="1" ht="45.75" x14ac:dyDescent="0.25">
      <c r="A1081" s="116" t="s">
        <v>575</v>
      </c>
      <c r="B1081" s="117" t="s">
        <v>1245</v>
      </c>
      <c r="C1081" s="118" t="s">
        <v>104</v>
      </c>
      <c r="D1081" s="208" t="s">
        <v>576</v>
      </c>
      <c r="E1081" s="208"/>
      <c r="F1081" s="208"/>
      <c r="G1081" s="117" t="s">
        <v>131</v>
      </c>
      <c r="H1081" s="117">
        <v>57</v>
      </c>
      <c r="I1081" s="117" t="s">
        <v>55</v>
      </c>
      <c r="J1081" s="117" t="s">
        <v>856</v>
      </c>
      <c r="K1081" s="119" t="s">
        <v>1246</v>
      </c>
      <c r="L1081" s="117"/>
      <c r="M1081" s="119" t="s">
        <v>1247</v>
      </c>
      <c r="N1081" s="117" t="s">
        <v>685</v>
      </c>
      <c r="O1081" s="120" t="s">
        <v>1248</v>
      </c>
      <c r="AF1081" s="115"/>
      <c r="AG1081" s="115"/>
      <c r="AH1081" s="115" t="s">
        <v>576</v>
      </c>
      <c r="AM1081" s="115"/>
      <c r="AN1081" s="115"/>
    </row>
    <row r="1082" spans="1:40" s="108" customFormat="1" ht="15" x14ac:dyDescent="0.25">
      <c r="A1082" s="121"/>
      <c r="B1082" s="144"/>
      <c r="C1082" s="145"/>
      <c r="D1082" s="205" t="s">
        <v>80</v>
      </c>
      <c r="E1082" s="205"/>
      <c r="F1082" s="205"/>
      <c r="G1082" s="117"/>
      <c r="H1082" s="146"/>
      <c r="I1082" s="146"/>
      <c r="J1082" s="146"/>
      <c r="K1082" s="147"/>
      <c r="L1082" s="146"/>
      <c r="M1082" s="148">
        <v>801.42</v>
      </c>
      <c r="N1082" s="139"/>
      <c r="O1082" s="149">
        <v>6539.59</v>
      </c>
      <c r="AF1082" s="115"/>
      <c r="AG1082" s="115"/>
      <c r="AH1082" s="115"/>
      <c r="AM1082" s="115" t="s">
        <v>80</v>
      </c>
      <c r="AN1082" s="115"/>
    </row>
    <row r="1083" spans="1:40" s="108" customFormat="1" ht="45.75" x14ac:dyDescent="0.25">
      <c r="A1083" s="116" t="s">
        <v>577</v>
      </c>
      <c r="B1083" s="117" t="s">
        <v>577</v>
      </c>
      <c r="C1083" s="118" t="s">
        <v>578</v>
      </c>
      <c r="D1083" s="208" t="s">
        <v>579</v>
      </c>
      <c r="E1083" s="208"/>
      <c r="F1083" s="208"/>
      <c r="G1083" s="117" t="s">
        <v>166</v>
      </c>
      <c r="H1083" s="117">
        <v>0.56999999999999995</v>
      </c>
      <c r="I1083" s="117" t="s">
        <v>55</v>
      </c>
      <c r="J1083" s="117" t="s">
        <v>1211</v>
      </c>
      <c r="K1083" s="119"/>
      <c r="L1083" s="117"/>
      <c r="M1083" s="119"/>
      <c r="N1083" s="117"/>
      <c r="O1083" s="120"/>
      <c r="AF1083" s="115"/>
      <c r="AG1083" s="115"/>
      <c r="AH1083" s="115" t="s">
        <v>579</v>
      </c>
      <c r="AM1083" s="115"/>
      <c r="AN1083" s="115"/>
    </row>
    <row r="1084" spans="1:40" s="108" customFormat="1" ht="33.75" x14ac:dyDescent="0.25">
      <c r="A1084" s="121"/>
      <c r="B1084" s="122"/>
      <c r="C1084" s="123" t="s">
        <v>59</v>
      </c>
      <c r="D1084" s="206" t="s">
        <v>60</v>
      </c>
      <c r="E1084" s="206"/>
      <c r="F1084" s="206"/>
      <c r="G1084" s="206"/>
      <c r="H1084" s="206"/>
      <c r="I1084" s="206"/>
      <c r="J1084" s="206"/>
      <c r="K1084" s="206"/>
      <c r="L1084" s="206"/>
      <c r="M1084" s="206"/>
      <c r="N1084" s="206"/>
      <c r="O1084" s="207"/>
      <c r="AF1084" s="115"/>
      <c r="AG1084" s="115"/>
      <c r="AH1084" s="115"/>
      <c r="AI1084" s="109" t="s">
        <v>60</v>
      </c>
      <c r="AM1084" s="115"/>
      <c r="AN1084" s="115"/>
    </row>
    <row r="1085" spans="1:40" s="108" customFormat="1" ht="57" x14ac:dyDescent="0.25">
      <c r="A1085" s="121"/>
      <c r="B1085" s="122"/>
      <c r="C1085" s="123" t="s">
        <v>61</v>
      </c>
      <c r="D1085" s="206" t="s">
        <v>62</v>
      </c>
      <c r="E1085" s="206"/>
      <c r="F1085" s="206"/>
      <c r="G1085" s="206"/>
      <c r="H1085" s="206"/>
      <c r="I1085" s="206"/>
      <c r="J1085" s="206"/>
      <c r="K1085" s="206"/>
      <c r="L1085" s="206"/>
      <c r="M1085" s="206"/>
      <c r="N1085" s="206"/>
      <c r="O1085" s="207"/>
      <c r="AF1085" s="115"/>
      <c r="AG1085" s="115"/>
      <c r="AH1085" s="115"/>
      <c r="AI1085" s="109" t="s">
        <v>62</v>
      </c>
      <c r="AM1085" s="115"/>
      <c r="AN1085" s="115"/>
    </row>
    <row r="1086" spans="1:40" s="108" customFormat="1" ht="15" x14ac:dyDescent="0.25">
      <c r="A1086" s="121"/>
      <c r="B1086" s="124"/>
      <c r="C1086" s="123" t="s">
        <v>55</v>
      </c>
      <c r="D1086" s="203" t="s">
        <v>63</v>
      </c>
      <c r="E1086" s="203"/>
      <c r="F1086" s="203"/>
      <c r="G1086" s="125"/>
      <c r="H1086" s="126"/>
      <c r="I1086" s="126"/>
      <c r="J1086" s="126"/>
      <c r="K1086" s="129">
        <v>24.47</v>
      </c>
      <c r="L1086" s="128">
        <v>1.3225</v>
      </c>
      <c r="M1086" s="129">
        <v>18.45</v>
      </c>
      <c r="N1086" s="130">
        <v>44.77</v>
      </c>
      <c r="O1086" s="131">
        <v>826.01</v>
      </c>
      <c r="AF1086" s="115"/>
      <c r="AG1086" s="115"/>
      <c r="AH1086" s="115"/>
      <c r="AJ1086" s="109" t="s">
        <v>63</v>
      </c>
      <c r="AM1086" s="115"/>
      <c r="AN1086" s="115"/>
    </row>
    <row r="1087" spans="1:40" s="108" customFormat="1" ht="15" x14ac:dyDescent="0.25">
      <c r="A1087" s="121"/>
      <c r="B1087" s="124"/>
      <c r="C1087" s="123" t="s">
        <v>64</v>
      </c>
      <c r="D1087" s="203" t="s">
        <v>65</v>
      </c>
      <c r="E1087" s="203"/>
      <c r="F1087" s="203"/>
      <c r="G1087" s="125"/>
      <c r="H1087" s="126"/>
      <c r="I1087" s="126"/>
      <c r="J1087" s="126"/>
      <c r="K1087" s="129">
        <v>2.63</v>
      </c>
      <c r="L1087" s="128">
        <v>1.4375</v>
      </c>
      <c r="M1087" s="129">
        <v>2.15</v>
      </c>
      <c r="N1087" s="130">
        <v>13.24</v>
      </c>
      <c r="O1087" s="131">
        <v>28.47</v>
      </c>
      <c r="AF1087" s="115"/>
      <c r="AG1087" s="115"/>
      <c r="AH1087" s="115"/>
      <c r="AJ1087" s="109" t="s">
        <v>65</v>
      </c>
      <c r="AM1087" s="115"/>
      <c r="AN1087" s="115"/>
    </row>
    <row r="1088" spans="1:40" s="108" customFormat="1" ht="15" x14ac:dyDescent="0.25">
      <c r="A1088" s="121"/>
      <c r="B1088" s="124"/>
      <c r="C1088" s="123" t="s">
        <v>66</v>
      </c>
      <c r="D1088" s="203" t="s">
        <v>67</v>
      </c>
      <c r="E1088" s="203"/>
      <c r="F1088" s="203"/>
      <c r="G1088" s="125"/>
      <c r="H1088" s="126"/>
      <c r="I1088" s="126"/>
      <c r="J1088" s="126"/>
      <c r="K1088" s="129">
        <v>0.46</v>
      </c>
      <c r="L1088" s="128">
        <v>1.4375</v>
      </c>
      <c r="M1088" s="129">
        <v>0.38</v>
      </c>
      <c r="N1088" s="130">
        <v>44.77</v>
      </c>
      <c r="O1088" s="131">
        <v>17.010000000000002</v>
      </c>
      <c r="AF1088" s="115"/>
      <c r="AG1088" s="115"/>
      <c r="AH1088" s="115"/>
      <c r="AJ1088" s="109" t="s">
        <v>67</v>
      </c>
      <c r="AM1088" s="115"/>
      <c r="AN1088" s="115"/>
    </row>
    <row r="1089" spans="1:40" s="108" customFormat="1" ht="15" x14ac:dyDescent="0.25">
      <c r="A1089" s="121"/>
      <c r="B1089" s="124"/>
      <c r="C1089" s="123" t="s">
        <v>68</v>
      </c>
      <c r="D1089" s="203" t="s">
        <v>69</v>
      </c>
      <c r="E1089" s="203"/>
      <c r="F1089" s="203"/>
      <c r="G1089" s="125"/>
      <c r="H1089" s="126"/>
      <c r="I1089" s="126"/>
      <c r="J1089" s="126"/>
      <c r="K1089" s="129">
        <v>90</v>
      </c>
      <c r="L1089" s="126"/>
      <c r="M1089" s="129">
        <v>51.3</v>
      </c>
      <c r="N1089" s="130">
        <v>8.16</v>
      </c>
      <c r="O1089" s="131">
        <v>418.61</v>
      </c>
      <c r="AF1089" s="115"/>
      <c r="AG1089" s="115"/>
      <c r="AH1089" s="115"/>
      <c r="AJ1089" s="109" t="s">
        <v>69</v>
      </c>
      <c r="AM1089" s="115"/>
      <c r="AN1089" s="115"/>
    </row>
    <row r="1090" spans="1:40" s="108" customFormat="1" ht="15" x14ac:dyDescent="0.25">
      <c r="A1090" s="132"/>
      <c r="B1090" s="124"/>
      <c r="C1090" s="123"/>
      <c r="D1090" s="203" t="s">
        <v>70</v>
      </c>
      <c r="E1090" s="203"/>
      <c r="F1090" s="203"/>
      <c r="G1090" s="125" t="s">
        <v>71</v>
      </c>
      <c r="H1090" s="143">
        <v>2.8</v>
      </c>
      <c r="I1090" s="128">
        <v>1.3225</v>
      </c>
      <c r="J1090" s="155">
        <v>2.1107100000000001</v>
      </c>
      <c r="K1090" s="135"/>
      <c r="L1090" s="126"/>
      <c r="M1090" s="135"/>
      <c r="N1090" s="126"/>
      <c r="O1090" s="136"/>
      <c r="AF1090" s="115"/>
      <c r="AG1090" s="115"/>
      <c r="AH1090" s="115"/>
      <c r="AK1090" s="109" t="s">
        <v>70</v>
      </c>
      <c r="AM1090" s="115"/>
      <c r="AN1090" s="115"/>
    </row>
    <row r="1091" spans="1:40" s="108" customFormat="1" ht="15" x14ac:dyDescent="0.25">
      <c r="A1091" s="132"/>
      <c r="B1091" s="124"/>
      <c r="C1091" s="123"/>
      <c r="D1091" s="203" t="s">
        <v>72</v>
      </c>
      <c r="E1091" s="203"/>
      <c r="F1091" s="203"/>
      <c r="G1091" s="125" t="s">
        <v>71</v>
      </c>
      <c r="H1091" s="130">
        <v>0.04</v>
      </c>
      <c r="I1091" s="128">
        <v>1.4375</v>
      </c>
      <c r="J1091" s="134">
        <v>3.2774999999999999E-2</v>
      </c>
      <c r="K1091" s="135"/>
      <c r="L1091" s="126"/>
      <c r="M1091" s="135"/>
      <c r="N1091" s="126"/>
      <c r="O1091" s="136"/>
      <c r="AF1091" s="115"/>
      <c r="AG1091" s="115"/>
      <c r="AH1091" s="115"/>
      <c r="AK1091" s="109" t="s">
        <v>72</v>
      </c>
      <c r="AM1091" s="115"/>
      <c r="AN1091" s="115"/>
    </row>
    <row r="1092" spans="1:40" s="108" customFormat="1" ht="15" x14ac:dyDescent="0.25">
      <c r="A1092" s="137"/>
      <c r="B1092" s="125"/>
      <c r="C1092" s="123"/>
      <c r="D1092" s="210" t="s">
        <v>73</v>
      </c>
      <c r="E1092" s="210"/>
      <c r="F1092" s="210"/>
      <c r="G1092" s="138"/>
      <c r="H1092" s="139"/>
      <c r="I1092" s="139"/>
      <c r="J1092" s="139"/>
      <c r="K1092" s="141">
        <v>117.1</v>
      </c>
      <c r="L1092" s="139"/>
      <c r="M1092" s="141">
        <v>71.900000000000006</v>
      </c>
      <c r="N1092" s="139"/>
      <c r="O1092" s="153">
        <v>1273.0899999999999</v>
      </c>
      <c r="AF1092" s="115"/>
      <c r="AG1092" s="115"/>
      <c r="AH1092" s="115"/>
      <c r="AL1092" s="109" t="s">
        <v>73</v>
      </c>
      <c r="AM1092" s="115"/>
      <c r="AN1092" s="115"/>
    </row>
    <row r="1093" spans="1:40" s="108" customFormat="1" ht="15" x14ac:dyDescent="0.25">
      <c r="A1093" s="132"/>
      <c r="B1093" s="124"/>
      <c r="C1093" s="123"/>
      <c r="D1093" s="203" t="s">
        <v>74</v>
      </c>
      <c r="E1093" s="203"/>
      <c r="F1093" s="203"/>
      <c r="G1093" s="125"/>
      <c r="H1093" s="126"/>
      <c r="I1093" s="126"/>
      <c r="J1093" s="126"/>
      <c r="K1093" s="135"/>
      <c r="L1093" s="126"/>
      <c r="M1093" s="129">
        <v>18.829999999999998</v>
      </c>
      <c r="N1093" s="126"/>
      <c r="O1093" s="131">
        <v>843.02</v>
      </c>
      <c r="AF1093" s="115"/>
      <c r="AG1093" s="115"/>
      <c r="AH1093" s="115"/>
      <c r="AK1093" s="109" t="s">
        <v>74</v>
      </c>
      <c r="AM1093" s="115"/>
      <c r="AN1093" s="115"/>
    </row>
    <row r="1094" spans="1:40" s="108" customFormat="1" ht="45" x14ac:dyDescent="0.25">
      <c r="A1094" s="132"/>
      <c r="B1094" s="124"/>
      <c r="C1094" s="123" t="s">
        <v>380</v>
      </c>
      <c r="D1094" s="203" t="s">
        <v>381</v>
      </c>
      <c r="E1094" s="203"/>
      <c r="F1094" s="203"/>
      <c r="G1094" s="125" t="s">
        <v>77</v>
      </c>
      <c r="H1094" s="133">
        <v>109</v>
      </c>
      <c r="I1094" s="126"/>
      <c r="J1094" s="133">
        <v>109</v>
      </c>
      <c r="K1094" s="135"/>
      <c r="L1094" s="126"/>
      <c r="M1094" s="129">
        <v>20.52</v>
      </c>
      <c r="N1094" s="126"/>
      <c r="O1094" s="131">
        <v>918.89</v>
      </c>
      <c r="AF1094" s="115"/>
      <c r="AG1094" s="115"/>
      <c r="AH1094" s="115"/>
      <c r="AK1094" s="109" t="s">
        <v>381</v>
      </c>
      <c r="AM1094" s="115"/>
      <c r="AN1094" s="115"/>
    </row>
    <row r="1095" spans="1:40" s="108" customFormat="1" ht="90" x14ac:dyDescent="0.25">
      <c r="A1095" s="132"/>
      <c r="B1095" s="124"/>
      <c r="C1095" s="123" t="s">
        <v>382</v>
      </c>
      <c r="D1095" s="203" t="s">
        <v>383</v>
      </c>
      <c r="E1095" s="203"/>
      <c r="F1095" s="203"/>
      <c r="G1095" s="125" t="s">
        <v>77</v>
      </c>
      <c r="H1095" s="133">
        <v>57</v>
      </c>
      <c r="I1095" s="130">
        <v>0.85</v>
      </c>
      <c r="J1095" s="130">
        <v>48.45</v>
      </c>
      <c r="K1095" s="135"/>
      <c r="L1095" s="126"/>
      <c r="M1095" s="129">
        <v>9.1199999999999992</v>
      </c>
      <c r="N1095" s="126"/>
      <c r="O1095" s="131">
        <v>408.44</v>
      </c>
      <c r="AF1095" s="115"/>
      <c r="AG1095" s="115"/>
      <c r="AH1095" s="115"/>
      <c r="AK1095" s="109" t="s">
        <v>383</v>
      </c>
      <c r="AM1095" s="115"/>
      <c r="AN1095" s="115"/>
    </row>
    <row r="1096" spans="1:40" s="108" customFormat="1" ht="15" x14ac:dyDescent="0.25">
      <c r="A1096" s="121"/>
      <c r="B1096" s="144"/>
      <c r="C1096" s="145"/>
      <c r="D1096" s="205" t="s">
        <v>80</v>
      </c>
      <c r="E1096" s="205"/>
      <c r="F1096" s="205"/>
      <c r="G1096" s="117"/>
      <c r="H1096" s="146"/>
      <c r="I1096" s="146"/>
      <c r="J1096" s="146"/>
      <c r="K1096" s="147"/>
      <c r="L1096" s="146"/>
      <c r="M1096" s="148">
        <v>101.54</v>
      </c>
      <c r="N1096" s="139"/>
      <c r="O1096" s="149">
        <v>2600.42</v>
      </c>
      <c r="AF1096" s="115"/>
      <c r="AG1096" s="115"/>
      <c r="AH1096" s="115"/>
      <c r="AM1096" s="115" t="s">
        <v>80</v>
      </c>
      <c r="AN1096" s="115"/>
    </row>
    <row r="1097" spans="1:40" s="108" customFormat="1" ht="33.75" x14ac:dyDescent="0.25">
      <c r="A1097" s="116" t="s">
        <v>580</v>
      </c>
      <c r="B1097" s="117" t="s">
        <v>580</v>
      </c>
      <c r="C1097" s="118" t="s">
        <v>581</v>
      </c>
      <c r="D1097" s="208" t="s">
        <v>582</v>
      </c>
      <c r="E1097" s="208"/>
      <c r="F1097" s="208"/>
      <c r="G1097" s="117" t="s">
        <v>106</v>
      </c>
      <c r="H1097" s="117">
        <v>-2.5649999999999999E-2</v>
      </c>
      <c r="I1097" s="117" t="s">
        <v>55</v>
      </c>
      <c r="J1097" s="117" t="s">
        <v>1249</v>
      </c>
      <c r="K1097" s="119" t="s">
        <v>1250</v>
      </c>
      <c r="L1097" s="117"/>
      <c r="M1097" s="119" t="s">
        <v>1251</v>
      </c>
      <c r="N1097" s="117" t="s">
        <v>685</v>
      </c>
      <c r="O1097" s="120" t="s">
        <v>1252</v>
      </c>
      <c r="AF1097" s="115"/>
      <c r="AG1097" s="115"/>
      <c r="AH1097" s="115" t="s">
        <v>582</v>
      </c>
      <c r="AM1097" s="115"/>
      <c r="AN1097" s="115"/>
    </row>
    <row r="1098" spans="1:40" s="108" customFormat="1" ht="15" x14ac:dyDescent="0.25">
      <c r="A1098" s="121"/>
      <c r="B1098" s="144"/>
      <c r="C1098" s="145"/>
      <c r="D1098" s="205" t="s">
        <v>80</v>
      </c>
      <c r="E1098" s="205"/>
      <c r="F1098" s="205"/>
      <c r="G1098" s="117"/>
      <c r="H1098" s="146"/>
      <c r="I1098" s="146"/>
      <c r="J1098" s="146"/>
      <c r="K1098" s="147"/>
      <c r="L1098" s="146"/>
      <c r="M1098" s="148">
        <v>-51.3</v>
      </c>
      <c r="N1098" s="139"/>
      <c r="O1098" s="150">
        <v>-418.61</v>
      </c>
      <c r="AF1098" s="115"/>
      <c r="AG1098" s="115"/>
      <c r="AH1098" s="115"/>
      <c r="AM1098" s="115" t="s">
        <v>80</v>
      </c>
      <c r="AN1098" s="115"/>
    </row>
    <row r="1099" spans="1:40" s="108" customFormat="1" ht="68.25" x14ac:dyDescent="0.25">
      <c r="A1099" s="116" t="s">
        <v>583</v>
      </c>
      <c r="B1099" s="117" t="s">
        <v>1253</v>
      </c>
      <c r="C1099" s="118" t="s">
        <v>104</v>
      </c>
      <c r="D1099" s="208" t="s">
        <v>584</v>
      </c>
      <c r="E1099" s="208"/>
      <c r="F1099" s="208"/>
      <c r="G1099" s="117" t="s">
        <v>457</v>
      </c>
      <c r="H1099" s="117">
        <v>20</v>
      </c>
      <c r="I1099" s="117" t="s">
        <v>55</v>
      </c>
      <c r="J1099" s="117" t="s">
        <v>124</v>
      </c>
      <c r="K1099" s="119" t="s">
        <v>1254</v>
      </c>
      <c r="L1099" s="117"/>
      <c r="M1099" s="119" t="s">
        <v>1255</v>
      </c>
      <c r="N1099" s="117" t="s">
        <v>685</v>
      </c>
      <c r="O1099" s="120" t="s">
        <v>1256</v>
      </c>
      <c r="AF1099" s="115"/>
      <c r="AG1099" s="115"/>
      <c r="AH1099" s="115" t="s">
        <v>584</v>
      </c>
      <c r="AM1099" s="115"/>
      <c r="AN1099" s="115"/>
    </row>
    <row r="1100" spans="1:40" s="108" customFormat="1" ht="15" x14ac:dyDescent="0.25">
      <c r="A1100" s="121"/>
      <c r="B1100" s="144"/>
      <c r="C1100" s="145"/>
      <c r="D1100" s="205" t="s">
        <v>80</v>
      </c>
      <c r="E1100" s="205"/>
      <c r="F1100" s="205"/>
      <c r="G1100" s="117"/>
      <c r="H1100" s="146"/>
      <c r="I1100" s="146"/>
      <c r="J1100" s="146"/>
      <c r="K1100" s="147"/>
      <c r="L1100" s="146"/>
      <c r="M1100" s="148">
        <v>168.8</v>
      </c>
      <c r="N1100" s="139"/>
      <c r="O1100" s="149">
        <v>1377.41</v>
      </c>
      <c r="AF1100" s="115"/>
      <c r="AG1100" s="115"/>
      <c r="AH1100" s="115"/>
      <c r="AM1100" s="115" t="s">
        <v>80</v>
      </c>
      <c r="AN1100" s="115"/>
    </row>
    <row r="1101" spans="1:40" s="108" customFormat="1" ht="34.5" x14ac:dyDescent="0.25">
      <c r="A1101" s="116" t="s">
        <v>585</v>
      </c>
      <c r="B1101" s="117" t="s">
        <v>585</v>
      </c>
      <c r="C1101" s="118" t="s">
        <v>586</v>
      </c>
      <c r="D1101" s="208" t="s">
        <v>587</v>
      </c>
      <c r="E1101" s="208"/>
      <c r="F1101" s="208"/>
      <c r="G1101" s="117" t="s">
        <v>166</v>
      </c>
      <c r="H1101" s="117">
        <v>0.68</v>
      </c>
      <c r="I1101" s="117" t="s">
        <v>55</v>
      </c>
      <c r="J1101" s="117" t="s">
        <v>1082</v>
      </c>
      <c r="K1101" s="119"/>
      <c r="L1101" s="117"/>
      <c r="M1101" s="119"/>
      <c r="N1101" s="117"/>
      <c r="O1101" s="120"/>
      <c r="AF1101" s="115"/>
      <c r="AG1101" s="115"/>
      <c r="AH1101" s="115" t="s">
        <v>587</v>
      </c>
      <c r="AM1101" s="115"/>
      <c r="AN1101" s="115"/>
    </row>
    <row r="1102" spans="1:40" s="108" customFormat="1" ht="33.75" x14ac:dyDescent="0.25">
      <c r="A1102" s="121"/>
      <c r="B1102" s="122"/>
      <c r="C1102" s="123" t="s">
        <v>59</v>
      </c>
      <c r="D1102" s="206" t="s">
        <v>60</v>
      </c>
      <c r="E1102" s="206"/>
      <c r="F1102" s="206"/>
      <c r="G1102" s="206"/>
      <c r="H1102" s="206"/>
      <c r="I1102" s="206"/>
      <c r="J1102" s="206"/>
      <c r="K1102" s="206"/>
      <c r="L1102" s="206"/>
      <c r="M1102" s="206"/>
      <c r="N1102" s="206"/>
      <c r="O1102" s="207"/>
      <c r="AF1102" s="115"/>
      <c r="AG1102" s="115"/>
      <c r="AH1102" s="115"/>
      <c r="AI1102" s="109" t="s">
        <v>60</v>
      </c>
      <c r="AM1102" s="115"/>
      <c r="AN1102" s="115"/>
    </row>
    <row r="1103" spans="1:40" s="108" customFormat="1" ht="57" x14ac:dyDescent="0.25">
      <c r="A1103" s="121"/>
      <c r="B1103" s="122"/>
      <c r="C1103" s="123" t="s">
        <v>61</v>
      </c>
      <c r="D1103" s="206" t="s">
        <v>62</v>
      </c>
      <c r="E1103" s="206"/>
      <c r="F1103" s="206"/>
      <c r="G1103" s="206"/>
      <c r="H1103" s="206"/>
      <c r="I1103" s="206"/>
      <c r="J1103" s="206"/>
      <c r="K1103" s="206"/>
      <c r="L1103" s="206"/>
      <c r="M1103" s="206"/>
      <c r="N1103" s="206"/>
      <c r="O1103" s="207"/>
      <c r="AF1103" s="115"/>
      <c r="AG1103" s="115"/>
      <c r="AH1103" s="115"/>
      <c r="AI1103" s="109" t="s">
        <v>62</v>
      </c>
      <c r="AM1103" s="115"/>
      <c r="AN1103" s="115"/>
    </row>
    <row r="1104" spans="1:40" s="108" customFormat="1" ht="15" x14ac:dyDescent="0.25">
      <c r="A1104" s="121"/>
      <c r="B1104" s="124"/>
      <c r="C1104" s="123" t="s">
        <v>55</v>
      </c>
      <c r="D1104" s="203" t="s">
        <v>63</v>
      </c>
      <c r="E1104" s="203"/>
      <c r="F1104" s="203"/>
      <c r="G1104" s="125"/>
      <c r="H1104" s="126"/>
      <c r="I1104" s="126"/>
      <c r="J1104" s="126"/>
      <c r="K1104" s="129">
        <v>134.97999999999999</v>
      </c>
      <c r="L1104" s="128">
        <v>1.3225</v>
      </c>
      <c r="M1104" s="129">
        <v>121.39</v>
      </c>
      <c r="N1104" s="130">
        <v>44.77</v>
      </c>
      <c r="O1104" s="151">
        <v>5434.63</v>
      </c>
      <c r="AF1104" s="115"/>
      <c r="AG1104" s="115"/>
      <c r="AH1104" s="115"/>
      <c r="AJ1104" s="109" t="s">
        <v>63</v>
      </c>
      <c r="AM1104" s="115"/>
      <c r="AN1104" s="115"/>
    </row>
    <row r="1105" spans="1:40" s="108" customFormat="1" ht="15" x14ac:dyDescent="0.25">
      <c r="A1105" s="121"/>
      <c r="B1105" s="124"/>
      <c r="C1105" s="123" t="s">
        <v>64</v>
      </c>
      <c r="D1105" s="203" t="s">
        <v>65</v>
      </c>
      <c r="E1105" s="203"/>
      <c r="F1105" s="203"/>
      <c r="G1105" s="125"/>
      <c r="H1105" s="126"/>
      <c r="I1105" s="126"/>
      <c r="J1105" s="126"/>
      <c r="K1105" s="129">
        <v>24.64</v>
      </c>
      <c r="L1105" s="128">
        <v>1.4375</v>
      </c>
      <c r="M1105" s="129">
        <v>24.09</v>
      </c>
      <c r="N1105" s="130">
        <v>13.24</v>
      </c>
      <c r="O1105" s="131">
        <v>318.95</v>
      </c>
      <c r="AF1105" s="115"/>
      <c r="AG1105" s="115"/>
      <c r="AH1105" s="115"/>
      <c r="AJ1105" s="109" t="s">
        <v>65</v>
      </c>
      <c r="AM1105" s="115"/>
      <c r="AN1105" s="115"/>
    </row>
    <row r="1106" spans="1:40" s="108" customFormat="1" ht="15" x14ac:dyDescent="0.25">
      <c r="A1106" s="121"/>
      <c r="B1106" s="124"/>
      <c r="C1106" s="123" t="s">
        <v>66</v>
      </c>
      <c r="D1106" s="203" t="s">
        <v>67</v>
      </c>
      <c r="E1106" s="203"/>
      <c r="F1106" s="203"/>
      <c r="G1106" s="125"/>
      <c r="H1106" s="126"/>
      <c r="I1106" s="126"/>
      <c r="J1106" s="126"/>
      <c r="K1106" s="129">
        <v>3.75</v>
      </c>
      <c r="L1106" s="128">
        <v>1.4375</v>
      </c>
      <c r="M1106" s="129">
        <v>3.67</v>
      </c>
      <c r="N1106" s="130">
        <v>44.77</v>
      </c>
      <c r="O1106" s="131">
        <v>164.31</v>
      </c>
      <c r="AF1106" s="115"/>
      <c r="AG1106" s="115"/>
      <c r="AH1106" s="115"/>
      <c r="AJ1106" s="109" t="s">
        <v>67</v>
      </c>
      <c r="AM1106" s="115"/>
      <c r="AN1106" s="115"/>
    </row>
    <row r="1107" spans="1:40" s="108" customFormat="1" ht="15" x14ac:dyDescent="0.25">
      <c r="A1107" s="121"/>
      <c r="B1107" s="124"/>
      <c r="C1107" s="123" t="s">
        <v>68</v>
      </c>
      <c r="D1107" s="203" t="s">
        <v>69</v>
      </c>
      <c r="E1107" s="203"/>
      <c r="F1107" s="203"/>
      <c r="G1107" s="125"/>
      <c r="H1107" s="126"/>
      <c r="I1107" s="126"/>
      <c r="J1107" s="126"/>
      <c r="K1107" s="129">
        <v>182.33</v>
      </c>
      <c r="L1107" s="126"/>
      <c r="M1107" s="129">
        <v>123.98</v>
      </c>
      <c r="N1107" s="130">
        <v>8.16</v>
      </c>
      <c r="O1107" s="151">
        <v>1011.68</v>
      </c>
      <c r="AF1107" s="115"/>
      <c r="AG1107" s="115"/>
      <c r="AH1107" s="115"/>
      <c r="AJ1107" s="109" t="s">
        <v>69</v>
      </c>
      <c r="AM1107" s="115"/>
      <c r="AN1107" s="115"/>
    </row>
    <row r="1108" spans="1:40" s="108" customFormat="1" ht="15" x14ac:dyDescent="0.25">
      <c r="A1108" s="132"/>
      <c r="B1108" s="124"/>
      <c r="C1108" s="123"/>
      <c r="D1108" s="203" t="s">
        <v>70</v>
      </c>
      <c r="E1108" s="203"/>
      <c r="F1108" s="203"/>
      <c r="G1108" s="125" t="s">
        <v>71</v>
      </c>
      <c r="H1108" s="130">
        <v>14.36</v>
      </c>
      <c r="I1108" s="128">
        <v>1.3225</v>
      </c>
      <c r="J1108" s="134">
        <v>12.913948</v>
      </c>
      <c r="K1108" s="135"/>
      <c r="L1108" s="126"/>
      <c r="M1108" s="135"/>
      <c r="N1108" s="126"/>
      <c r="O1108" s="136"/>
      <c r="AF1108" s="115"/>
      <c r="AG1108" s="115"/>
      <c r="AH1108" s="115"/>
      <c r="AK1108" s="109" t="s">
        <v>70</v>
      </c>
      <c r="AM1108" s="115"/>
      <c r="AN1108" s="115"/>
    </row>
    <row r="1109" spans="1:40" s="108" customFormat="1" ht="15" x14ac:dyDescent="0.25">
      <c r="A1109" s="132"/>
      <c r="B1109" s="124"/>
      <c r="C1109" s="123"/>
      <c r="D1109" s="203" t="s">
        <v>72</v>
      </c>
      <c r="E1109" s="203"/>
      <c r="F1109" s="203"/>
      <c r="G1109" s="125" t="s">
        <v>71</v>
      </c>
      <c r="H1109" s="130">
        <v>0.28999999999999998</v>
      </c>
      <c r="I1109" s="128">
        <v>1.4375</v>
      </c>
      <c r="J1109" s="134">
        <v>0.28347499999999998</v>
      </c>
      <c r="K1109" s="135"/>
      <c r="L1109" s="126"/>
      <c r="M1109" s="135"/>
      <c r="N1109" s="126"/>
      <c r="O1109" s="136"/>
      <c r="AF1109" s="115"/>
      <c r="AG1109" s="115"/>
      <c r="AH1109" s="115"/>
      <c r="AK1109" s="109" t="s">
        <v>72</v>
      </c>
      <c r="AM1109" s="115"/>
      <c r="AN1109" s="115"/>
    </row>
    <row r="1110" spans="1:40" s="108" customFormat="1" ht="15" x14ac:dyDescent="0.25">
      <c r="A1110" s="137"/>
      <c r="B1110" s="125"/>
      <c r="C1110" s="123"/>
      <c r="D1110" s="210" t="s">
        <v>73</v>
      </c>
      <c r="E1110" s="210"/>
      <c r="F1110" s="210"/>
      <c r="G1110" s="138"/>
      <c r="H1110" s="139"/>
      <c r="I1110" s="139"/>
      <c r="J1110" s="139"/>
      <c r="K1110" s="141">
        <v>341.95</v>
      </c>
      <c r="L1110" s="139"/>
      <c r="M1110" s="141">
        <v>269.45999999999998</v>
      </c>
      <c r="N1110" s="139"/>
      <c r="O1110" s="153">
        <v>6765.26</v>
      </c>
      <c r="AF1110" s="115"/>
      <c r="AG1110" s="115"/>
      <c r="AH1110" s="115"/>
      <c r="AL1110" s="109" t="s">
        <v>73</v>
      </c>
      <c r="AM1110" s="115"/>
      <c r="AN1110" s="115"/>
    </row>
    <row r="1111" spans="1:40" s="108" customFormat="1" ht="15" x14ac:dyDescent="0.25">
      <c r="A1111" s="132"/>
      <c r="B1111" s="124"/>
      <c r="C1111" s="123"/>
      <c r="D1111" s="203" t="s">
        <v>74</v>
      </c>
      <c r="E1111" s="203"/>
      <c r="F1111" s="203"/>
      <c r="G1111" s="125"/>
      <c r="H1111" s="126"/>
      <c r="I1111" s="126"/>
      <c r="J1111" s="126"/>
      <c r="K1111" s="135"/>
      <c r="L1111" s="126"/>
      <c r="M1111" s="129">
        <v>125.06</v>
      </c>
      <c r="N1111" s="126"/>
      <c r="O1111" s="151">
        <v>5598.94</v>
      </c>
      <c r="AF1111" s="115"/>
      <c r="AG1111" s="115"/>
      <c r="AH1111" s="115"/>
      <c r="AK1111" s="109" t="s">
        <v>74</v>
      </c>
      <c r="AM1111" s="115"/>
      <c r="AN1111" s="115"/>
    </row>
    <row r="1112" spans="1:40" s="108" customFormat="1" ht="45" x14ac:dyDescent="0.25">
      <c r="A1112" s="132"/>
      <c r="B1112" s="124"/>
      <c r="C1112" s="123" t="s">
        <v>380</v>
      </c>
      <c r="D1112" s="203" t="s">
        <v>381</v>
      </c>
      <c r="E1112" s="203"/>
      <c r="F1112" s="203"/>
      <c r="G1112" s="125" t="s">
        <v>77</v>
      </c>
      <c r="H1112" s="133">
        <v>109</v>
      </c>
      <c r="I1112" s="126"/>
      <c r="J1112" s="133">
        <v>109</v>
      </c>
      <c r="K1112" s="135"/>
      <c r="L1112" s="126"/>
      <c r="M1112" s="129">
        <v>136.32</v>
      </c>
      <c r="N1112" s="126"/>
      <c r="O1112" s="151">
        <v>6102.84</v>
      </c>
      <c r="AF1112" s="115"/>
      <c r="AG1112" s="115"/>
      <c r="AH1112" s="115"/>
      <c r="AK1112" s="109" t="s">
        <v>381</v>
      </c>
      <c r="AM1112" s="115"/>
      <c r="AN1112" s="115"/>
    </row>
    <row r="1113" spans="1:40" s="108" customFormat="1" ht="90" x14ac:dyDescent="0.25">
      <c r="A1113" s="132"/>
      <c r="B1113" s="124"/>
      <c r="C1113" s="123" t="s">
        <v>382</v>
      </c>
      <c r="D1113" s="203" t="s">
        <v>383</v>
      </c>
      <c r="E1113" s="203"/>
      <c r="F1113" s="203"/>
      <c r="G1113" s="125" t="s">
        <v>77</v>
      </c>
      <c r="H1113" s="133">
        <v>57</v>
      </c>
      <c r="I1113" s="130">
        <v>0.85</v>
      </c>
      <c r="J1113" s="130">
        <v>48.45</v>
      </c>
      <c r="K1113" s="135"/>
      <c r="L1113" s="126"/>
      <c r="M1113" s="129">
        <v>60.59</v>
      </c>
      <c r="N1113" s="126"/>
      <c r="O1113" s="151">
        <v>2712.69</v>
      </c>
      <c r="AF1113" s="115"/>
      <c r="AG1113" s="115"/>
      <c r="AH1113" s="115"/>
      <c r="AK1113" s="109" t="s">
        <v>383</v>
      </c>
      <c r="AM1113" s="115"/>
      <c r="AN1113" s="115"/>
    </row>
    <row r="1114" spans="1:40" s="108" customFormat="1" ht="15" x14ac:dyDescent="0.25">
      <c r="A1114" s="121"/>
      <c r="B1114" s="144"/>
      <c r="C1114" s="145"/>
      <c r="D1114" s="205" t="s">
        <v>80</v>
      </c>
      <c r="E1114" s="205"/>
      <c r="F1114" s="205"/>
      <c r="G1114" s="117"/>
      <c r="H1114" s="146"/>
      <c r="I1114" s="146"/>
      <c r="J1114" s="146"/>
      <c r="K1114" s="147"/>
      <c r="L1114" s="146"/>
      <c r="M1114" s="148">
        <v>466.37</v>
      </c>
      <c r="N1114" s="139"/>
      <c r="O1114" s="149">
        <v>15580.79</v>
      </c>
      <c r="AF1114" s="115"/>
      <c r="AG1114" s="115"/>
      <c r="AH1114" s="115"/>
      <c r="AM1114" s="115" t="s">
        <v>80</v>
      </c>
      <c r="AN1114" s="115"/>
    </row>
    <row r="1115" spans="1:40" s="108" customFormat="1" ht="23.25" x14ac:dyDescent="0.25">
      <c r="A1115" s="116" t="s">
        <v>588</v>
      </c>
      <c r="B1115" s="117" t="s">
        <v>588</v>
      </c>
      <c r="C1115" s="118" t="s">
        <v>81</v>
      </c>
      <c r="D1115" s="208" t="s">
        <v>91</v>
      </c>
      <c r="E1115" s="208"/>
      <c r="F1115" s="208"/>
      <c r="G1115" s="117" t="s">
        <v>83</v>
      </c>
      <c r="H1115" s="117">
        <v>-4.9000000000000002E-2</v>
      </c>
      <c r="I1115" s="117" t="s">
        <v>55</v>
      </c>
      <c r="J1115" s="117" t="s">
        <v>1257</v>
      </c>
      <c r="K1115" s="119" t="s">
        <v>692</v>
      </c>
      <c r="L1115" s="117"/>
      <c r="M1115" s="119" t="s">
        <v>1258</v>
      </c>
      <c r="N1115" s="117"/>
      <c r="O1115" s="120" t="s">
        <v>1259</v>
      </c>
      <c r="AF1115" s="115"/>
      <c r="AG1115" s="115"/>
      <c r="AH1115" s="115" t="s">
        <v>91</v>
      </c>
      <c r="AM1115" s="115"/>
      <c r="AN1115" s="115"/>
    </row>
    <row r="1116" spans="1:40" s="108" customFormat="1" ht="33.75" x14ac:dyDescent="0.25">
      <c r="A1116" s="121"/>
      <c r="B1116" s="122"/>
      <c r="C1116" s="123" t="s">
        <v>59</v>
      </c>
      <c r="D1116" s="206" t="s">
        <v>60</v>
      </c>
      <c r="E1116" s="206"/>
      <c r="F1116" s="206"/>
      <c r="G1116" s="206"/>
      <c r="H1116" s="206"/>
      <c r="I1116" s="206"/>
      <c r="J1116" s="206"/>
      <c r="K1116" s="206"/>
      <c r="L1116" s="206"/>
      <c r="M1116" s="206"/>
      <c r="N1116" s="206"/>
      <c r="O1116" s="207"/>
      <c r="AF1116" s="115"/>
      <c r="AG1116" s="115"/>
      <c r="AH1116" s="115"/>
      <c r="AI1116" s="109" t="s">
        <v>60</v>
      </c>
      <c r="AM1116" s="115"/>
      <c r="AN1116" s="115"/>
    </row>
    <row r="1117" spans="1:40" s="108" customFormat="1" ht="57" x14ac:dyDescent="0.25">
      <c r="A1117" s="121"/>
      <c r="B1117" s="122"/>
      <c r="C1117" s="123" t="s">
        <v>61</v>
      </c>
      <c r="D1117" s="206" t="s">
        <v>62</v>
      </c>
      <c r="E1117" s="206"/>
      <c r="F1117" s="206"/>
      <c r="G1117" s="206"/>
      <c r="H1117" s="206"/>
      <c r="I1117" s="206"/>
      <c r="J1117" s="206"/>
      <c r="K1117" s="206"/>
      <c r="L1117" s="206"/>
      <c r="M1117" s="206"/>
      <c r="N1117" s="206"/>
      <c r="O1117" s="207"/>
      <c r="AF1117" s="115"/>
      <c r="AG1117" s="115"/>
      <c r="AH1117" s="115"/>
      <c r="AI1117" s="109" t="s">
        <v>62</v>
      </c>
      <c r="AM1117" s="115"/>
      <c r="AN1117" s="115"/>
    </row>
    <row r="1118" spans="1:40" s="108" customFormat="1" ht="15" x14ac:dyDescent="0.25">
      <c r="A1118" s="121"/>
      <c r="B1118" s="124"/>
      <c r="C1118" s="123" t="s">
        <v>64</v>
      </c>
      <c r="D1118" s="203" t="s">
        <v>65</v>
      </c>
      <c r="E1118" s="203"/>
      <c r="F1118" s="203"/>
      <c r="G1118" s="125"/>
      <c r="H1118" s="126"/>
      <c r="I1118" s="126"/>
      <c r="J1118" s="126"/>
      <c r="K1118" s="129">
        <v>115.4</v>
      </c>
      <c r="L1118" s="128">
        <v>1.4375</v>
      </c>
      <c r="M1118" s="129">
        <v>-8.1300000000000008</v>
      </c>
      <c r="N1118" s="130">
        <v>13.24</v>
      </c>
      <c r="O1118" s="131">
        <v>-107.64</v>
      </c>
      <c r="AF1118" s="115"/>
      <c r="AG1118" s="115"/>
      <c r="AH1118" s="115"/>
      <c r="AJ1118" s="109" t="s">
        <v>65</v>
      </c>
      <c r="AM1118" s="115"/>
      <c r="AN1118" s="115"/>
    </row>
    <row r="1119" spans="1:40" s="108" customFormat="1" ht="15" x14ac:dyDescent="0.25">
      <c r="A1119" s="121"/>
      <c r="B1119" s="124"/>
      <c r="C1119" s="123" t="s">
        <v>66</v>
      </c>
      <c r="D1119" s="203" t="s">
        <v>67</v>
      </c>
      <c r="E1119" s="203"/>
      <c r="F1119" s="203"/>
      <c r="G1119" s="125"/>
      <c r="H1119" s="126"/>
      <c r="I1119" s="126"/>
      <c r="J1119" s="126"/>
      <c r="K1119" s="129">
        <v>13.5</v>
      </c>
      <c r="L1119" s="128">
        <v>1.4375</v>
      </c>
      <c r="M1119" s="129">
        <v>-0.95</v>
      </c>
      <c r="N1119" s="130">
        <v>44.77</v>
      </c>
      <c r="O1119" s="131">
        <v>-42.53</v>
      </c>
      <c r="AF1119" s="115"/>
      <c r="AG1119" s="115"/>
      <c r="AH1119" s="115"/>
      <c r="AJ1119" s="109" t="s">
        <v>67</v>
      </c>
      <c r="AM1119" s="115"/>
      <c r="AN1119" s="115"/>
    </row>
    <row r="1120" spans="1:40" s="108" customFormat="1" ht="15" x14ac:dyDescent="0.25">
      <c r="A1120" s="132"/>
      <c r="B1120" s="124"/>
      <c r="C1120" s="123"/>
      <c r="D1120" s="203" t="s">
        <v>74</v>
      </c>
      <c r="E1120" s="203"/>
      <c r="F1120" s="203"/>
      <c r="G1120" s="125"/>
      <c r="H1120" s="126"/>
      <c r="I1120" s="126"/>
      <c r="J1120" s="126"/>
      <c r="K1120" s="135"/>
      <c r="L1120" s="126"/>
      <c r="M1120" s="129">
        <v>-0.95</v>
      </c>
      <c r="N1120" s="126"/>
      <c r="O1120" s="131">
        <v>-42.53</v>
      </c>
      <c r="AF1120" s="115"/>
      <c r="AG1120" s="115"/>
      <c r="AH1120" s="115"/>
      <c r="AK1120" s="109" t="s">
        <v>74</v>
      </c>
      <c r="AM1120" s="115"/>
      <c r="AN1120" s="115"/>
    </row>
    <row r="1121" spans="1:40" s="108" customFormat="1" ht="45" x14ac:dyDescent="0.25">
      <c r="A1121" s="132"/>
      <c r="B1121" s="124"/>
      <c r="C1121" s="123" t="s">
        <v>380</v>
      </c>
      <c r="D1121" s="203" t="s">
        <v>381</v>
      </c>
      <c r="E1121" s="203"/>
      <c r="F1121" s="203"/>
      <c r="G1121" s="125" t="s">
        <v>77</v>
      </c>
      <c r="H1121" s="133">
        <v>109</v>
      </c>
      <c r="I1121" s="126"/>
      <c r="J1121" s="133">
        <v>109</v>
      </c>
      <c r="K1121" s="135"/>
      <c r="L1121" s="126"/>
      <c r="M1121" s="129">
        <v>-1.04</v>
      </c>
      <c r="N1121" s="126"/>
      <c r="O1121" s="131">
        <v>-46.36</v>
      </c>
      <c r="AF1121" s="115"/>
      <c r="AG1121" s="115"/>
      <c r="AH1121" s="115"/>
      <c r="AK1121" s="109" t="s">
        <v>381</v>
      </c>
      <c r="AM1121" s="115"/>
      <c r="AN1121" s="115"/>
    </row>
    <row r="1122" spans="1:40" s="108" customFormat="1" ht="90" x14ac:dyDescent="0.25">
      <c r="A1122" s="132"/>
      <c r="B1122" s="124"/>
      <c r="C1122" s="123" t="s">
        <v>382</v>
      </c>
      <c r="D1122" s="203" t="s">
        <v>383</v>
      </c>
      <c r="E1122" s="203"/>
      <c r="F1122" s="203"/>
      <c r="G1122" s="125" t="s">
        <v>77</v>
      </c>
      <c r="H1122" s="133">
        <v>57</v>
      </c>
      <c r="I1122" s="130">
        <v>0.85</v>
      </c>
      <c r="J1122" s="130">
        <v>48.45</v>
      </c>
      <c r="K1122" s="135"/>
      <c r="L1122" s="126"/>
      <c r="M1122" s="129">
        <v>-0.46</v>
      </c>
      <c r="N1122" s="126"/>
      <c r="O1122" s="131">
        <v>-20.61</v>
      </c>
      <c r="AF1122" s="115"/>
      <c r="AG1122" s="115"/>
      <c r="AH1122" s="115"/>
      <c r="AK1122" s="109" t="s">
        <v>383</v>
      </c>
      <c r="AM1122" s="115"/>
      <c r="AN1122" s="115"/>
    </row>
    <row r="1123" spans="1:40" s="108" customFormat="1" ht="15" x14ac:dyDescent="0.25">
      <c r="A1123" s="121"/>
      <c r="B1123" s="144"/>
      <c r="C1123" s="145"/>
      <c r="D1123" s="205" t="s">
        <v>80</v>
      </c>
      <c r="E1123" s="205"/>
      <c r="F1123" s="205"/>
      <c r="G1123" s="117"/>
      <c r="H1123" s="146"/>
      <c r="I1123" s="146"/>
      <c r="J1123" s="146"/>
      <c r="K1123" s="147"/>
      <c r="L1123" s="146"/>
      <c r="M1123" s="148">
        <v>-9.6300000000000008</v>
      </c>
      <c r="N1123" s="139"/>
      <c r="O1123" s="150">
        <v>-174.61</v>
      </c>
      <c r="AF1123" s="115"/>
      <c r="AG1123" s="115"/>
      <c r="AH1123" s="115"/>
      <c r="AM1123" s="115" t="s">
        <v>80</v>
      </c>
      <c r="AN1123" s="115"/>
    </row>
    <row r="1124" spans="1:40" s="108" customFormat="1" ht="90.75" x14ac:dyDescent="0.25">
      <c r="A1124" s="116" t="s">
        <v>589</v>
      </c>
      <c r="B1124" s="117" t="s">
        <v>1260</v>
      </c>
      <c r="C1124" s="118" t="s">
        <v>104</v>
      </c>
      <c r="D1124" s="208" t="s">
        <v>590</v>
      </c>
      <c r="E1124" s="208"/>
      <c r="F1124" s="208"/>
      <c r="G1124" s="117" t="s">
        <v>131</v>
      </c>
      <c r="H1124" s="117">
        <v>68</v>
      </c>
      <c r="I1124" s="117" t="s">
        <v>55</v>
      </c>
      <c r="J1124" s="117" t="s">
        <v>898</v>
      </c>
      <c r="K1124" s="119" t="s">
        <v>1261</v>
      </c>
      <c r="L1124" s="117"/>
      <c r="M1124" s="119" t="s">
        <v>1262</v>
      </c>
      <c r="N1124" s="117" t="s">
        <v>685</v>
      </c>
      <c r="O1124" s="120" t="s">
        <v>1263</v>
      </c>
      <c r="AF1124" s="115"/>
      <c r="AG1124" s="115"/>
      <c r="AH1124" s="115" t="s">
        <v>590</v>
      </c>
      <c r="AM1124" s="115"/>
      <c r="AN1124" s="115"/>
    </row>
    <row r="1125" spans="1:40" s="108" customFormat="1" ht="15" x14ac:dyDescent="0.25">
      <c r="A1125" s="121"/>
      <c r="B1125" s="144"/>
      <c r="C1125" s="145"/>
      <c r="D1125" s="205" t="s">
        <v>80</v>
      </c>
      <c r="E1125" s="205"/>
      <c r="F1125" s="205"/>
      <c r="G1125" s="117"/>
      <c r="H1125" s="146"/>
      <c r="I1125" s="146"/>
      <c r="J1125" s="146"/>
      <c r="K1125" s="147"/>
      <c r="L1125" s="146"/>
      <c r="M1125" s="154">
        <v>1679.6</v>
      </c>
      <c r="N1125" s="139"/>
      <c r="O1125" s="149">
        <v>13705.54</v>
      </c>
      <c r="AF1125" s="115"/>
      <c r="AG1125" s="115"/>
      <c r="AH1125" s="115"/>
      <c r="AM1125" s="115" t="s">
        <v>80</v>
      </c>
      <c r="AN1125" s="115"/>
    </row>
    <row r="1126" spans="1:40" s="108" customFormat="1" ht="90.75" x14ac:dyDescent="0.25">
      <c r="A1126" s="116" t="s">
        <v>591</v>
      </c>
      <c r="B1126" s="117" t="s">
        <v>1264</v>
      </c>
      <c r="C1126" s="118" t="s">
        <v>104</v>
      </c>
      <c r="D1126" s="208" t="s">
        <v>592</v>
      </c>
      <c r="E1126" s="208"/>
      <c r="F1126" s="208"/>
      <c r="G1126" s="117" t="s">
        <v>131</v>
      </c>
      <c r="H1126" s="117">
        <v>68</v>
      </c>
      <c r="I1126" s="117" t="s">
        <v>55</v>
      </c>
      <c r="J1126" s="117" t="s">
        <v>898</v>
      </c>
      <c r="K1126" s="119" t="s">
        <v>1265</v>
      </c>
      <c r="L1126" s="117"/>
      <c r="M1126" s="119" t="s">
        <v>1266</v>
      </c>
      <c r="N1126" s="117" t="s">
        <v>685</v>
      </c>
      <c r="O1126" s="120" t="s">
        <v>1267</v>
      </c>
      <c r="AF1126" s="115"/>
      <c r="AG1126" s="115"/>
      <c r="AH1126" s="115" t="s">
        <v>592</v>
      </c>
      <c r="AM1126" s="115"/>
      <c r="AN1126" s="115"/>
    </row>
    <row r="1127" spans="1:40" s="108" customFormat="1" ht="15" x14ac:dyDescent="0.25">
      <c r="A1127" s="121"/>
      <c r="B1127" s="144"/>
      <c r="C1127" s="145"/>
      <c r="D1127" s="205" t="s">
        <v>80</v>
      </c>
      <c r="E1127" s="205"/>
      <c r="F1127" s="205"/>
      <c r="G1127" s="117"/>
      <c r="H1127" s="146"/>
      <c r="I1127" s="146"/>
      <c r="J1127" s="146"/>
      <c r="K1127" s="147"/>
      <c r="L1127" s="146"/>
      <c r="M1127" s="154">
        <v>1695.92</v>
      </c>
      <c r="N1127" s="139"/>
      <c r="O1127" s="149">
        <v>13838.71</v>
      </c>
      <c r="AF1127" s="115"/>
      <c r="AG1127" s="115"/>
      <c r="AH1127" s="115"/>
      <c r="AM1127" s="115" t="s">
        <v>80</v>
      </c>
      <c r="AN1127" s="115"/>
    </row>
    <row r="1128" spans="1:40" s="108" customFormat="1" ht="15" x14ac:dyDescent="0.25">
      <c r="A1128" s="156"/>
      <c r="B1128" s="110"/>
      <c r="C1128" s="119"/>
      <c r="D1128" s="205" t="s">
        <v>1268</v>
      </c>
      <c r="E1128" s="205"/>
      <c r="F1128" s="205"/>
      <c r="G1128" s="205"/>
      <c r="H1128" s="205"/>
      <c r="I1128" s="205"/>
      <c r="J1128" s="205"/>
      <c r="K1128" s="205"/>
      <c r="L1128" s="205"/>
      <c r="M1128" s="157">
        <v>20215.34</v>
      </c>
      <c r="N1128" s="158"/>
      <c r="O1128" s="159"/>
      <c r="P1128" s="160"/>
      <c r="AF1128" s="115"/>
      <c r="AG1128" s="115"/>
      <c r="AH1128" s="115"/>
      <c r="AM1128" s="115"/>
      <c r="AN1128" s="115" t="s">
        <v>1268</v>
      </c>
    </row>
    <row r="1129" spans="1:40" s="108" customFormat="1" ht="15" x14ac:dyDescent="0.25">
      <c r="A1129" s="211" t="s">
        <v>607</v>
      </c>
      <c r="B1129" s="212"/>
      <c r="C1129" s="212"/>
      <c r="D1129" s="212"/>
      <c r="E1129" s="212"/>
      <c r="F1129" s="212"/>
      <c r="G1129" s="212"/>
      <c r="H1129" s="212"/>
      <c r="I1129" s="212"/>
      <c r="J1129" s="212"/>
      <c r="K1129" s="212"/>
      <c r="L1129" s="212"/>
      <c r="M1129" s="212"/>
      <c r="N1129" s="212"/>
      <c r="O1129" s="213"/>
      <c r="AF1129" s="115" t="s">
        <v>607</v>
      </c>
      <c r="AG1129" s="115"/>
      <c r="AH1129" s="115"/>
      <c r="AM1129" s="115"/>
      <c r="AN1129" s="115"/>
    </row>
    <row r="1130" spans="1:40" s="108" customFormat="1" ht="15" x14ac:dyDescent="0.25">
      <c r="A1130" s="211" t="s">
        <v>608</v>
      </c>
      <c r="B1130" s="212"/>
      <c r="C1130" s="212"/>
      <c r="D1130" s="212"/>
      <c r="E1130" s="212"/>
      <c r="F1130" s="212"/>
      <c r="G1130" s="212"/>
      <c r="H1130" s="212"/>
      <c r="I1130" s="212"/>
      <c r="J1130" s="212"/>
      <c r="K1130" s="212"/>
      <c r="L1130" s="212"/>
      <c r="M1130" s="212"/>
      <c r="N1130" s="212"/>
      <c r="O1130" s="213"/>
      <c r="AF1130" s="115"/>
      <c r="AG1130" s="115" t="s">
        <v>608</v>
      </c>
      <c r="AH1130" s="115"/>
      <c r="AM1130" s="115"/>
      <c r="AN1130" s="115"/>
    </row>
    <row r="1131" spans="1:40" s="108" customFormat="1" ht="45.75" x14ac:dyDescent="0.25">
      <c r="A1131" s="116" t="s">
        <v>609</v>
      </c>
      <c r="B1131" s="117" t="s">
        <v>609</v>
      </c>
      <c r="C1131" s="118" t="s">
        <v>610</v>
      </c>
      <c r="D1131" s="208" t="s">
        <v>611</v>
      </c>
      <c r="E1131" s="208"/>
      <c r="F1131" s="208"/>
      <c r="G1131" s="117" t="s">
        <v>365</v>
      </c>
      <c r="H1131" s="117">
        <v>0.17799999999999999</v>
      </c>
      <c r="I1131" s="117" t="s">
        <v>55</v>
      </c>
      <c r="J1131" s="117" t="s">
        <v>1269</v>
      </c>
      <c r="K1131" s="119"/>
      <c r="L1131" s="117"/>
      <c r="M1131" s="119"/>
      <c r="N1131" s="117"/>
      <c r="O1131" s="120"/>
      <c r="AF1131" s="115"/>
      <c r="AG1131" s="115"/>
      <c r="AH1131" s="115" t="s">
        <v>611</v>
      </c>
      <c r="AM1131" s="115"/>
      <c r="AN1131" s="115"/>
    </row>
    <row r="1132" spans="1:40" s="108" customFormat="1" ht="33.75" x14ac:dyDescent="0.25">
      <c r="A1132" s="121"/>
      <c r="B1132" s="122"/>
      <c r="C1132" s="123" t="s">
        <v>59</v>
      </c>
      <c r="D1132" s="206" t="s">
        <v>60</v>
      </c>
      <c r="E1132" s="206"/>
      <c r="F1132" s="206"/>
      <c r="G1132" s="206"/>
      <c r="H1132" s="206"/>
      <c r="I1132" s="206"/>
      <c r="J1132" s="206"/>
      <c r="K1132" s="206"/>
      <c r="L1132" s="206"/>
      <c r="M1132" s="206"/>
      <c r="N1132" s="206"/>
      <c r="O1132" s="207"/>
      <c r="AF1132" s="115"/>
      <c r="AG1132" s="115"/>
      <c r="AH1132" s="115"/>
      <c r="AI1132" s="109" t="s">
        <v>60</v>
      </c>
      <c r="AM1132" s="115"/>
      <c r="AN1132" s="115"/>
    </row>
    <row r="1133" spans="1:40" s="108" customFormat="1" ht="57" x14ac:dyDescent="0.25">
      <c r="A1133" s="121"/>
      <c r="B1133" s="122"/>
      <c r="C1133" s="123" t="s">
        <v>61</v>
      </c>
      <c r="D1133" s="206" t="s">
        <v>62</v>
      </c>
      <c r="E1133" s="206"/>
      <c r="F1133" s="206"/>
      <c r="G1133" s="206"/>
      <c r="H1133" s="206"/>
      <c r="I1133" s="206"/>
      <c r="J1133" s="206"/>
      <c r="K1133" s="206"/>
      <c r="L1133" s="206"/>
      <c r="M1133" s="206"/>
      <c r="N1133" s="206"/>
      <c r="O1133" s="207"/>
      <c r="AF1133" s="115"/>
      <c r="AG1133" s="115"/>
      <c r="AH1133" s="115"/>
      <c r="AI1133" s="109" t="s">
        <v>62</v>
      </c>
      <c r="AM1133" s="115"/>
      <c r="AN1133" s="115"/>
    </row>
    <row r="1134" spans="1:40" s="108" customFormat="1" ht="15" x14ac:dyDescent="0.25">
      <c r="A1134" s="121"/>
      <c r="B1134" s="124"/>
      <c r="C1134" s="123" t="s">
        <v>55</v>
      </c>
      <c r="D1134" s="203" t="s">
        <v>63</v>
      </c>
      <c r="E1134" s="203"/>
      <c r="F1134" s="203"/>
      <c r="G1134" s="125"/>
      <c r="H1134" s="126"/>
      <c r="I1134" s="126"/>
      <c r="J1134" s="126"/>
      <c r="K1134" s="129">
        <v>479.29</v>
      </c>
      <c r="L1134" s="128">
        <v>1.3225</v>
      </c>
      <c r="M1134" s="129">
        <v>112.83</v>
      </c>
      <c r="N1134" s="130">
        <v>44.77</v>
      </c>
      <c r="O1134" s="151">
        <v>5051.3999999999996</v>
      </c>
      <c r="AF1134" s="115"/>
      <c r="AG1134" s="115"/>
      <c r="AH1134" s="115"/>
      <c r="AJ1134" s="109" t="s">
        <v>63</v>
      </c>
      <c r="AM1134" s="115"/>
      <c r="AN1134" s="115"/>
    </row>
    <row r="1135" spans="1:40" s="108" customFormat="1" ht="15" x14ac:dyDescent="0.25">
      <c r="A1135" s="121"/>
      <c r="B1135" s="124"/>
      <c r="C1135" s="123" t="s">
        <v>64</v>
      </c>
      <c r="D1135" s="203" t="s">
        <v>65</v>
      </c>
      <c r="E1135" s="203"/>
      <c r="F1135" s="203"/>
      <c r="G1135" s="125"/>
      <c r="H1135" s="126"/>
      <c r="I1135" s="126"/>
      <c r="J1135" s="126"/>
      <c r="K1135" s="129">
        <v>74.8</v>
      </c>
      <c r="L1135" s="128">
        <v>1.4375</v>
      </c>
      <c r="M1135" s="129">
        <v>19.14</v>
      </c>
      <c r="N1135" s="130">
        <v>13.24</v>
      </c>
      <c r="O1135" s="131">
        <v>253.41</v>
      </c>
      <c r="AF1135" s="115"/>
      <c r="AG1135" s="115"/>
      <c r="AH1135" s="115"/>
      <c r="AJ1135" s="109" t="s">
        <v>65</v>
      </c>
      <c r="AM1135" s="115"/>
      <c r="AN1135" s="115"/>
    </row>
    <row r="1136" spans="1:40" s="108" customFormat="1" ht="15" x14ac:dyDescent="0.25">
      <c r="A1136" s="121"/>
      <c r="B1136" s="124"/>
      <c r="C1136" s="123" t="s">
        <v>66</v>
      </c>
      <c r="D1136" s="203" t="s">
        <v>67</v>
      </c>
      <c r="E1136" s="203"/>
      <c r="F1136" s="203"/>
      <c r="G1136" s="125"/>
      <c r="H1136" s="126"/>
      <c r="I1136" s="126"/>
      <c r="J1136" s="126"/>
      <c r="K1136" s="129">
        <v>11.37</v>
      </c>
      <c r="L1136" s="128">
        <v>1.4375</v>
      </c>
      <c r="M1136" s="129">
        <v>2.91</v>
      </c>
      <c r="N1136" s="130">
        <v>44.77</v>
      </c>
      <c r="O1136" s="131">
        <v>130.28</v>
      </c>
      <c r="AF1136" s="115"/>
      <c r="AG1136" s="115"/>
      <c r="AH1136" s="115"/>
      <c r="AJ1136" s="109" t="s">
        <v>67</v>
      </c>
      <c r="AM1136" s="115"/>
      <c r="AN1136" s="115"/>
    </row>
    <row r="1137" spans="1:40" s="108" customFormat="1" ht="15" x14ac:dyDescent="0.25">
      <c r="A1137" s="121"/>
      <c r="B1137" s="124"/>
      <c r="C1137" s="123" t="s">
        <v>68</v>
      </c>
      <c r="D1137" s="203" t="s">
        <v>69</v>
      </c>
      <c r="E1137" s="203"/>
      <c r="F1137" s="203"/>
      <c r="G1137" s="125"/>
      <c r="H1137" s="126"/>
      <c r="I1137" s="126"/>
      <c r="J1137" s="126"/>
      <c r="K1137" s="127">
        <v>3302.45</v>
      </c>
      <c r="L1137" s="126"/>
      <c r="M1137" s="129">
        <v>587.84</v>
      </c>
      <c r="N1137" s="130">
        <v>8.16</v>
      </c>
      <c r="O1137" s="151">
        <v>4796.7700000000004</v>
      </c>
      <c r="AF1137" s="115"/>
      <c r="AG1137" s="115"/>
      <c r="AH1137" s="115"/>
      <c r="AJ1137" s="109" t="s">
        <v>69</v>
      </c>
      <c r="AM1137" s="115"/>
      <c r="AN1137" s="115"/>
    </row>
    <row r="1138" spans="1:40" s="108" customFormat="1" ht="15" x14ac:dyDescent="0.25">
      <c r="A1138" s="132"/>
      <c r="B1138" s="124"/>
      <c r="C1138" s="123"/>
      <c r="D1138" s="203" t="s">
        <v>70</v>
      </c>
      <c r="E1138" s="203"/>
      <c r="F1138" s="203"/>
      <c r="G1138" s="125" t="s">
        <v>71</v>
      </c>
      <c r="H1138" s="130">
        <v>52.21</v>
      </c>
      <c r="I1138" s="128">
        <v>1.3225</v>
      </c>
      <c r="J1138" s="152">
        <v>12.290495099999999</v>
      </c>
      <c r="K1138" s="135"/>
      <c r="L1138" s="126"/>
      <c r="M1138" s="135"/>
      <c r="N1138" s="126"/>
      <c r="O1138" s="136"/>
      <c r="AF1138" s="115"/>
      <c r="AG1138" s="115"/>
      <c r="AH1138" s="115"/>
      <c r="AK1138" s="109" t="s">
        <v>70</v>
      </c>
      <c r="AM1138" s="115"/>
      <c r="AN1138" s="115"/>
    </row>
    <row r="1139" spans="1:40" s="108" customFormat="1" ht="15" x14ac:dyDescent="0.25">
      <c r="A1139" s="132"/>
      <c r="B1139" s="124"/>
      <c r="C1139" s="123"/>
      <c r="D1139" s="203" t="s">
        <v>72</v>
      </c>
      <c r="E1139" s="203"/>
      <c r="F1139" s="203"/>
      <c r="G1139" s="125" t="s">
        <v>71</v>
      </c>
      <c r="H1139" s="130">
        <v>0.87</v>
      </c>
      <c r="I1139" s="128">
        <v>1.4375</v>
      </c>
      <c r="J1139" s="152">
        <v>0.22261130000000001</v>
      </c>
      <c r="K1139" s="135"/>
      <c r="L1139" s="126"/>
      <c r="M1139" s="135"/>
      <c r="N1139" s="126"/>
      <c r="O1139" s="136"/>
      <c r="AF1139" s="115"/>
      <c r="AG1139" s="115"/>
      <c r="AH1139" s="115"/>
      <c r="AK1139" s="109" t="s">
        <v>72</v>
      </c>
      <c r="AM1139" s="115"/>
      <c r="AN1139" s="115"/>
    </row>
    <row r="1140" spans="1:40" s="108" customFormat="1" ht="15" x14ac:dyDescent="0.25">
      <c r="A1140" s="137"/>
      <c r="B1140" s="125"/>
      <c r="C1140" s="123"/>
      <c r="D1140" s="210" t="s">
        <v>73</v>
      </c>
      <c r="E1140" s="210"/>
      <c r="F1140" s="210"/>
      <c r="G1140" s="138"/>
      <c r="H1140" s="139"/>
      <c r="I1140" s="139"/>
      <c r="J1140" s="139"/>
      <c r="K1140" s="140">
        <v>3856.54</v>
      </c>
      <c r="L1140" s="139"/>
      <c r="M1140" s="141">
        <v>719.81</v>
      </c>
      <c r="N1140" s="139"/>
      <c r="O1140" s="153">
        <v>10101.58</v>
      </c>
      <c r="AF1140" s="115"/>
      <c r="AG1140" s="115"/>
      <c r="AH1140" s="115"/>
      <c r="AL1140" s="109" t="s">
        <v>73</v>
      </c>
      <c r="AM1140" s="115"/>
      <c r="AN1140" s="115"/>
    </row>
    <row r="1141" spans="1:40" s="108" customFormat="1" ht="15" x14ac:dyDescent="0.25">
      <c r="A1141" s="132"/>
      <c r="B1141" s="124"/>
      <c r="C1141" s="123"/>
      <c r="D1141" s="203" t="s">
        <v>74</v>
      </c>
      <c r="E1141" s="203"/>
      <c r="F1141" s="203"/>
      <c r="G1141" s="125"/>
      <c r="H1141" s="126"/>
      <c r="I1141" s="126"/>
      <c r="J1141" s="126"/>
      <c r="K1141" s="135"/>
      <c r="L1141" s="126"/>
      <c r="M1141" s="129">
        <v>115.74</v>
      </c>
      <c r="N1141" s="126"/>
      <c r="O1141" s="151">
        <v>5181.68</v>
      </c>
      <c r="AF1141" s="115"/>
      <c r="AG1141" s="115"/>
      <c r="AH1141" s="115"/>
      <c r="AK1141" s="109" t="s">
        <v>74</v>
      </c>
      <c r="AM1141" s="115"/>
      <c r="AN1141" s="115"/>
    </row>
    <row r="1142" spans="1:40" s="108" customFormat="1" ht="45" x14ac:dyDescent="0.25">
      <c r="A1142" s="132"/>
      <c r="B1142" s="124"/>
      <c r="C1142" s="123" t="s">
        <v>380</v>
      </c>
      <c r="D1142" s="203" t="s">
        <v>381</v>
      </c>
      <c r="E1142" s="203"/>
      <c r="F1142" s="203"/>
      <c r="G1142" s="125" t="s">
        <v>77</v>
      </c>
      <c r="H1142" s="133">
        <v>109</v>
      </c>
      <c r="I1142" s="126"/>
      <c r="J1142" s="133">
        <v>109</v>
      </c>
      <c r="K1142" s="135"/>
      <c r="L1142" s="126"/>
      <c r="M1142" s="129">
        <v>126.16</v>
      </c>
      <c r="N1142" s="126"/>
      <c r="O1142" s="151">
        <v>5648.03</v>
      </c>
      <c r="AF1142" s="115"/>
      <c r="AG1142" s="115"/>
      <c r="AH1142" s="115"/>
      <c r="AK1142" s="109" t="s">
        <v>381</v>
      </c>
      <c r="AM1142" s="115"/>
      <c r="AN1142" s="115"/>
    </row>
    <row r="1143" spans="1:40" s="108" customFormat="1" ht="90" x14ac:dyDescent="0.25">
      <c r="A1143" s="132"/>
      <c r="B1143" s="124"/>
      <c r="C1143" s="123" t="s">
        <v>382</v>
      </c>
      <c r="D1143" s="203" t="s">
        <v>383</v>
      </c>
      <c r="E1143" s="203"/>
      <c r="F1143" s="203"/>
      <c r="G1143" s="125" t="s">
        <v>77</v>
      </c>
      <c r="H1143" s="133">
        <v>57</v>
      </c>
      <c r="I1143" s="130">
        <v>0.85</v>
      </c>
      <c r="J1143" s="130">
        <v>48.45</v>
      </c>
      <c r="K1143" s="135"/>
      <c r="L1143" s="126"/>
      <c r="M1143" s="129">
        <v>56.08</v>
      </c>
      <c r="N1143" s="126"/>
      <c r="O1143" s="151">
        <v>2510.52</v>
      </c>
      <c r="AF1143" s="115"/>
      <c r="AG1143" s="115"/>
      <c r="AH1143" s="115"/>
      <c r="AK1143" s="109" t="s">
        <v>383</v>
      </c>
      <c r="AM1143" s="115"/>
      <c r="AN1143" s="115"/>
    </row>
    <row r="1144" spans="1:40" s="108" customFormat="1" ht="15" x14ac:dyDescent="0.25">
      <c r="A1144" s="121"/>
      <c r="B1144" s="144"/>
      <c r="C1144" s="145"/>
      <c r="D1144" s="205" t="s">
        <v>80</v>
      </c>
      <c r="E1144" s="205"/>
      <c r="F1144" s="205"/>
      <c r="G1144" s="117"/>
      <c r="H1144" s="146"/>
      <c r="I1144" s="146"/>
      <c r="J1144" s="146"/>
      <c r="K1144" s="147"/>
      <c r="L1144" s="146"/>
      <c r="M1144" s="148">
        <v>902.05</v>
      </c>
      <c r="N1144" s="139"/>
      <c r="O1144" s="149">
        <v>18260.13</v>
      </c>
      <c r="AF1144" s="115"/>
      <c r="AG1144" s="115"/>
      <c r="AH1144" s="115"/>
      <c r="AM1144" s="115" t="s">
        <v>80</v>
      </c>
      <c r="AN1144" s="115"/>
    </row>
    <row r="1145" spans="1:40" s="108" customFormat="1" ht="23.25" x14ac:dyDescent="0.25">
      <c r="A1145" s="116" t="s">
        <v>612</v>
      </c>
      <c r="B1145" s="117" t="s">
        <v>612</v>
      </c>
      <c r="C1145" s="118" t="s">
        <v>81</v>
      </c>
      <c r="D1145" s="208" t="s">
        <v>91</v>
      </c>
      <c r="E1145" s="208"/>
      <c r="F1145" s="208"/>
      <c r="G1145" s="117" t="s">
        <v>83</v>
      </c>
      <c r="H1145" s="117">
        <v>-3.3000000000000002E-2</v>
      </c>
      <c r="I1145" s="117" t="s">
        <v>55</v>
      </c>
      <c r="J1145" s="117" t="s">
        <v>754</v>
      </c>
      <c r="K1145" s="119" t="s">
        <v>692</v>
      </c>
      <c r="L1145" s="117"/>
      <c r="M1145" s="119" t="s">
        <v>1270</v>
      </c>
      <c r="N1145" s="117"/>
      <c r="O1145" s="120" t="s">
        <v>1271</v>
      </c>
      <c r="AF1145" s="115"/>
      <c r="AG1145" s="115"/>
      <c r="AH1145" s="115" t="s">
        <v>91</v>
      </c>
      <c r="AM1145" s="115"/>
      <c r="AN1145" s="115"/>
    </row>
    <row r="1146" spans="1:40" s="108" customFormat="1" ht="33.75" x14ac:dyDescent="0.25">
      <c r="A1146" s="121"/>
      <c r="B1146" s="122"/>
      <c r="C1146" s="123" t="s">
        <v>59</v>
      </c>
      <c r="D1146" s="206" t="s">
        <v>60</v>
      </c>
      <c r="E1146" s="206"/>
      <c r="F1146" s="206"/>
      <c r="G1146" s="206"/>
      <c r="H1146" s="206"/>
      <c r="I1146" s="206"/>
      <c r="J1146" s="206"/>
      <c r="K1146" s="206"/>
      <c r="L1146" s="206"/>
      <c r="M1146" s="206"/>
      <c r="N1146" s="206"/>
      <c r="O1146" s="207"/>
      <c r="AF1146" s="115"/>
      <c r="AG1146" s="115"/>
      <c r="AH1146" s="115"/>
      <c r="AI1146" s="109" t="s">
        <v>60</v>
      </c>
      <c r="AM1146" s="115"/>
      <c r="AN1146" s="115"/>
    </row>
    <row r="1147" spans="1:40" s="108" customFormat="1" ht="57" x14ac:dyDescent="0.25">
      <c r="A1147" s="121"/>
      <c r="B1147" s="122"/>
      <c r="C1147" s="123" t="s">
        <v>61</v>
      </c>
      <c r="D1147" s="206" t="s">
        <v>62</v>
      </c>
      <c r="E1147" s="206"/>
      <c r="F1147" s="206"/>
      <c r="G1147" s="206"/>
      <c r="H1147" s="206"/>
      <c r="I1147" s="206"/>
      <c r="J1147" s="206"/>
      <c r="K1147" s="206"/>
      <c r="L1147" s="206"/>
      <c r="M1147" s="206"/>
      <c r="N1147" s="206"/>
      <c r="O1147" s="207"/>
      <c r="AF1147" s="115"/>
      <c r="AG1147" s="115"/>
      <c r="AH1147" s="115"/>
      <c r="AI1147" s="109" t="s">
        <v>62</v>
      </c>
      <c r="AM1147" s="115"/>
      <c r="AN1147" s="115"/>
    </row>
    <row r="1148" spans="1:40" s="108" customFormat="1" ht="15" x14ac:dyDescent="0.25">
      <c r="A1148" s="121"/>
      <c r="B1148" s="124"/>
      <c r="C1148" s="123" t="s">
        <v>64</v>
      </c>
      <c r="D1148" s="203" t="s">
        <v>65</v>
      </c>
      <c r="E1148" s="203"/>
      <c r="F1148" s="203"/>
      <c r="G1148" s="125"/>
      <c r="H1148" s="126"/>
      <c r="I1148" s="126"/>
      <c r="J1148" s="126"/>
      <c r="K1148" s="129">
        <v>115.4</v>
      </c>
      <c r="L1148" s="128">
        <v>1.4375</v>
      </c>
      <c r="M1148" s="129">
        <v>-5.47</v>
      </c>
      <c r="N1148" s="130">
        <v>13.24</v>
      </c>
      <c r="O1148" s="131">
        <v>-72.42</v>
      </c>
      <c r="AF1148" s="115"/>
      <c r="AG1148" s="115"/>
      <c r="AH1148" s="115"/>
      <c r="AJ1148" s="109" t="s">
        <v>65</v>
      </c>
      <c r="AM1148" s="115"/>
      <c r="AN1148" s="115"/>
    </row>
    <row r="1149" spans="1:40" s="108" customFormat="1" ht="15" x14ac:dyDescent="0.25">
      <c r="A1149" s="121"/>
      <c r="B1149" s="124"/>
      <c r="C1149" s="123" t="s">
        <v>66</v>
      </c>
      <c r="D1149" s="203" t="s">
        <v>67</v>
      </c>
      <c r="E1149" s="203"/>
      <c r="F1149" s="203"/>
      <c r="G1149" s="125"/>
      <c r="H1149" s="126"/>
      <c r="I1149" s="126"/>
      <c r="J1149" s="126"/>
      <c r="K1149" s="129">
        <v>13.5</v>
      </c>
      <c r="L1149" s="128">
        <v>1.4375</v>
      </c>
      <c r="M1149" s="129">
        <v>-0.64</v>
      </c>
      <c r="N1149" s="130">
        <v>44.77</v>
      </c>
      <c r="O1149" s="131">
        <v>-28.65</v>
      </c>
      <c r="AF1149" s="115"/>
      <c r="AG1149" s="115"/>
      <c r="AH1149" s="115"/>
      <c r="AJ1149" s="109" t="s">
        <v>67</v>
      </c>
      <c r="AM1149" s="115"/>
      <c r="AN1149" s="115"/>
    </row>
    <row r="1150" spans="1:40" s="108" customFormat="1" ht="15" x14ac:dyDescent="0.25">
      <c r="A1150" s="132"/>
      <c r="B1150" s="124"/>
      <c r="C1150" s="123"/>
      <c r="D1150" s="203" t="s">
        <v>74</v>
      </c>
      <c r="E1150" s="203"/>
      <c r="F1150" s="203"/>
      <c r="G1150" s="125"/>
      <c r="H1150" s="126"/>
      <c r="I1150" s="126"/>
      <c r="J1150" s="126"/>
      <c r="K1150" s="135"/>
      <c r="L1150" s="126"/>
      <c r="M1150" s="129">
        <v>-0.64</v>
      </c>
      <c r="N1150" s="126"/>
      <c r="O1150" s="131">
        <v>-28.65</v>
      </c>
      <c r="AF1150" s="115"/>
      <c r="AG1150" s="115"/>
      <c r="AH1150" s="115"/>
      <c r="AK1150" s="109" t="s">
        <v>74</v>
      </c>
      <c r="AM1150" s="115"/>
      <c r="AN1150" s="115"/>
    </row>
    <row r="1151" spans="1:40" s="108" customFormat="1" ht="45" x14ac:dyDescent="0.25">
      <c r="A1151" s="132"/>
      <c r="B1151" s="124"/>
      <c r="C1151" s="123" t="s">
        <v>380</v>
      </c>
      <c r="D1151" s="203" t="s">
        <v>381</v>
      </c>
      <c r="E1151" s="203"/>
      <c r="F1151" s="203"/>
      <c r="G1151" s="125" t="s">
        <v>77</v>
      </c>
      <c r="H1151" s="133">
        <v>109</v>
      </c>
      <c r="I1151" s="126"/>
      <c r="J1151" s="133">
        <v>109</v>
      </c>
      <c r="K1151" s="135"/>
      <c r="L1151" s="126"/>
      <c r="M1151" s="129">
        <v>-0.7</v>
      </c>
      <c r="N1151" s="126"/>
      <c r="O1151" s="131">
        <v>-31.23</v>
      </c>
      <c r="AF1151" s="115"/>
      <c r="AG1151" s="115"/>
      <c r="AH1151" s="115"/>
      <c r="AK1151" s="109" t="s">
        <v>381</v>
      </c>
      <c r="AM1151" s="115"/>
      <c r="AN1151" s="115"/>
    </row>
    <row r="1152" spans="1:40" s="108" customFormat="1" ht="90" x14ac:dyDescent="0.25">
      <c r="A1152" s="132"/>
      <c r="B1152" s="124"/>
      <c r="C1152" s="123" t="s">
        <v>382</v>
      </c>
      <c r="D1152" s="203" t="s">
        <v>383</v>
      </c>
      <c r="E1152" s="203"/>
      <c r="F1152" s="203"/>
      <c r="G1152" s="125" t="s">
        <v>77</v>
      </c>
      <c r="H1152" s="133">
        <v>57</v>
      </c>
      <c r="I1152" s="130">
        <v>0.85</v>
      </c>
      <c r="J1152" s="130">
        <v>48.45</v>
      </c>
      <c r="K1152" s="135"/>
      <c r="L1152" s="126"/>
      <c r="M1152" s="129">
        <v>-0.31</v>
      </c>
      <c r="N1152" s="126"/>
      <c r="O1152" s="131">
        <v>-13.88</v>
      </c>
      <c r="AF1152" s="115"/>
      <c r="AG1152" s="115"/>
      <c r="AH1152" s="115"/>
      <c r="AK1152" s="109" t="s">
        <v>383</v>
      </c>
      <c r="AM1152" s="115"/>
      <c r="AN1152" s="115"/>
    </row>
    <row r="1153" spans="1:40" s="108" customFormat="1" ht="15" x14ac:dyDescent="0.25">
      <c r="A1153" s="121"/>
      <c r="B1153" s="144"/>
      <c r="C1153" s="145"/>
      <c r="D1153" s="205" t="s">
        <v>80</v>
      </c>
      <c r="E1153" s="205"/>
      <c r="F1153" s="205"/>
      <c r="G1153" s="117"/>
      <c r="H1153" s="146"/>
      <c r="I1153" s="146"/>
      <c r="J1153" s="146"/>
      <c r="K1153" s="147"/>
      <c r="L1153" s="146"/>
      <c r="M1153" s="148">
        <v>-6.48</v>
      </c>
      <c r="N1153" s="139"/>
      <c r="O1153" s="150">
        <v>-117.53</v>
      </c>
      <c r="AF1153" s="115"/>
      <c r="AG1153" s="115"/>
      <c r="AH1153" s="115"/>
      <c r="AM1153" s="115" t="s">
        <v>80</v>
      </c>
      <c r="AN1153" s="115"/>
    </row>
    <row r="1154" spans="1:40" s="108" customFormat="1" ht="33.75" x14ac:dyDescent="0.25">
      <c r="A1154" s="116" t="s">
        <v>613</v>
      </c>
      <c r="B1154" s="117" t="s">
        <v>613</v>
      </c>
      <c r="C1154" s="118" t="s">
        <v>614</v>
      </c>
      <c r="D1154" s="208" t="s">
        <v>347</v>
      </c>
      <c r="E1154" s="208"/>
      <c r="F1154" s="208"/>
      <c r="G1154" s="117" t="s">
        <v>86</v>
      </c>
      <c r="H1154" s="117">
        <v>-9.078E-2</v>
      </c>
      <c r="I1154" s="117" t="s">
        <v>55</v>
      </c>
      <c r="J1154" s="117" t="s">
        <v>1272</v>
      </c>
      <c r="K1154" s="119" t="s">
        <v>997</v>
      </c>
      <c r="L1154" s="117"/>
      <c r="M1154" s="119" t="s">
        <v>1273</v>
      </c>
      <c r="N1154" s="117" t="s">
        <v>685</v>
      </c>
      <c r="O1154" s="120" t="s">
        <v>1274</v>
      </c>
      <c r="AF1154" s="115"/>
      <c r="AG1154" s="115"/>
      <c r="AH1154" s="115" t="s">
        <v>347</v>
      </c>
      <c r="AM1154" s="115"/>
      <c r="AN1154" s="115"/>
    </row>
    <row r="1155" spans="1:40" s="108" customFormat="1" ht="15" x14ac:dyDescent="0.25">
      <c r="A1155" s="121"/>
      <c r="B1155" s="144"/>
      <c r="C1155" s="145"/>
      <c r="D1155" s="205" t="s">
        <v>80</v>
      </c>
      <c r="E1155" s="205"/>
      <c r="F1155" s="205"/>
      <c r="G1155" s="117"/>
      <c r="H1155" s="146"/>
      <c r="I1155" s="146"/>
      <c r="J1155" s="146"/>
      <c r="K1155" s="147"/>
      <c r="L1155" s="146"/>
      <c r="M1155" s="148">
        <v>-47.19</v>
      </c>
      <c r="N1155" s="139"/>
      <c r="O1155" s="150">
        <v>-385.07</v>
      </c>
      <c r="AF1155" s="115"/>
      <c r="AG1155" s="115"/>
      <c r="AH1155" s="115"/>
      <c r="AM1155" s="115" t="s">
        <v>80</v>
      </c>
      <c r="AN1155" s="115"/>
    </row>
    <row r="1156" spans="1:40" s="108" customFormat="1" ht="33.75" x14ac:dyDescent="0.25">
      <c r="A1156" s="116" t="s">
        <v>615</v>
      </c>
      <c r="B1156" s="117" t="s">
        <v>615</v>
      </c>
      <c r="C1156" s="118" t="s">
        <v>616</v>
      </c>
      <c r="D1156" s="208" t="s">
        <v>617</v>
      </c>
      <c r="E1156" s="208"/>
      <c r="F1156" s="208"/>
      <c r="G1156" s="117" t="s">
        <v>106</v>
      </c>
      <c r="H1156" s="117">
        <v>-3.56E-2</v>
      </c>
      <c r="I1156" s="117" t="s">
        <v>55</v>
      </c>
      <c r="J1156" s="117" t="s">
        <v>1275</v>
      </c>
      <c r="K1156" s="119" t="s">
        <v>1053</v>
      </c>
      <c r="L1156" s="117"/>
      <c r="M1156" s="119" t="s">
        <v>1276</v>
      </c>
      <c r="N1156" s="117" t="s">
        <v>685</v>
      </c>
      <c r="O1156" s="120" t="s">
        <v>1277</v>
      </c>
      <c r="AF1156" s="115"/>
      <c r="AG1156" s="115"/>
      <c r="AH1156" s="115" t="s">
        <v>617</v>
      </c>
      <c r="AM1156" s="115"/>
      <c r="AN1156" s="115"/>
    </row>
    <row r="1157" spans="1:40" s="108" customFormat="1" ht="15" x14ac:dyDescent="0.25">
      <c r="A1157" s="121"/>
      <c r="B1157" s="144"/>
      <c r="C1157" s="145"/>
      <c r="D1157" s="205" t="s">
        <v>80</v>
      </c>
      <c r="E1157" s="205"/>
      <c r="F1157" s="205"/>
      <c r="G1157" s="117"/>
      <c r="H1157" s="146"/>
      <c r="I1157" s="146"/>
      <c r="J1157" s="146"/>
      <c r="K1157" s="147"/>
      <c r="L1157" s="146"/>
      <c r="M1157" s="148">
        <v>-398.72</v>
      </c>
      <c r="N1157" s="139"/>
      <c r="O1157" s="149">
        <v>-3253.56</v>
      </c>
      <c r="AF1157" s="115"/>
      <c r="AG1157" s="115"/>
      <c r="AH1157" s="115"/>
      <c r="AM1157" s="115" t="s">
        <v>80</v>
      </c>
      <c r="AN1157" s="115"/>
    </row>
    <row r="1158" spans="1:40" s="108" customFormat="1" ht="34.5" x14ac:dyDescent="0.25">
      <c r="A1158" s="116" t="s">
        <v>618</v>
      </c>
      <c r="B1158" s="117" t="s">
        <v>618</v>
      </c>
      <c r="C1158" s="118" t="s">
        <v>619</v>
      </c>
      <c r="D1158" s="208" t="s">
        <v>620</v>
      </c>
      <c r="E1158" s="208"/>
      <c r="F1158" s="208"/>
      <c r="G1158" s="117" t="s">
        <v>265</v>
      </c>
      <c r="H1158" s="117">
        <v>-1.1926000000000001</v>
      </c>
      <c r="I1158" s="117" t="s">
        <v>55</v>
      </c>
      <c r="J1158" s="117" t="s">
        <v>1278</v>
      </c>
      <c r="K1158" s="119" t="s">
        <v>1279</v>
      </c>
      <c r="L1158" s="117"/>
      <c r="M1158" s="119" t="s">
        <v>1280</v>
      </c>
      <c r="N1158" s="117" t="s">
        <v>685</v>
      </c>
      <c r="O1158" s="120" t="s">
        <v>1281</v>
      </c>
      <c r="AF1158" s="115"/>
      <c r="AG1158" s="115"/>
      <c r="AH1158" s="115" t="s">
        <v>620</v>
      </c>
      <c r="AM1158" s="115"/>
      <c r="AN1158" s="115"/>
    </row>
    <row r="1159" spans="1:40" s="108" customFormat="1" ht="15" x14ac:dyDescent="0.25">
      <c r="A1159" s="121"/>
      <c r="B1159" s="144"/>
      <c r="C1159" s="145"/>
      <c r="D1159" s="205" t="s">
        <v>80</v>
      </c>
      <c r="E1159" s="205"/>
      <c r="F1159" s="205"/>
      <c r="G1159" s="117"/>
      <c r="H1159" s="146"/>
      <c r="I1159" s="146"/>
      <c r="J1159" s="146"/>
      <c r="K1159" s="147"/>
      <c r="L1159" s="146"/>
      <c r="M1159" s="148">
        <v>-88.94</v>
      </c>
      <c r="N1159" s="139"/>
      <c r="O1159" s="150">
        <v>-725.75</v>
      </c>
      <c r="AF1159" s="115"/>
      <c r="AG1159" s="115"/>
      <c r="AH1159" s="115"/>
      <c r="AM1159" s="115" t="s">
        <v>80</v>
      </c>
      <c r="AN1159" s="115"/>
    </row>
    <row r="1160" spans="1:40" s="108" customFormat="1" ht="23.25" x14ac:dyDescent="0.25">
      <c r="A1160" s="116" t="s">
        <v>621</v>
      </c>
      <c r="B1160" s="117" t="s">
        <v>1282</v>
      </c>
      <c r="C1160" s="118" t="s">
        <v>104</v>
      </c>
      <c r="D1160" s="208" t="s">
        <v>480</v>
      </c>
      <c r="E1160" s="208"/>
      <c r="F1160" s="208"/>
      <c r="G1160" s="117" t="s">
        <v>106</v>
      </c>
      <c r="H1160" s="117">
        <v>8.6599999999999996E-2</v>
      </c>
      <c r="I1160" s="117" t="s">
        <v>55</v>
      </c>
      <c r="J1160" s="117" t="s">
        <v>1283</v>
      </c>
      <c r="K1160" s="119" t="s">
        <v>1147</v>
      </c>
      <c r="L1160" s="117"/>
      <c r="M1160" s="119" t="s">
        <v>1284</v>
      </c>
      <c r="N1160" s="117" t="s">
        <v>685</v>
      </c>
      <c r="O1160" s="120" t="s">
        <v>1285</v>
      </c>
      <c r="AF1160" s="115"/>
      <c r="AG1160" s="115"/>
      <c r="AH1160" s="115" t="s">
        <v>480</v>
      </c>
      <c r="AM1160" s="115"/>
      <c r="AN1160" s="115"/>
    </row>
    <row r="1161" spans="1:40" s="108" customFormat="1" ht="15" x14ac:dyDescent="0.25">
      <c r="A1161" s="121"/>
      <c r="B1161" s="144"/>
      <c r="C1161" s="145"/>
      <c r="D1161" s="205" t="s">
        <v>80</v>
      </c>
      <c r="E1161" s="205"/>
      <c r="F1161" s="205"/>
      <c r="G1161" s="117"/>
      <c r="H1161" s="146"/>
      <c r="I1161" s="146"/>
      <c r="J1161" s="146"/>
      <c r="K1161" s="147"/>
      <c r="L1161" s="146"/>
      <c r="M1161" s="148">
        <v>943.82</v>
      </c>
      <c r="N1161" s="139"/>
      <c r="O1161" s="149">
        <v>7701.57</v>
      </c>
      <c r="AF1161" s="115"/>
      <c r="AG1161" s="115"/>
      <c r="AH1161" s="115"/>
      <c r="AM1161" s="115" t="s">
        <v>80</v>
      </c>
      <c r="AN1161" s="115"/>
    </row>
    <row r="1162" spans="1:40" s="108" customFormat="1" ht="34.5" x14ac:dyDescent="0.25">
      <c r="A1162" s="116" t="s">
        <v>622</v>
      </c>
      <c r="B1162" s="117" t="s">
        <v>1286</v>
      </c>
      <c r="C1162" s="118" t="s">
        <v>104</v>
      </c>
      <c r="D1162" s="208" t="s">
        <v>623</v>
      </c>
      <c r="E1162" s="208"/>
      <c r="F1162" s="208"/>
      <c r="G1162" s="117" t="s">
        <v>86</v>
      </c>
      <c r="H1162" s="117">
        <v>0.5</v>
      </c>
      <c r="I1162" s="117" t="s">
        <v>55</v>
      </c>
      <c r="J1162" s="117" t="s">
        <v>820</v>
      </c>
      <c r="K1162" s="119" t="s">
        <v>1287</v>
      </c>
      <c r="L1162" s="117"/>
      <c r="M1162" s="119" t="s">
        <v>1288</v>
      </c>
      <c r="N1162" s="117" t="s">
        <v>685</v>
      </c>
      <c r="O1162" s="120" t="s">
        <v>1289</v>
      </c>
      <c r="AF1162" s="115"/>
      <c r="AG1162" s="115"/>
      <c r="AH1162" s="115" t="s">
        <v>623</v>
      </c>
      <c r="AM1162" s="115"/>
      <c r="AN1162" s="115"/>
    </row>
    <row r="1163" spans="1:40" s="108" customFormat="1" ht="15" x14ac:dyDescent="0.25">
      <c r="A1163" s="121"/>
      <c r="B1163" s="144"/>
      <c r="C1163" s="145"/>
      <c r="D1163" s="205" t="s">
        <v>80</v>
      </c>
      <c r="E1163" s="205"/>
      <c r="F1163" s="205"/>
      <c r="G1163" s="117"/>
      <c r="H1163" s="146"/>
      <c r="I1163" s="146"/>
      <c r="J1163" s="146"/>
      <c r="K1163" s="147"/>
      <c r="L1163" s="146"/>
      <c r="M1163" s="148">
        <v>794.25</v>
      </c>
      <c r="N1163" s="139"/>
      <c r="O1163" s="149">
        <v>6481.08</v>
      </c>
      <c r="AF1163" s="115"/>
      <c r="AG1163" s="115"/>
      <c r="AH1163" s="115"/>
      <c r="AM1163" s="115" t="s">
        <v>80</v>
      </c>
      <c r="AN1163" s="115"/>
    </row>
    <row r="1164" spans="1:40" s="108" customFormat="1" ht="79.5" x14ac:dyDescent="0.25">
      <c r="A1164" s="116" t="s">
        <v>624</v>
      </c>
      <c r="B1164" s="117" t="s">
        <v>1290</v>
      </c>
      <c r="C1164" s="118" t="s">
        <v>104</v>
      </c>
      <c r="D1164" s="208" t="s">
        <v>625</v>
      </c>
      <c r="E1164" s="208"/>
      <c r="F1164" s="208"/>
      <c r="G1164" s="117" t="s">
        <v>131</v>
      </c>
      <c r="H1164" s="117">
        <v>41.201999999999998</v>
      </c>
      <c r="I1164" s="117" t="s">
        <v>55</v>
      </c>
      <c r="J1164" s="117" t="s">
        <v>1291</v>
      </c>
      <c r="K1164" s="119" t="s">
        <v>1292</v>
      </c>
      <c r="L1164" s="117"/>
      <c r="M1164" s="119" t="s">
        <v>1293</v>
      </c>
      <c r="N1164" s="117" t="s">
        <v>685</v>
      </c>
      <c r="O1164" s="120" t="s">
        <v>1294</v>
      </c>
      <c r="AF1164" s="115"/>
      <c r="AG1164" s="115"/>
      <c r="AH1164" s="115" t="s">
        <v>625</v>
      </c>
      <c r="AM1164" s="115"/>
      <c r="AN1164" s="115"/>
    </row>
    <row r="1165" spans="1:40" s="108" customFormat="1" ht="15" x14ac:dyDescent="0.25">
      <c r="A1165" s="121"/>
      <c r="B1165" s="144"/>
      <c r="C1165" s="145"/>
      <c r="D1165" s="205" t="s">
        <v>80</v>
      </c>
      <c r="E1165" s="205"/>
      <c r="F1165" s="205"/>
      <c r="G1165" s="117"/>
      <c r="H1165" s="146"/>
      <c r="I1165" s="146"/>
      <c r="J1165" s="146"/>
      <c r="K1165" s="147"/>
      <c r="L1165" s="146"/>
      <c r="M1165" s="154">
        <v>1582.98</v>
      </c>
      <c r="N1165" s="139"/>
      <c r="O1165" s="149">
        <v>12917.12</v>
      </c>
      <c r="AF1165" s="115"/>
      <c r="AG1165" s="115"/>
      <c r="AH1165" s="115"/>
      <c r="AM1165" s="115" t="s">
        <v>80</v>
      </c>
      <c r="AN1165" s="115"/>
    </row>
    <row r="1166" spans="1:40" s="108" customFormat="1" ht="79.5" x14ac:dyDescent="0.25">
      <c r="A1166" s="116" t="s">
        <v>626</v>
      </c>
      <c r="B1166" s="117" t="s">
        <v>1295</v>
      </c>
      <c r="C1166" s="118" t="s">
        <v>104</v>
      </c>
      <c r="D1166" s="208" t="s">
        <v>627</v>
      </c>
      <c r="E1166" s="208"/>
      <c r="F1166" s="208"/>
      <c r="G1166" s="117" t="s">
        <v>265</v>
      </c>
      <c r="H1166" s="117">
        <v>4.2510000000000003</v>
      </c>
      <c r="I1166" s="117" t="s">
        <v>55</v>
      </c>
      <c r="J1166" s="117" t="s">
        <v>1296</v>
      </c>
      <c r="K1166" s="119" t="s">
        <v>1297</v>
      </c>
      <c r="L1166" s="117"/>
      <c r="M1166" s="119" t="s">
        <v>1298</v>
      </c>
      <c r="N1166" s="117" t="s">
        <v>685</v>
      </c>
      <c r="O1166" s="120" t="s">
        <v>1299</v>
      </c>
      <c r="AF1166" s="115"/>
      <c r="AG1166" s="115"/>
      <c r="AH1166" s="115" t="s">
        <v>627</v>
      </c>
      <c r="AM1166" s="115"/>
      <c r="AN1166" s="115"/>
    </row>
    <row r="1167" spans="1:40" s="108" customFormat="1" ht="15" x14ac:dyDescent="0.25">
      <c r="A1167" s="121"/>
      <c r="B1167" s="144"/>
      <c r="C1167" s="145"/>
      <c r="D1167" s="205" t="s">
        <v>80</v>
      </c>
      <c r="E1167" s="205"/>
      <c r="F1167" s="205"/>
      <c r="G1167" s="117"/>
      <c r="H1167" s="146"/>
      <c r="I1167" s="146"/>
      <c r="J1167" s="146"/>
      <c r="K1167" s="147"/>
      <c r="L1167" s="146"/>
      <c r="M1167" s="148">
        <v>104.96</v>
      </c>
      <c r="N1167" s="139"/>
      <c r="O1167" s="150">
        <v>856.47</v>
      </c>
      <c r="AF1167" s="115"/>
      <c r="AG1167" s="115"/>
      <c r="AH1167" s="115"/>
      <c r="AM1167" s="115" t="s">
        <v>80</v>
      </c>
      <c r="AN1167" s="115"/>
    </row>
    <row r="1168" spans="1:40" s="108" customFormat="1" ht="23.25" x14ac:dyDescent="0.25">
      <c r="A1168" s="116" t="s">
        <v>628</v>
      </c>
      <c r="B1168" s="117" t="s">
        <v>1300</v>
      </c>
      <c r="C1168" s="118" t="s">
        <v>104</v>
      </c>
      <c r="D1168" s="208" t="s">
        <v>550</v>
      </c>
      <c r="E1168" s="208"/>
      <c r="F1168" s="208"/>
      <c r="G1168" s="117" t="s">
        <v>86</v>
      </c>
      <c r="H1168" s="117">
        <v>6</v>
      </c>
      <c r="I1168" s="117" t="s">
        <v>55</v>
      </c>
      <c r="J1168" s="117" t="s">
        <v>90</v>
      </c>
      <c r="K1168" s="119" t="s">
        <v>1208</v>
      </c>
      <c r="L1168" s="117"/>
      <c r="M1168" s="119" t="s">
        <v>1209</v>
      </c>
      <c r="N1168" s="117" t="s">
        <v>685</v>
      </c>
      <c r="O1168" s="120" t="s">
        <v>1210</v>
      </c>
      <c r="AF1168" s="115"/>
      <c r="AG1168" s="115"/>
      <c r="AH1168" s="115" t="s">
        <v>550</v>
      </c>
      <c r="AM1168" s="115"/>
      <c r="AN1168" s="115"/>
    </row>
    <row r="1169" spans="1:40" s="108" customFormat="1" ht="15" x14ac:dyDescent="0.25">
      <c r="A1169" s="121"/>
      <c r="B1169" s="144"/>
      <c r="C1169" s="145"/>
      <c r="D1169" s="205" t="s">
        <v>80</v>
      </c>
      <c r="E1169" s="205"/>
      <c r="F1169" s="205"/>
      <c r="G1169" s="117"/>
      <c r="H1169" s="146"/>
      <c r="I1169" s="146"/>
      <c r="J1169" s="146"/>
      <c r="K1169" s="147"/>
      <c r="L1169" s="146"/>
      <c r="M1169" s="154">
        <v>5441.88</v>
      </c>
      <c r="N1169" s="139"/>
      <c r="O1169" s="149">
        <v>44405.74</v>
      </c>
      <c r="AF1169" s="115"/>
      <c r="AG1169" s="115"/>
      <c r="AH1169" s="115"/>
      <c r="AM1169" s="115" t="s">
        <v>80</v>
      </c>
      <c r="AN1169" s="115"/>
    </row>
    <row r="1170" spans="1:40" s="108" customFormat="1" ht="79.5" x14ac:dyDescent="0.25">
      <c r="A1170" s="116" t="s">
        <v>629</v>
      </c>
      <c r="B1170" s="117" t="s">
        <v>1301</v>
      </c>
      <c r="C1170" s="118" t="s">
        <v>104</v>
      </c>
      <c r="D1170" s="208" t="s">
        <v>627</v>
      </c>
      <c r="E1170" s="208"/>
      <c r="F1170" s="208"/>
      <c r="G1170" s="117" t="s">
        <v>265</v>
      </c>
      <c r="H1170" s="117">
        <v>4.2510000000000003</v>
      </c>
      <c r="I1170" s="117" t="s">
        <v>55</v>
      </c>
      <c r="J1170" s="117" t="s">
        <v>1296</v>
      </c>
      <c r="K1170" s="119" t="s">
        <v>1297</v>
      </c>
      <c r="L1170" s="117"/>
      <c r="M1170" s="119" t="s">
        <v>1298</v>
      </c>
      <c r="N1170" s="117" t="s">
        <v>685</v>
      </c>
      <c r="O1170" s="120" t="s">
        <v>1299</v>
      </c>
      <c r="AF1170" s="115"/>
      <c r="AG1170" s="115"/>
      <c r="AH1170" s="115" t="s">
        <v>627</v>
      </c>
      <c r="AM1170" s="115"/>
      <c r="AN1170" s="115"/>
    </row>
    <row r="1171" spans="1:40" s="108" customFormat="1" ht="15" x14ac:dyDescent="0.25">
      <c r="A1171" s="121"/>
      <c r="B1171" s="144"/>
      <c r="C1171" s="145"/>
      <c r="D1171" s="205" t="s">
        <v>80</v>
      </c>
      <c r="E1171" s="205"/>
      <c r="F1171" s="205"/>
      <c r="G1171" s="117"/>
      <c r="H1171" s="146"/>
      <c r="I1171" s="146"/>
      <c r="J1171" s="146"/>
      <c r="K1171" s="147"/>
      <c r="L1171" s="146"/>
      <c r="M1171" s="148">
        <v>104.96</v>
      </c>
      <c r="N1171" s="139"/>
      <c r="O1171" s="150">
        <v>856.47</v>
      </c>
      <c r="AF1171" s="115"/>
      <c r="AG1171" s="115"/>
      <c r="AH1171" s="115"/>
      <c r="AM1171" s="115" t="s">
        <v>80</v>
      </c>
      <c r="AN1171" s="115"/>
    </row>
    <row r="1172" spans="1:40" s="108" customFormat="1" ht="15" x14ac:dyDescent="0.25">
      <c r="A1172" s="211" t="s">
        <v>630</v>
      </c>
      <c r="B1172" s="212"/>
      <c r="C1172" s="212"/>
      <c r="D1172" s="212"/>
      <c r="E1172" s="212"/>
      <c r="F1172" s="212"/>
      <c r="G1172" s="212"/>
      <c r="H1172" s="212"/>
      <c r="I1172" s="212"/>
      <c r="J1172" s="212"/>
      <c r="K1172" s="212"/>
      <c r="L1172" s="212"/>
      <c r="M1172" s="212"/>
      <c r="N1172" s="212"/>
      <c r="O1172" s="213"/>
      <c r="AF1172" s="115"/>
      <c r="AG1172" s="115" t="s">
        <v>630</v>
      </c>
      <c r="AH1172" s="115"/>
      <c r="AM1172" s="115"/>
      <c r="AN1172" s="115"/>
    </row>
    <row r="1173" spans="1:40" s="108" customFormat="1" ht="34.5" x14ac:dyDescent="0.25">
      <c r="A1173" s="116" t="s">
        <v>631</v>
      </c>
      <c r="B1173" s="117" t="s">
        <v>631</v>
      </c>
      <c r="C1173" s="118" t="s">
        <v>378</v>
      </c>
      <c r="D1173" s="208" t="s">
        <v>632</v>
      </c>
      <c r="E1173" s="208"/>
      <c r="F1173" s="208"/>
      <c r="G1173" s="117" t="s">
        <v>166</v>
      </c>
      <c r="H1173" s="117">
        <v>0.10199999999999999</v>
      </c>
      <c r="I1173" s="117" t="s">
        <v>55</v>
      </c>
      <c r="J1173" s="117" t="s">
        <v>1302</v>
      </c>
      <c r="K1173" s="119"/>
      <c r="L1173" s="117"/>
      <c r="M1173" s="119"/>
      <c r="N1173" s="117"/>
      <c r="O1173" s="120"/>
      <c r="AF1173" s="115"/>
      <c r="AG1173" s="115"/>
      <c r="AH1173" s="115" t="s">
        <v>632</v>
      </c>
      <c r="AM1173" s="115"/>
      <c r="AN1173" s="115"/>
    </row>
    <row r="1174" spans="1:40" s="108" customFormat="1" ht="33.75" x14ac:dyDescent="0.25">
      <c r="A1174" s="121"/>
      <c r="B1174" s="122"/>
      <c r="C1174" s="123" t="s">
        <v>59</v>
      </c>
      <c r="D1174" s="206" t="s">
        <v>60</v>
      </c>
      <c r="E1174" s="206"/>
      <c r="F1174" s="206"/>
      <c r="G1174" s="206"/>
      <c r="H1174" s="206"/>
      <c r="I1174" s="206"/>
      <c r="J1174" s="206"/>
      <c r="K1174" s="206"/>
      <c r="L1174" s="206"/>
      <c r="M1174" s="206"/>
      <c r="N1174" s="206"/>
      <c r="O1174" s="207"/>
      <c r="AF1174" s="115"/>
      <c r="AG1174" s="115"/>
      <c r="AH1174" s="115"/>
      <c r="AI1174" s="109" t="s">
        <v>60</v>
      </c>
      <c r="AM1174" s="115"/>
      <c r="AN1174" s="115"/>
    </row>
    <row r="1175" spans="1:40" s="108" customFormat="1" ht="57" x14ac:dyDescent="0.25">
      <c r="A1175" s="121"/>
      <c r="B1175" s="122"/>
      <c r="C1175" s="123" t="s">
        <v>61</v>
      </c>
      <c r="D1175" s="206" t="s">
        <v>62</v>
      </c>
      <c r="E1175" s="206"/>
      <c r="F1175" s="206"/>
      <c r="G1175" s="206"/>
      <c r="H1175" s="206"/>
      <c r="I1175" s="206"/>
      <c r="J1175" s="206"/>
      <c r="K1175" s="206"/>
      <c r="L1175" s="206"/>
      <c r="M1175" s="206"/>
      <c r="N1175" s="206"/>
      <c r="O1175" s="207"/>
      <c r="AF1175" s="115"/>
      <c r="AG1175" s="115"/>
      <c r="AH1175" s="115"/>
      <c r="AI1175" s="109" t="s">
        <v>62</v>
      </c>
      <c r="AM1175" s="115"/>
      <c r="AN1175" s="115"/>
    </row>
    <row r="1176" spans="1:40" s="108" customFormat="1" ht="15" x14ac:dyDescent="0.25">
      <c r="A1176" s="121"/>
      <c r="B1176" s="124"/>
      <c r="C1176" s="123" t="s">
        <v>55</v>
      </c>
      <c r="D1176" s="203" t="s">
        <v>63</v>
      </c>
      <c r="E1176" s="203"/>
      <c r="F1176" s="203"/>
      <c r="G1176" s="125"/>
      <c r="H1176" s="126"/>
      <c r="I1176" s="126"/>
      <c r="J1176" s="126"/>
      <c r="K1176" s="129">
        <v>829.12</v>
      </c>
      <c r="L1176" s="128">
        <v>1.3225</v>
      </c>
      <c r="M1176" s="129">
        <v>111.84</v>
      </c>
      <c r="N1176" s="130">
        <v>44.77</v>
      </c>
      <c r="O1176" s="151">
        <v>5007.08</v>
      </c>
      <c r="AF1176" s="115"/>
      <c r="AG1176" s="115"/>
      <c r="AH1176" s="115"/>
      <c r="AJ1176" s="109" t="s">
        <v>63</v>
      </c>
      <c r="AM1176" s="115"/>
      <c r="AN1176" s="115"/>
    </row>
    <row r="1177" spans="1:40" s="108" customFormat="1" ht="15" x14ac:dyDescent="0.25">
      <c r="A1177" s="121"/>
      <c r="B1177" s="124"/>
      <c r="C1177" s="123" t="s">
        <v>64</v>
      </c>
      <c r="D1177" s="203" t="s">
        <v>65</v>
      </c>
      <c r="E1177" s="203"/>
      <c r="F1177" s="203"/>
      <c r="G1177" s="125"/>
      <c r="H1177" s="126"/>
      <c r="I1177" s="126"/>
      <c r="J1177" s="126"/>
      <c r="K1177" s="129">
        <v>21.88</v>
      </c>
      <c r="L1177" s="128">
        <v>1.4375</v>
      </c>
      <c r="M1177" s="129">
        <v>3.21</v>
      </c>
      <c r="N1177" s="130">
        <v>13.24</v>
      </c>
      <c r="O1177" s="131">
        <v>42.5</v>
      </c>
      <c r="AF1177" s="115"/>
      <c r="AG1177" s="115"/>
      <c r="AH1177" s="115"/>
      <c r="AJ1177" s="109" t="s">
        <v>65</v>
      </c>
      <c r="AM1177" s="115"/>
      <c r="AN1177" s="115"/>
    </row>
    <row r="1178" spans="1:40" s="108" customFormat="1" ht="15" x14ac:dyDescent="0.25">
      <c r="A1178" s="121"/>
      <c r="B1178" s="124"/>
      <c r="C1178" s="123" t="s">
        <v>66</v>
      </c>
      <c r="D1178" s="203" t="s">
        <v>67</v>
      </c>
      <c r="E1178" s="203"/>
      <c r="F1178" s="203"/>
      <c r="G1178" s="125"/>
      <c r="H1178" s="126"/>
      <c r="I1178" s="126"/>
      <c r="J1178" s="126"/>
      <c r="K1178" s="129">
        <v>3.51</v>
      </c>
      <c r="L1178" s="128">
        <v>1.4375</v>
      </c>
      <c r="M1178" s="129">
        <v>0.51</v>
      </c>
      <c r="N1178" s="130">
        <v>44.77</v>
      </c>
      <c r="O1178" s="131">
        <v>22.83</v>
      </c>
      <c r="AF1178" s="115"/>
      <c r="AG1178" s="115"/>
      <c r="AH1178" s="115"/>
      <c r="AJ1178" s="109" t="s">
        <v>67</v>
      </c>
      <c r="AM1178" s="115"/>
      <c r="AN1178" s="115"/>
    </row>
    <row r="1179" spans="1:40" s="108" customFormat="1" ht="15" x14ac:dyDescent="0.25">
      <c r="A1179" s="121"/>
      <c r="B1179" s="124"/>
      <c r="C1179" s="123" t="s">
        <v>68</v>
      </c>
      <c r="D1179" s="203" t="s">
        <v>69</v>
      </c>
      <c r="E1179" s="203"/>
      <c r="F1179" s="203"/>
      <c r="G1179" s="125"/>
      <c r="H1179" s="126"/>
      <c r="I1179" s="126"/>
      <c r="J1179" s="126"/>
      <c r="K1179" s="127">
        <v>6516.18</v>
      </c>
      <c r="L1179" s="126"/>
      <c r="M1179" s="129">
        <v>664.65</v>
      </c>
      <c r="N1179" s="130">
        <v>8.16</v>
      </c>
      <c r="O1179" s="151">
        <v>5423.54</v>
      </c>
      <c r="AF1179" s="115"/>
      <c r="AG1179" s="115"/>
      <c r="AH1179" s="115"/>
      <c r="AJ1179" s="109" t="s">
        <v>69</v>
      </c>
      <c r="AM1179" s="115"/>
      <c r="AN1179" s="115"/>
    </row>
    <row r="1180" spans="1:40" s="108" customFormat="1" ht="15" x14ac:dyDescent="0.25">
      <c r="A1180" s="132"/>
      <c r="B1180" s="124"/>
      <c r="C1180" s="123"/>
      <c r="D1180" s="203" t="s">
        <v>70</v>
      </c>
      <c r="E1180" s="203"/>
      <c r="F1180" s="203"/>
      <c r="G1180" s="125" t="s">
        <v>71</v>
      </c>
      <c r="H1180" s="143">
        <v>97.2</v>
      </c>
      <c r="I1180" s="128">
        <v>1.3225</v>
      </c>
      <c r="J1180" s="134">
        <v>13.111794</v>
      </c>
      <c r="K1180" s="135"/>
      <c r="L1180" s="126"/>
      <c r="M1180" s="135"/>
      <c r="N1180" s="126"/>
      <c r="O1180" s="136"/>
      <c r="AF1180" s="115"/>
      <c r="AG1180" s="115"/>
      <c r="AH1180" s="115"/>
      <c r="AK1180" s="109" t="s">
        <v>70</v>
      </c>
      <c r="AM1180" s="115"/>
      <c r="AN1180" s="115"/>
    </row>
    <row r="1181" spans="1:40" s="108" customFormat="1" ht="15" x14ac:dyDescent="0.25">
      <c r="A1181" s="132"/>
      <c r="B1181" s="124"/>
      <c r="C1181" s="123"/>
      <c r="D1181" s="203" t="s">
        <v>72</v>
      </c>
      <c r="E1181" s="203"/>
      <c r="F1181" s="203"/>
      <c r="G1181" s="125" t="s">
        <v>71</v>
      </c>
      <c r="H1181" s="130">
        <v>0.27</v>
      </c>
      <c r="I1181" s="128">
        <v>1.4375</v>
      </c>
      <c r="J1181" s="152">
        <v>3.95888E-2</v>
      </c>
      <c r="K1181" s="135"/>
      <c r="L1181" s="126"/>
      <c r="M1181" s="135"/>
      <c r="N1181" s="126"/>
      <c r="O1181" s="136"/>
      <c r="AF1181" s="115"/>
      <c r="AG1181" s="115"/>
      <c r="AH1181" s="115"/>
      <c r="AK1181" s="109" t="s">
        <v>72</v>
      </c>
      <c r="AM1181" s="115"/>
      <c r="AN1181" s="115"/>
    </row>
    <row r="1182" spans="1:40" s="108" customFormat="1" ht="15" x14ac:dyDescent="0.25">
      <c r="A1182" s="137"/>
      <c r="B1182" s="125"/>
      <c r="C1182" s="123"/>
      <c r="D1182" s="210" t="s">
        <v>73</v>
      </c>
      <c r="E1182" s="210"/>
      <c r="F1182" s="210"/>
      <c r="G1182" s="138"/>
      <c r="H1182" s="139"/>
      <c r="I1182" s="139"/>
      <c r="J1182" s="139"/>
      <c r="K1182" s="140">
        <v>7367.18</v>
      </c>
      <c r="L1182" s="139"/>
      <c r="M1182" s="141">
        <v>779.7</v>
      </c>
      <c r="N1182" s="139"/>
      <c r="O1182" s="153">
        <v>10473.120000000001</v>
      </c>
      <c r="AF1182" s="115"/>
      <c r="AG1182" s="115"/>
      <c r="AH1182" s="115"/>
      <c r="AL1182" s="109" t="s">
        <v>73</v>
      </c>
      <c r="AM1182" s="115"/>
      <c r="AN1182" s="115"/>
    </row>
    <row r="1183" spans="1:40" s="108" customFormat="1" ht="15" x14ac:dyDescent="0.25">
      <c r="A1183" s="132"/>
      <c r="B1183" s="124"/>
      <c r="C1183" s="123"/>
      <c r="D1183" s="203" t="s">
        <v>74</v>
      </c>
      <c r="E1183" s="203"/>
      <c r="F1183" s="203"/>
      <c r="G1183" s="125"/>
      <c r="H1183" s="126"/>
      <c r="I1183" s="126"/>
      <c r="J1183" s="126"/>
      <c r="K1183" s="135"/>
      <c r="L1183" s="126"/>
      <c r="M1183" s="129">
        <v>112.35</v>
      </c>
      <c r="N1183" s="126"/>
      <c r="O1183" s="151">
        <v>5029.91</v>
      </c>
      <c r="AF1183" s="115"/>
      <c r="AG1183" s="115"/>
      <c r="AH1183" s="115"/>
      <c r="AK1183" s="109" t="s">
        <v>74</v>
      </c>
      <c r="AM1183" s="115"/>
      <c r="AN1183" s="115"/>
    </row>
    <row r="1184" spans="1:40" s="108" customFormat="1" ht="45" x14ac:dyDescent="0.25">
      <c r="A1184" s="132"/>
      <c r="B1184" s="124"/>
      <c r="C1184" s="123" t="s">
        <v>380</v>
      </c>
      <c r="D1184" s="203" t="s">
        <v>381</v>
      </c>
      <c r="E1184" s="203"/>
      <c r="F1184" s="203"/>
      <c r="G1184" s="125" t="s">
        <v>77</v>
      </c>
      <c r="H1184" s="133">
        <v>109</v>
      </c>
      <c r="I1184" s="126"/>
      <c r="J1184" s="133">
        <v>109</v>
      </c>
      <c r="K1184" s="135"/>
      <c r="L1184" s="126"/>
      <c r="M1184" s="129">
        <v>122.46</v>
      </c>
      <c r="N1184" s="126"/>
      <c r="O1184" s="151">
        <v>5482.6</v>
      </c>
      <c r="AF1184" s="115"/>
      <c r="AG1184" s="115"/>
      <c r="AH1184" s="115"/>
      <c r="AK1184" s="109" t="s">
        <v>381</v>
      </c>
      <c r="AM1184" s="115"/>
      <c r="AN1184" s="115"/>
    </row>
    <row r="1185" spans="1:42" s="108" customFormat="1" ht="90" x14ac:dyDescent="0.25">
      <c r="A1185" s="132"/>
      <c r="B1185" s="124"/>
      <c r="C1185" s="123" t="s">
        <v>382</v>
      </c>
      <c r="D1185" s="203" t="s">
        <v>383</v>
      </c>
      <c r="E1185" s="203"/>
      <c r="F1185" s="203"/>
      <c r="G1185" s="125" t="s">
        <v>77</v>
      </c>
      <c r="H1185" s="133">
        <v>57</v>
      </c>
      <c r="I1185" s="130">
        <v>0.85</v>
      </c>
      <c r="J1185" s="130">
        <v>48.45</v>
      </c>
      <c r="K1185" s="135"/>
      <c r="L1185" s="126"/>
      <c r="M1185" s="129">
        <v>54.43</v>
      </c>
      <c r="N1185" s="126"/>
      <c r="O1185" s="151">
        <v>2436.9899999999998</v>
      </c>
      <c r="AF1185" s="115"/>
      <c r="AG1185" s="115"/>
      <c r="AH1185" s="115"/>
      <c r="AK1185" s="109" t="s">
        <v>383</v>
      </c>
      <c r="AM1185" s="115"/>
      <c r="AN1185" s="115"/>
    </row>
    <row r="1186" spans="1:42" s="108" customFormat="1" ht="15" x14ac:dyDescent="0.25">
      <c r="A1186" s="121"/>
      <c r="B1186" s="144"/>
      <c r="C1186" s="145"/>
      <c r="D1186" s="205" t="s">
        <v>80</v>
      </c>
      <c r="E1186" s="205"/>
      <c r="F1186" s="205"/>
      <c r="G1186" s="117"/>
      <c r="H1186" s="146"/>
      <c r="I1186" s="146"/>
      <c r="J1186" s="146"/>
      <c r="K1186" s="147"/>
      <c r="L1186" s="146"/>
      <c r="M1186" s="148">
        <v>956.59</v>
      </c>
      <c r="N1186" s="139"/>
      <c r="O1186" s="149">
        <v>18392.71</v>
      </c>
      <c r="AF1186" s="115"/>
      <c r="AG1186" s="115"/>
      <c r="AH1186" s="115"/>
      <c r="AM1186" s="115" t="s">
        <v>80</v>
      </c>
      <c r="AN1186" s="115"/>
    </row>
    <row r="1187" spans="1:42" s="108" customFormat="1" ht="33.75" x14ac:dyDescent="0.25">
      <c r="A1187" s="116" t="s">
        <v>633</v>
      </c>
      <c r="B1187" s="117" t="s">
        <v>633</v>
      </c>
      <c r="C1187" s="118" t="s">
        <v>385</v>
      </c>
      <c r="D1187" s="208" t="s">
        <v>386</v>
      </c>
      <c r="E1187" s="208"/>
      <c r="F1187" s="208"/>
      <c r="G1187" s="117" t="s">
        <v>106</v>
      </c>
      <c r="H1187" s="117">
        <v>-4.08E-4</v>
      </c>
      <c r="I1187" s="117" t="s">
        <v>55</v>
      </c>
      <c r="J1187" s="117" t="s">
        <v>1303</v>
      </c>
      <c r="K1187" s="119" t="s">
        <v>1048</v>
      </c>
      <c r="L1187" s="117"/>
      <c r="M1187" s="119" t="s">
        <v>1304</v>
      </c>
      <c r="N1187" s="117" t="s">
        <v>685</v>
      </c>
      <c r="O1187" s="120" t="s">
        <v>1305</v>
      </c>
      <c r="AF1187" s="115"/>
      <c r="AG1187" s="115"/>
      <c r="AH1187" s="115" t="s">
        <v>386</v>
      </c>
      <c r="AM1187" s="115"/>
      <c r="AN1187" s="115"/>
    </row>
    <row r="1188" spans="1:42" s="108" customFormat="1" ht="15" x14ac:dyDescent="0.25">
      <c r="A1188" s="121"/>
      <c r="B1188" s="144"/>
      <c r="C1188" s="145"/>
      <c r="D1188" s="205" t="s">
        <v>80</v>
      </c>
      <c r="E1188" s="205"/>
      <c r="F1188" s="205"/>
      <c r="G1188" s="117"/>
      <c r="H1188" s="146"/>
      <c r="I1188" s="146"/>
      <c r="J1188" s="146"/>
      <c r="K1188" s="147"/>
      <c r="L1188" s="146"/>
      <c r="M1188" s="148">
        <v>-3.46</v>
      </c>
      <c r="N1188" s="139"/>
      <c r="O1188" s="150">
        <v>-28.23</v>
      </c>
      <c r="AF1188" s="115"/>
      <c r="AG1188" s="115"/>
      <c r="AH1188" s="115"/>
      <c r="AM1188" s="115" t="s">
        <v>80</v>
      </c>
      <c r="AN1188" s="115"/>
    </row>
    <row r="1189" spans="1:42" s="108" customFormat="1" ht="57" x14ac:dyDescent="0.25">
      <c r="A1189" s="116" t="s">
        <v>634</v>
      </c>
      <c r="B1189" s="117" t="s">
        <v>1306</v>
      </c>
      <c r="C1189" s="118" t="s">
        <v>104</v>
      </c>
      <c r="D1189" s="208" t="s">
        <v>635</v>
      </c>
      <c r="E1189" s="208"/>
      <c r="F1189" s="208"/>
      <c r="G1189" s="117" t="s">
        <v>183</v>
      </c>
      <c r="H1189" s="117">
        <v>288</v>
      </c>
      <c r="I1189" s="117" t="s">
        <v>55</v>
      </c>
      <c r="J1189" s="117" t="s">
        <v>1307</v>
      </c>
      <c r="K1189" s="119" t="s">
        <v>1057</v>
      </c>
      <c r="L1189" s="117" t="s">
        <v>1043</v>
      </c>
      <c r="M1189" s="119" t="s">
        <v>1308</v>
      </c>
      <c r="N1189" s="117" t="s">
        <v>685</v>
      </c>
      <c r="O1189" s="120" t="s">
        <v>1309</v>
      </c>
      <c r="AF1189" s="115"/>
      <c r="AG1189" s="115"/>
      <c r="AH1189" s="115" t="s">
        <v>635</v>
      </c>
      <c r="AM1189" s="115"/>
      <c r="AN1189" s="115"/>
    </row>
    <row r="1190" spans="1:42" s="108" customFormat="1" ht="15" x14ac:dyDescent="0.25">
      <c r="A1190" s="162"/>
      <c r="B1190" s="144"/>
      <c r="C1190" s="145"/>
      <c r="D1190" s="203" t="s">
        <v>391</v>
      </c>
      <c r="E1190" s="203"/>
      <c r="F1190" s="203"/>
      <c r="G1190" s="203"/>
      <c r="H1190" s="203"/>
      <c r="I1190" s="203"/>
      <c r="J1190" s="203"/>
      <c r="K1190" s="203"/>
      <c r="L1190" s="203"/>
      <c r="M1190" s="203"/>
      <c r="N1190" s="203"/>
      <c r="O1190" s="209"/>
      <c r="AF1190" s="115"/>
      <c r="AG1190" s="115"/>
      <c r="AH1190" s="115"/>
      <c r="AM1190" s="115"/>
      <c r="AN1190" s="115"/>
      <c r="AO1190" s="109" t="s">
        <v>391</v>
      </c>
    </row>
    <row r="1191" spans="1:42" s="108" customFormat="1" ht="15" x14ac:dyDescent="0.25">
      <c r="A1191" s="121"/>
      <c r="B1191" s="122"/>
      <c r="C1191" s="123"/>
      <c r="D1191" s="206" t="s">
        <v>374</v>
      </c>
      <c r="E1191" s="206"/>
      <c r="F1191" s="206"/>
      <c r="G1191" s="206"/>
      <c r="H1191" s="206"/>
      <c r="I1191" s="206"/>
      <c r="J1191" s="206"/>
      <c r="K1191" s="206"/>
      <c r="L1191" s="206"/>
      <c r="M1191" s="206"/>
      <c r="N1191" s="206"/>
      <c r="O1191" s="207"/>
      <c r="AF1191" s="115"/>
      <c r="AG1191" s="115"/>
      <c r="AH1191" s="115"/>
      <c r="AI1191" s="109" t="s">
        <v>374</v>
      </c>
      <c r="AM1191" s="115"/>
      <c r="AN1191" s="115"/>
    </row>
    <row r="1192" spans="1:42" s="108" customFormat="1" ht="15" x14ac:dyDescent="0.25">
      <c r="A1192" s="121"/>
      <c r="B1192" s="122"/>
      <c r="C1192" s="123"/>
      <c r="D1192" s="206" t="s">
        <v>375</v>
      </c>
      <c r="E1192" s="206"/>
      <c r="F1192" s="206"/>
      <c r="G1192" s="206"/>
      <c r="H1192" s="206"/>
      <c r="I1192" s="206"/>
      <c r="J1192" s="206"/>
      <c r="K1192" s="206"/>
      <c r="L1192" s="206"/>
      <c r="M1192" s="206"/>
      <c r="N1192" s="206"/>
      <c r="O1192" s="207"/>
      <c r="AF1192" s="115"/>
      <c r="AG1192" s="115"/>
      <c r="AH1192" s="115"/>
      <c r="AI1192" s="109" t="s">
        <v>375</v>
      </c>
      <c r="AM1192" s="115"/>
      <c r="AN1192" s="115"/>
    </row>
    <row r="1193" spans="1:42" s="108" customFormat="1" ht="15" x14ac:dyDescent="0.25">
      <c r="A1193" s="121"/>
      <c r="B1193" s="144"/>
      <c r="C1193" s="145"/>
      <c r="D1193" s="205" t="s">
        <v>80</v>
      </c>
      <c r="E1193" s="205"/>
      <c r="F1193" s="205"/>
      <c r="G1193" s="117"/>
      <c r="H1193" s="146"/>
      <c r="I1193" s="146"/>
      <c r="J1193" s="146"/>
      <c r="K1193" s="147"/>
      <c r="L1193" s="146"/>
      <c r="M1193" s="148">
        <v>699.47</v>
      </c>
      <c r="N1193" s="139"/>
      <c r="O1193" s="149">
        <v>5707.68</v>
      </c>
      <c r="AF1193" s="115"/>
      <c r="AG1193" s="115"/>
      <c r="AH1193" s="115"/>
      <c r="AM1193" s="115" t="s">
        <v>80</v>
      </c>
      <c r="AN1193" s="115"/>
    </row>
    <row r="1194" spans="1:42" s="108" customFormat="1" ht="34.5" x14ac:dyDescent="0.25">
      <c r="A1194" s="116" t="s">
        <v>636</v>
      </c>
      <c r="B1194" s="117" t="s">
        <v>1310</v>
      </c>
      <c r="C1194" s="118" t="s">
        <v>104</v>
      </c>
      <c r="D1194" s="208" t="s">
        <v>372</v>
      </c>
      <c r="E1194" s="208"/>
      <c r="F1194" s="208"/>
      <c r="G1194" s="117" t="s">
        <v>183</v>
      </c>
      <c r="H1194" s="117">
        <v>45</v>
      </c>
      <c r="I1194" s="117" t="s">
        <v>55</v>
      </c>
      <c r="J1194" s="117" t="s">
        <v>816</v>
      </c>
      <c r="K1194" s="119" t="s">
        <v>1042</v>
      </c>
      <c r="L1194" s="117" t="s">
        <v>1043</v>
      </c>
      <c r="M1194" s="119" t="s">
        <v>1311</v>
      </c>
      <c r="N1194" s="117" t="s">
        <v>685</v>
      </c>
      <c r="O1194" s="120" t="s">
        <v>1312</v>
      </c>
      <c r="AF1194" s="115"/>
      <c r="AG1194" s="115"/>
      <c r="AH1194" s="115" t="s">
        <v>372</v>
      </c>
      <c r="AM1194" s="115"/>
      <c r="AN1194" s="115"/>
    </row>
    <row r="1195" spans="1:42" s="108" customFormat="1" ht="15" x14ac:dyDescent="0.25">
      <c r="A1195" s="162"/>
      <c r="B1195" s="144"/>
      <c r="C1195" s="145"/>
      <c r="D1195" s="203" t="s">
        <v>373</v>
      </c>
      <c r="E1195" s="203"/>
      <c r="F1195" s="203"/>
      <c r="G1195" s="203"/>
      <c r="H1195" s="203"/>
      <c r="I1195" s="203"/>
      <c r="J1195" s="203"/>
      <c r="K1195" s="203"/>
      <c r="L1195" s="203"/>
      <c r="M1195" s="203"/>
      <c r="N1195" s="203"/>
      <c r="O1195" s="209"/>
      <c r="AF1195" s="115"/>
      <c r="AG1195" s="115"/>
      <c r="AH1195" s="115"/>
      <c r="AM1195" s="115"/>
      <c r="AN1195" s="115"/>
      <c r="AO1195" s="109" t="s">
        <v>373</v>
      </c>
    </row>
    <row r="1196" spans="1:42" s="108" customFormat="1" ht="15" x14ac:dyDescent="0.25">
      <c r="A1196" s="121"/>
      <c r="B1196" s="122"/>
      <c r="C1196" s="123"/>
      <c r="D1196" s="206" t="s">
        <v>374</v>
      </c>
      <c r="E1196" s="206"/>
      <c r="F1196" s="206"/>
      <c r="G1196" s="206"/>
      <c r="H1196" s="206"/>
      <c r="I1196" s="206"/>
      <c r="J1196" s="206"/>
      <c r="K1196" s="206"/>
      <c r="L1196" s="206"/>
      <c r="M1196" s="206"/>
      <c r="N1196" s="206"/>
      <c r="O1196" s="207"/>
      <c r="AF1196" s="115"/>
      <c r="AG1196" s="115"/>
      <c r="AH1196" s="115"/>
      <c r="AI1196" s="109" t="s">
        <v>374</v>
      </c>
      <c r="AM1196" s="115"/>
      <c r="AN1196" s="115"/>
    </row>
    <row r="1197" spans="1:42" s="108" customFormat="1" ht="15" x14ac:dyDescent="0.25">
      <c r="A1197" s="121"/>
      <c r="B1197" s="122"/>
      <c r="C1197" s="123"/>
      <c r="D1197" s="206" t="s">
        <v>375</v>
      </c>
      <c r="E1197" s="206"/>
      <c r="F1197" s="206"/>
      <c r="G1197" s="206"/>
      <c r="H1197" s="206"/>
      <c r="I1197" s="206"/>
      <c r="J1197" s="206"/>
      <c r="K1197" s="206"/>
      <c r="L1197" s="206"/>
      <c r="M1197" s="206"/>
      <c r="N1197" s="206"/>
      <c r="O1197" s="207"/>
      <c r="AF1197" s="115"/>
      <c r="AG1197" s="115"/>
      <c r="AH1197" s="115"/>
      <c r="AI1197" s="109" t="s">
        <v>375</v>
      </c>
      <c r="AM1197" s="115"/>
      <c r="AN1197" s="115"/>
    </row>
    <row r="1198" spans="1:42" s="108" customFormat="1" ht="15" x14ac:dyDescent="0.25">
      <c r="A1198" s="121"/>
      <c r="B1198" s="144"/>
      <c r="C1198" s="145"/>
      <c r="D1198" s="205" t="s">
        <v>80</v>
      </c>
      <c r="E1198" s="205"/>
      <c r="F1198" s="205"/>
      <c r="G1198" s="117"/>
      <c r="H1198" s="146"/>
      <c r="I1198" s="146"/>
      <c r="J1198" s="146"/>
      <c r="K1198" s="147"/>
      <c r="L1198" s="146"/>
      <c r="M1198" s="148">
        <v>456.4</v>
      </c>
      <c r="N1198" s="139"/>
      <c r="O1198" s="149">
        <v>3724.22</v>
      </c>
      <c r="AF1198" s="115"/>
      <c r="AG1198" s="115"/>
      <c r="AH1198" s="115"/>
      <c r="AM1198" s="115" t="s">
        <v>80</v>
      </c>
      <c r="AN1198" s="115"/>
    </row>
    <row r="1199" spans="1:42" s="108" customFormat="1" ht="15" x14ac:dyDescent="0.25">
      <c r="A1199" s="156"/>
      <c r="B1199" s="110"/>
      <c r="C1199" s="119"/>
      <c r="D1199" s="205" t="s">
        <v>1313</v>
      </c>
      <c r="E1199" s="205"/>
      <c r="F1199" s="205"/>
      <c r="G1199" s="205"/>
      <c r="H1199" s="205"/>
      <c r="I1199" s="205"/>
      <c r="J1199" s="205"/>
      <c r="K1199" s="205"/>
      <c r="L1199" s="205"/>
      <c r="M1199" s="157">
        <v>11442.57</v>
      </c>
      <c r="N1199" s="158"/>
      <c r="O1199" s="159"/>
      <c r="P1199" s="160"/>
      <c r="AF1199" s="115"/>
      <c r="AG1199" s="115"/>
      <c r="AH1199" s="115"/>
      <c r="AM1199" s="115"/>
      <c r="AN1199" s="115" t="s">
        <v>1313</v>
      </c>
    </row>
    <row r="1200" spans="1:42" s="108" customFormat="1" ht="15" x14ac:dyDescent="0.25">
      <c r="A1200" s="156"/>
      <c r="B1200" s="110"/>
      <c r="C1200" s="119"/>
      <c r="D1200" s="205" t="s">
        <v>1314</v>
      </c>
      <c r="E1200" s="205"/>
      <c r="F1200" s="205"/>
      <c r="G1200" s="205"/>
      <c r="H1200" s="205"/>
      <c r="I1200" s="205"/>
      <c r="J1200" s="205"/>
      <c r="K1200" s="205"/>
      <c r="L1200" s="205"/>
      <c r="M1200" s="163"/>
      <c r="N1200" s="158"/>
      <c r="O1200" s="159"/>
      <c r="AP1200" s="115" t="s">
        <v>1314</v>
      </c>
    </row>
    <row r="1201" spans="1:43" s="108" customFormat="1" ht="15" x14ac:dyDescent="0.25">
      <c r="A1201" s="121"/>
      <c r="B1201" s="107"/>
      <c r="C1201" s="123"/>
      <c r="D1201" s="203" t="s">
        <v>205</v>
      </c>
      <c r="E1201" s="203"/>
      <c r="F1201" s="203"/>
      <c r="G1201" s="203"/>
      <c r="H1201" s="203"/>
      <c r="I1201" s="203"/>
      <c r="J1201" s="203"/>
      <c r="K1201" s="203"/>
      <c r="L1201" s="203"/>
      <c r="M1201" s="164">
        <v>202346.32</v>
      </c>
      <c r="N1201" s="165"/>
      <c r="O1201" s="166">
        <v>2046891.94</v>
      </c>
      <c r="AP1201" s="115"/>
      <c r="AQ1201" s="109" t="s">
        <v>205</v>
      </c>
    </row>
    <row r="1202" spans="1:43" s="108" customFormat="1" ht="15" x14ac:dyDescent="0.25">
      <c r="A1202" s="121"/>
      <c r="B1202" s="107"/>
      <c r="C1202" s="123"/>
      <c r="D1202" s="203" t="s">
        <v>206</v>
      </c>
      <c r="E1202" s="203"/>
      <c r="F1202" s="203"/>
      <c r="G1202" s="203"/>
      <c r="H1202" s="203"/>
      <c r="I1202" s="203"/>
      <c r="J1202" s="203"/>
      <c r="K1202" s="203"/>
      <c r="L1202" s="203"/>
      <c r="M1202" s="167"/>
      <c r="N1202" s="165"/>
      <c r="O1202" s="168"/>
      <c r="AP1202" s="115"/>
      <c r="AQ1202" s="109" t="s">
        <v>206</v>
      </c>
    </row>
    <row r="1203" spans="1:43" s="108" customFormat="1" ht="15" x14ac:dyDescent="0.25">
      <c r="A1203" s="121"/>
      <c r="B1203" s="107"/>
      <c r="C1203" s="123"/>
      <c r="D1203" s="203" t="s">
        <v>207</v>
      </c>
      <c r="E1203" s="203"/>
      <c r="F1203" s="203"/>
      <c r="G1203" s="203"/>
      <c r="H1203" s="203"/>
      <c r="I1203" s="203"/>
      <c r="J1203" s="203"/>
      <c r="K1203" s="203"/>
      <c r="L1203" s="203"/>
      <c r="M1203" s="164">
        <v>11964.94</v>
      </c>
      <c r="N1203" s="165"/>
      <c r="O1203" s="166">
        <v>535670.41</v>
      </c>
      <c r="AP1203" s="115"/>
      <c r="AQ1203" s="109" t="s">
        <v>207</v>
      </c>
    </row>
    <row r="1204" spans="1:43" s="108" customFormat="1" ht="15" x14ac:dyDescent="0.25">
      <c r="A1204" s="121"/>
      <c r="B1204" s="107"/>
      <c r="C1204" s="123"/>
      <c r="D1204" s="203" t="s">
        <v>208</v>
      </c>
      <c r="E1204" s="203"/>
      <c r="F1204" s="203"/>
      <c r="G1204" s="203"/>
      <c r="H1204" s="203"/>
      <c r="I1204" s="203"/>
      <c r="J1204" s="203"/>
      <c r="K1204" s="203"/>
      <c r="L1204" s="203"/>
      <c r="M1204" s="164">
        <v>-8324.91</v>
      </c>
      <c r="N1204" s="165"/>
      <c r="O1204" s="166">
        <v>-110221.83</v>
      </c>
      <c r="AP1204" s="115"/>
      <c r="AQ1204" s="109" t="s">
        <v>208</v>
      </c>
    </row>
    <row r="1205" spans="1:43" s="108" customFormat="1" ht="15" x14ac:dyDescent="0.25">
      <c r="A1205" s="121"/>
      <c r="B1205" s="107"/>
      <c r="C1205" s="123"/>
      <c r="D1205" s="203" t="s">
        <v>209</v>
      </c>
      <c r="E1205" s="203"/>
      <c r="F1205" s="203"/>
      <c r="G1205" s="203"/>
      <c r="H1205" s="203"/>
      <c r="I1205" s="203"/>
      <c r="J1205" s="203"/>
      <c r="K1205" s="203"/>
      <c r="L1205" s="203"/>
      <c r="M1205" s="169">
        <v>-600.84</v>
      </c>
      <c r="N1205" s="165"/>
      <c r="O1205" s="166">
        <v>-26899.58</v>
      </c>
      <c r="AP1205" s="115"/>
      <c r="AQ1205" s="109" t="s">
        <v>209</v>
      </c>
    </row>
    <row r="1206" spans="1:43" s="108" customFormat="1" ht="15" x14ac:dyDescent="0.25">
      <c r="A1206" s="121"/>
      <c r="B1206" s="107"/>
      <c r="C1206" s="123"/>
      <c r="D1206" s="203" t="s">
        <v>210</v>
      </c>
      <c r="E1206" s="203"/>
      <c r="F1206" s="203"/>
      <c r="G1206" s="203"/>
      <c r="H1206" s="203"/>
      <c r="I1206" s="203"/>
      <c r="J1206" s="203"/>
      <c r="K1206" s="203"/>
      <c r="L1206" s="203"/>
      <c r="M1206" s="164">
        <v>198706.29</v>
      </c>
      <c r="N1206" s="165"/>
      <c r="O1206" s="166">
        <v>1621443.36</v>
      </c>
      <c r="AP1206" s="115"/>
      <c r="AQ1206" s="109" t="s">
        <v>210</v>
      </c>
    </row>
    <row r="1207" spans="1:43" s="108" customFormat="1" ht="15" x14ac:dyDescent="0.25">
      <c r="A1207" s="121"/>
      <c r="B1207" s="107"/>
      <c r="C1207" s="123"/>
      <c r="D1207" s="203" t="s">
        <v>211</v>
      </c>
      <c r="E1207" s="203"/>
      <c r="F1207" s="203"/>
      <c r="G1207" s="203"/>
      <c r="H1207" s="203"/>
      <c r="I1207" s="203"/>
      <c r="J1207" s="203"/>
      <c r="K1207" s="203"/>
      <c r="L1207" s="203"/>
      <c r="M1207" s="164">
        <v>219271.93</v>
      </c>
      <c r="N1207" s="165"/>
      <c r="O1207" s="166">
        <v>2804651.97</v>
      </c>
      <c r="AP1207" s="115"/>
      <c r="AQ1207" s="109" t="s">
        <v>211</v>
      </c>
    </row>
    <row r="1208" spans="1:43" s="108" customFormat="1" ht="15" x14ac:dyDescent="0.25">
      <c r="A1208" s="121"/>
      <c r="B1208" s="107"/>
      <c r="C1208" s="123"/>
      <c r="D1208" s="203" t="s">
        <v>212</v>
      </c>
      <c r="E1208" s="203"/>
      <c r="F1208" s="203"/>
      <c r="G1208" s="203"/>
      <c r="H1208" s="203"/>
      <c r="I1208" s="203"/>
      <c r="J1208" s="203"/>
      <c r="K1208" s="203"/>
      <c r="L1208" s="203"/>
      <c r="M1208" s="164">
        <v>219037.2</v>
      </c>
      <c r="N1208" s="165"/>
      <c r="O1208" s="166">
        <v>2796257.33</v>
      </c>
      <c r="AP1208" s="115"/>
      <c r="AQ1208" s="109" t="s">
        <v>212</v>
      </c>
    </row>
    <row r="1209" spans="1:43" s="108" customFormat="1" ht="15" x14ac:dyDescent="0.25">
      <c r="A1209" s="121"/>
      <c r="B1209" s="107"/>
      <c r="C1209" s="123"/>
      <c r="D1209" s="203" t="s">
        <v>213</v>
      </c>
      <c r="E1209" s="203"/>
      <c r="F1209" s="203"/>
      <c r="G1209" s="203"/>
      <c r="H1209" s="203"/>
      <c r="I1209" s="203"/>
      <c r="J1209" s="203"/>
      <c r="K1209" s="203"/>
      <c r="L1209" s="203"/>
      <c r="M1209" s="167"/>
      <c r="N1209" s="165"/>
      <c r="O1209" s="168"/>
      <c r="AP1209" s="115"/>
      <c r="AQ1209" s="109" t="s">
        <v>213</v>
      </c>
    </row>
    <row r="1210" spans="1:43" s="108" customFormat="1" ht="15" x14ac:dyDescent="0.25">
      <c r="A1210" s="121"/>
      <c r="B1210" s="107"/>
      <c r="C1210" s="123"/>
      <c r="D1210" s="203" t="s">
        <v>214</v>
      </c>
      <c r="E1210" s="203"/>
      <c r="F1210" s="203"/>
      <c r="G1210" s="203"/>
      <c r="H1210" s="203"/>
      <c r="I1210" s="203"/>
      <c r="J1210" s="203"/>
      <c r="K1210" s="203"/>
      <c r="L1210" s="203"/>
      <c r="M1210" s="164">
        <v>11882.95</v>
      </c>
      <c r="N1210" s="165"/>
      <c r="O1210" s="166">
        <v>531999.72</v>
      </c>
      <c r="AP1210" s="115"/>
      <c r="AQ1210" s="109" t="s">
        <v>214</v>
      </c>
    </row>
    <row r="1211" spans="1:43" s="108" customFormat="1" ht="15" x14ac:dyDescent="0.25">
      <c r="A1211" s="121"/>
      <c r="B1211" s="107"/>
      <c r="C1211" s="123"/>
      <c r="D1211" s="203" t="s">
        <v>215</v>
      </c>
      <c r="E1211" s="203"/>
      <c r="F1211" s="203"/>
      <c r="G1211" s="203"/>
      <c r="H1211" s="203"/>
      <c r="I1211" s="203"/>
      <c r="J1211" s="203"/>
      <c r="K1211" s="203"/>
      <c r="L1211" s="203"/>
      <c r="M1211" s="164">
        <v>-8376.2999999999993</v>
      </c>
      <c r="N1211" s="165"/>
      <c r="O1211" s="166">
        <v>-110902.23</v>
      </c>
      <c r="AP1211" s="115"/>
      <c r="AQ1211" s="109" t="s">
        <v>215</v>
      </c>
    </row>
    <row r="1212" spans="1:43" s="108" customFormat="1" ht="15" x14ac:dyDescent="0.25">
      <c r="A1212" s="121"/>
      <c r="B1212" s="107"/>
      <c r="C1212" s="123"/>
      <c r="D1212" s="203" t="s">
        <v>216</v>
      </c>
      <c r="E1212" s="203"/>
      <c r="F1212" s="203"/>
      <c r="G1212" s="203"/>
      <c r="H1212" s="203"/>
      <c r="I1212" s="203"/>
      <c r="J1212" s="203"/>
      <c r="K1212" s="203"/>
      <c r="L1212" s="203"/>
      <c r="M1212" s="169">
        <v>-600.96</v>
      </c>
      <c r="N1212" s="165"/>
      <c r="O1212" s="166">
        <v>-26904.95</v>
      </c>
      <c r="AP1212" s="115"/>
      <c r="AQ1212" s="109" t="s">
        <v>216</v>
      </c>
    </row>
    <row r="1213" spans="1:43" s="108" customFormat="1" ht="15" x14ac:dyDescent="0.25">
      <c r="A1213" s="121"/>
      <c r="B1213" s="107"/>
      <c r="C1213" s="123"/>
      <c r="D1213" s="203" t="s">
        <v>217</v>
      </c>
      <c r="E1213" s="203"/>
      <c r="F1213" s="203"/>
      <c r="G1213" s="203"/>
      <c r="H1213" s="203"/>
      <c r="I1213" s="203"/>
      <c r="J1213" s="203"/>
      <c r="K1213" s="203"/>
      <c r="L1213" s="203"/>
      <c r="M1213" s="164">
        <v>198692.79</v>
      </c>
      <c r="N1213" s="165"/>
      <c r="O1213" s="166">
        <v>1621333.2</v>
      </c>
      <c r="AP1213" s="115"/>
      <c r="AQ1213" s="109" t="s">
        <v>217</v>
      </c>
    </row>
    <row r="1214" spans="1:43" s="108" customFormat="1" ht="15" x14ac:dyDescent="0.25">
      <c r="A1214" s="121"/>
      <c r="B1214" s="107"/>
      <c r="C1214" s="123"/>
      <c r="D1214" s="203" t="s">
        <v>218</v>
      </c>
      <c r="E1214" s="203"/>
      <c r="F1214" s="203"/>
      <c r="G1214" s="203"/>
      <c r="H1214" s="203"/>
      <c r="I1214" s="203"/>
      <c r="J1214" s="203"/>
      <c r="K1214" s="203"/>
      <c r="L1214" s="203"/>
      <c r="M1214" s="164">
        <v>11047.3</v>
      </c>
      <c r="N1214" s="165"/>
      <c r="O1214" s="166">
        <v>494587.18</v>
      </c>
      <c r="AP1214" s="115"/>
      <c r="AQ1214" s="109" t="s">
        <v>218</v>
      </c>
    </row>
    <row r="1215" spans="1:43" s="108" customFormat="1" ht="15" x14ac:dyDescent="0.25">
      <c r="A1215" s="121"/>
      <c r="B1215" s="107"/>
      <c r="C1215" s="123"/>
      <c r="D1215" s="203" t="s">
        <v>219</v>
      </c>
      <c r="E1215" s="203"/>
      <c r="F1215" s="203"/>
      <c r="G1215" s="203"/>
      <c r="H1215" s="203"/>
      <c r="I1215" s="203"/>
      <c r="J1215" s="203"/>
      <c r="K1215" s="203"/>
      <c r="L1215" s="203"/>
      <c r="M1215" s="164">
        <v>5790.46</v>
      </c>
      <c r="N1215" s="165"/>
      <c r="O1215" s="166">
        <v>259239.46</v>
      </c>
      <c r="AP1215" s="115"/>
      <c r="AQ1215" s="109" t="s">
        <v>219</v>
      </c>
    </row>
    <row r="1216" spans="1:43" s="108" customFormat="1" ht="15" x14ac:dyDescent="0.25">
      <c r="A1216" s="121"/>
      <c r="B1216" s="107"/>
      <c r="C1216" s="123"/>
      <c r="D1216" s="203" t="s">
        <v>220</v>
      </c>
      <c r="E1216" s="203"/>
      <c r="F1216" s="203"/>
      <c r="G1216" s="203"/>
      <c r="H1216" s="203"/>
      <c r="I1216" s="203"/>
      <c r="J1216" s="203"/>
      <c r="K1216" s="203"/>
      <c r="L1216" s="203"/>
      <c r="M1216" s="169">
        <v>234.73</v>
      </c>
      <c r="N1216" s="165"/>
      <c r="O1216" s="166">
        <v>8394.64</v>
      </c>
      <c r="AP1216" s="115"/>
      <c r="AQ1216" s="109" t="s">
        <v>220</v>
      </c>
    </row>
    <row r="1217" spans="1:47" s="108" customFormat="1" ht="15" x14ac:dyDescent="0.25">
      <c r="A1217" s="121"/>
      <c r="B1217" s="107"/>
      <c r="C1217" s="123"/>
      <c r="D1217" s="203" t="s">
        <v>213</v>
      </c>
      <c r="E1217" s="203"/>
      <c r="F1217" s="203"/>
      <c r="G1217" s="203"/>
      <c r="H1217" s="203"/>
      <c r="I1217" s="203"/>
      <c r="J1217" s="203"/>
      <c r="K1217" s="203"/>
      <c r="L1217" s="203"/>
      <c r="M1217" s="167"/>
      <c r="N1217" s="165"/>
      <c r="O1217" s="168"/>
      <c r="AP1217" s="115"/>
      <c r="AQ1217" s="109" t="s">
        <v>213</v>
      </c>
    </row>
    <row r="1218" spans="1:47" s="108" customFormat="1" ht="15" x14ac:dyDescent="0.25">
      <c r="A1218" s="121"/>
      <c r="B1218" s="107"/>
      <c r="C1218" s="123"/>
      <c r="D1218" s="203" t="s">
        <v>214</v>
      </c>
      <c r="E1218" s="203"/>
      <c r="F1218" s="203"/>
      <c r="G1218" s="203"/>
      <c r="H1218" s="203"/>
      <c r="I1218" s="203"/>
      <c r="J1218" s="203"/>
      <c r="K1218" s="203"/>
      <c r="L1218" s="203"/>
      <c r="M1218" s="169">
        <v>81.99</v>
      </c>
      <c r="N1218" s="165"/>
      <c r="O1218" s="166">
        <v>3670.69</v>
      </c>
      <c r="AP1218" s="115"/>
      <c r="AQ1218" s="109" t="s">
        <v>214</v>
      </c>
    </row>
    <row r="1219" spans="1:47" s="108" customFormat="1" ht="15" x14ac:dyDescent="0.25">
      <c r="A1219" s="121"/>
      <c r="B1219" s="107"/>
      <c r="C1219" s="123"/>
      <c r="D1219" s="203" t="s">
        <v>215</v>
      </c>
      <c r="E1219" s="203"/>
      <c r="F1219" s="203"/>
      <c r="G1219" s="203"/>
      <c r="H1219" s="203"/>
      <c r="I1219" s="203"/>
      <c r="J1219" s="203"/>
      <c r="K1219" s="203"/>
      <c r="L1219" s="203"/>
      <c r="M1219" s="169">
        <v>51.39</v>
      </c>
      <c r="N1219" s="165"/>
      <c r="O1219" s="170">
        <v>680.4</v>
      </c>
      <c r="AP1219" s="115"/>
      <c r="AQ1219" s="109" t="s">
        <v>215</v>
      </c>
    </row>
    <row r="1220" spans="1:47" s="108" customFormat="1" ht="15" x14ac:dyDescent="0.25">
      <c r="A1220" s="121"/>
      <c r="B1220" s="107"/>
      <c r="C1220" s="123"/>
      <c r="D1220" s="203" t="s">
        <v>216</v>
      </c>
      <c r="E1220" s="203"/>
      <c r="F1220" s="203"/>
      <c r="G1220" s="203"/>
      <c r="H1220" s="203"/>
      <c r="I1220" s="203"/>
      <c r="J1220" s="203"/>
      <c r="K1220" s="203"/>
      <c r="L1220" s="203"/>
      <c r="M1220" s="169">
        <v>0.12</v>
      </c>
      <c r="N1220" s="165"/>
      <c r="O1220" s="170">
        <v>5.37</v>
      </c>
      <c r="AP1220" s="115"/>
      <c r="AQ1220" s="109" t="s">
        <v>216</v>
      </c>
    </row>
    <row r="1221" spans="1:47" s="108" customFormat="1" ht="15" x14ac:dyDescent="0.25">
      <c r="A1221" s="121"/>
      <c r="B1221" s="107"/>
      <c r="C1221" s="123"/>
      <c r="D1221" s="203" t="s">
        <v>217</v>
      </c>
      <c r="E1221" s="203"/>
      <c r="F1221" s="203"/>
      <c r="G1221" s="203"/>
      <c r="H1221" s="203"/>
      <c r="I1221" s="203"/>
      <c r="J1221" s="203"/>
      <c r="K1221" s="203"/>
      <c r="L1221" s="203"/>
      <c r="M1221" s="169">
        <v>13.5</v>
      </c>
      <c r="N1221" s="165"/>
      <c r="O1221" s="170">
        <v>110.16</v>
      </c>
      <c r="AP1221" s="115"/>
      <c r="AQ1221" s="109" t="s">
        <v>217</v>
      </c>
    </row>
    <row r="1222" spans="1:47" s="108" customFormat="1" ht="15" x14ac:dyDescent="0.25">
      <c r="A1222" s="121"/>
      <c r="B1222" s="107"/>
      <c r="C1222" s="123"/>
      <c r="D1222" s="203" t="s">
        <v>218</v>
      </c>
      <c r="E1222" s="203"/>
      <c r="F1222" s="203"/>
      <c r="G1222" s="203"/>
      <c r="H1222" s="203"/>
      <c r="I1222" s="203"/>
      <c r="J1222" s="203"/>
      <c r="K1222" s="203"/>
      <c r="L1222" s="203"/>
      <c r="M1222" s="169">
        <v>59.94</v>
      </c>
      <c r="N1222" s="165"/>
      <c r="O1222" s="166">
        <v>2683.53</v>
      </c>
      <c r="AP1222" s="115"/>
      <c r="AQ1222" s="109" t="s">
        <v>218</v>
      </c>
    </row>
    <row r="1223" spans="1:47" s="108" customFormat="1" ht="15" x14ac:dyDescent="0.25">
      <c r="A1223" s="121"/>
      <c r="B1223" s="107"/>
      <c r="C1223" s="123"/>
      <c r="D1223" s="203" t="s">
        <v>219</v>
      </c>
      <c r="E1223" s="203"/>
      <c r="F1223" s="203"/>
      <c r="G1223" s="203"/>
      <c r="H1223" s="203"/>
      <c r="I1223" s="203"/>
      <c r="J1223" s="203"/>
      <c r="K1223" s="203"/>
      <c r="L1223" s="203"/>
      <c r="M1223" s="169">
        <v>27.91</v>
      </c>
      <c r="N1223" s="165"/>
      <c r="O1223" s="166">
        <v>1249.8599999999999</v>
      </c>
      <c r="AP1223" s="115"/>
      <c r="AQ1223" s="109" t="s">
        <v>219</v>
      </c>
    </row>
    <row r="1224" spans="1:47" s="108" customFormat="1" ht="15" x14ac:dyDescent="0.25">
      <c r="A1224" s="121"/>
      <c r="B1224" s="107"/>
      <c r="C1224" s="123"/>
      <c r="D1224" s="203" t="s">
        <v>221</v>
      </c>
      <c r="E1224" s="203"/>
      <c r="F1224" s="203"/>
      <c r="G1224" s="203"/>
      <c r="H1224" s="203"/>
      <c r="I1224" s="203"/>
      <c r="J1224" s="203"/>
      <c r="K1224" s="203"/>
      <c r="L1224" s="203"/>
      <c r="M1224" s="164">
        <v>11364.1</v>
      </c>
      <c r="N1224" s="165"/>
      <c r="O1224" s="166">
        <v>508770.83</v>
      </c>
      <c r="AP1224" s="115"/>
      <c r="AQ1224" s="109" t="s">
        <v>221</v>
      </c>
    </row>
    <row r="1225" spans="1:47" s="108" customFormat="1" ht="15" x14ac:dyDescent="0.25">
      <c r="A1225" s="121"/>
      <c r="B1225" s="107"/>
      <c r="C1225" s="123"/>
      <c r="D1225" s="203" t="s">
        <v>222</v>
      </c>
      <c r="E1225" s="203"/>
      <c r="F1225" s="203"/>
      <c r="G1225" s="203"/>
      <c r="H1225" s="203"/>
      <c r="I1225" s="203"/>
      <c r="J1225" s="203"/>
      <c r="K1225" s="203"/>
      <c r="L1225" s="203"/>
      <c r="M1225" s="164">
        <v>11107.24</v>
      </c>
      <c r="N1225" s="165"/>
      <c r="O1225" s="166">
        <v>497270.71</v>
      </c>
      <c r="AP1225" s="115"/>
      <c r="AQ1225" s="109" t="s">
        <v>222</v>
      </c>
    </row>
    <row r="1226" spans="1:47" s="108" customFormat="1" ht="15" x14ac:dyDescent="0.25">
      <c r="A1226" s="121"/>
      <c r="B1226" s="107"/>
      <c r="C1226" s="123"/>
      <c r="D1226" s="203" t="s">
        <v>223</v>
      </c>
      <c r="E1226" s="203"/>
      <c r="F1226" s="203"/>
      <c r="G1226" s="203"/>
      <c r="H1226" s="203"/>
      <c r="I1226" s="203"/>
      <c r="J1226" s="203"/>
      <c r="K1226" s="203"/>
      <c r="L1226" s="203"/>
      <c r="M1226" s="164">
        <v>5818.37</v>
      </c>
      <c r="N1226" s="165"/>
      <c r="O1226" s="166">
        <v>260489.32</v>
      </c>
      <c r="AP1226" s="115"/>
      <c r="AQ1226" s="109" t="s">
        <v>223</v>
      </c>
    </row>
    <row r="1227" spans="1:47" s="108" customFormat="1" ht="15" x14ac:dyDescent="0.25">
      <c r="A1227" s="121"/>
      <c r="B1227" s="107"/>
      <c r="C1227" s="171"/>
      <c r="D1227" s="204" t="s">
        <v>646</v>
      </c>
      <c r="E1227" s="204"/>
      <c r="F1227" s="204"/>
      <c r="G1227" s="204"/>
      <c r="H1227" s="204"/>
      <c r="I1227" s="204"/>
      <c r="J1227" s="204"/>
      <c r="K1227" s="204"/>
      <c r="L1227" s="204"/>
      <c r="M1227" s="172">
        <v>219271.93</v>
      </c>
      <c r="N1227" s="173"/>
      <c r="O1227" s="174">
        <v>2804651.97</v>
      </c>
      <c r="AP1227" s="115"/>
      <c r="AR1227" s="115" t="s">
        <v>646</v>
      </c>
    </row>
    <row r="1228" spans="1:47" s="108" customFormat="1" ht="15" x14ac:dyDescent="0.25">
      <c r="A1228" s="121"/>
      <c r="B1228" s="107"/>
      <c r="C1228" s="123"/>
      <c r="D1228" s="203" t="s">
        <v>647</v>
      </c>
      <c r="E1228" s="203"/>
      <c r="F1228" s="203"/>
      <c r="G1228" s="203"/>
      <c r="H1228" s="203"/>
      <c r="I1228" s="203"/>
      <c r="J1228" s="203"/>
      <c r="K1228" s="203"/>
      <c r="L1228" s="203"/>
      <c r="M1228" s="164">
        <v>5262.53</v>
      </c>
      <c r="N1228" s="165"/>
      <c r="O1228" s="166">
        <v>67311.649999999994</v>
      </c>
      <c r="AP1228" s="115"/>
      <c r="AQ1228" s="109" t="s">
        <v>647</v>
      </c>
      <c r="AR1228" s="115"/>
    </row>
    <row r="1229" spans="1:47" s="108" customFormat="1" ht="15" x14ac:dyDescent="0.25">
      <c r="A1229" s="121"/>
      <c r="B1229" s="107"/>
      <c r="C1229" s="171"/>
      <c r="D1229" s="204" t="s">
        <v>646</v>
      </c>
      <c r="E1229" s="204"/>
      <c r="F1229" s="204"/>
      <c r="G1229" s="204"/>
      <c r="H1229" s="204"/>
      <c r="I1229" s="204"/>
      <c r="J1229" s="204"/>
      <c r="K1229" s="204"/>
      <c r="L1229" s="204"/>
      <c r="M1229" s="172">
        <v>224534.46</v>
      </c>
      <c r="N1229" s="173"/>
      <c r="O1229" s="174">
        <v>2871963.62</v>
      </c>
      <c r="AP1229" s="115"/>
      <c r="AR1229" s="115" t="s">
        <v>646</v>
      </c>
    </row>
    <row r="1230" spans="1:47" s="108" customFormat="1" ht="15" x14ac:dyDescent="0.25">
      <c r="A1230" s="121"/>
      <c r="B1230" s="107"/>
      <c r="C1230" s="123"/>
      <c r="D1230" s="204" t="s">
        <v>1387</v>
      </c>
      <c r="E1230" s="204"/>
      <c r="F1230" s="204"/>
      <c r="G1230" s="204"/>
      <c r="H1230" s="204"/>
      <c r="I1230" s="204"/>
      <c r="J1230" s="204"/>
      <c r="K1230" s="204"/>
      <c r="L1230" s="204"/>
      <c r="M1230" s="172">
        <v>-188899.95</v>
      </c>
      <c r="N1230" s="173"/>
      <c r="O1230" s="174">
        <v>-1541423.64</v>
      </c>
      <c r="AP1230" s="115"/>
      <c r="AQ1230" s="109" t="s">
        <v>648</v>
      </c>
      <c r="AR1230" s="115"/>
    </row>
    <row r="1231" spans="1:47" s="108" customFormat="1" ht="15" x14ac:dyDescent="0.25">
      <c r="A1231" s="121"/>
      <c r="B1231" s="107"/>
      <c r="C1231" s="171"/>
      <c r="D1231" s="204" t="s">
        <v>1400</v>
      </c>
      <c r="E1231" s="204"/>
      <c r="F1231" s="204"/>
      <c r="G1231" s="204"/>
      <c r="H1231" s="204"/>
      <c r="I1231" s="204"/>
      <c r="J1231" s="204"/>
      <c r="K1231" s="204"/>
      <c r="L1231" s="204"/>
      <c r="M1231" s="172">
        <v>35634.51</v>
      </c>
      <c r="N1231" s="173"/>
      <c r="O1231" s="174">
        <v>1330539.98</v>
      </c>
      <c r="AP1231" s="115"/>
      <c r="AR1231" s="115"/>
      <c r="AS1231" s="115" t="s">
        <v>1315</v>
      </c>
    </row>
    <row r="1232" spans="1:47" s="331" customFormat="1" ht="15" x14ac:dyDescent="0.25">
      <c r="A1232" s="365"/>
      <c r="B1232" s="366"/>
      <c r="C1232" s="367"/>
      <c r="D1232" s="420" t="s">
        <v>1386</v>
      </c>
      <c r="E1232" s="420"/>
      <c r="F1232" s="420"/>
      <c r="G1232" s="420"/>
      <c r="H1232" s="420"/>
      <c r="I1232" s="420"/>
      <c r="J1232" s="420"/>
      <c r="K1232" s="420"/>
      <c r="L1232" s="420"/>
      <c r="M1232" s="421">
        <f>M1231*P1232</f>
        <v>24944.940959220003</v>
      </c>
      <c r="N1232" s="422"/>
      <c r="O1232" s="423">
        <f>ROUND(O1231*P1232,2)</f>
        <v>931407.26</v>
      </c>
      <c r="P1232" s="396">
        <f>0.83*0.8434</f>
        <v>0.70002200000000003</v>
      </c>
      <c r="AS1232" s="372"/>
      <c r="AU1232" s="372" t="s">
        <v>1382</v>
      </c>
    </row>
    <row r="1233" spans="1:52" s="331" customFormat="1" ht="15" x14ac:dyDescent="0.25">
      <c r="A1233" s="373"/>
      <c r="B1233" s="374"/>
      <c r="C1233" s="375"/>
      <c r="D1233" s="376" t="s">
        <v>1315</v>
      </c>
      <c r="E1233" s="376"/>
      <c r="F1233" s="376"/>
      <c r="G1233" s="376"/>
      <c r="H1233" s="376"/>
      <c r="I1233" s="376"/>
      <c r="J1233" s="376"/>
      <c r="K1233" s="376"/>
      <c r="L1233" s="376"/>
      <c r="M1233" s="377">
        <f>M1232</f>
        <v>24944.940959220003</v>
      </c>
      <c r="N1233" s="378"/>
      <c r="O1233" s="379">
        <f>O1232</f>
        <v>931407.26</v>
      </c>
      <c r="AS1233" s="372"/>
      <c r="AU1233" s="372"/>
      <c r="AV1233" s="372" t="s">
        <v>1315</v>
      </c>
    </row>
    <row r="1234" spans="1:52" s="331" customFormat="1" ht="29.25" customHeight="1" x14ac:dyDescent="0.25">
      <c r="A1234" s="398"/>
      <c r="B1234" s="398"/>
      <c r="C1234" s="398"/>
      <c r="D1234" s="398"/>
      <c r="E1234" s="398"/>
      <c r="F1234" s="398"/>
      <c r="G1234" s="398"/>
      <c r="H1234" s="398"/>
      <c r="I1234" s="398"/>
      <c r="J1234" s="398"/>
      <c r="K1234" s="398"/>
      <c r="L1234" s="398"/>
      <c r="M1234" s="398"/>
      <c r="N1234" s="398"/>
      <c r="O1234" s="398"/>
    </row>
    <row r="1235" spans="1:52" customFormat="1" ht="29.25" customHeight="1" x14ac:dyDescent="0.25">
      <c r="A1235" s="397"/>
      <c r="B1235" s="397"/>
      <c r="C1235" s="397"/>
      <c r="D1235" s="397"/>
      <c r="E1235" s="397"/>
      <c r="F1235" s="397"/>
      <c r="G1235" s="397"/>
      <c r="H1235" s="397"/>
      <c r="I1235" s="397"/>
      <c r="J1235" s="397"/>
      <c r="K1235" s="397"/>
      <c r="L1235" s="397"/>
      <c r="M1235" s="397"/>
      <c r="N1235" s="397"/>
      <c r="O1235" s="397"/>
      <c r="Q1235" s="388"/>
    </row>
    <row r="1236" spans="1:52" s="383" customFormat="1" ht="28.5" customHeight="1" x14ac:dyDescent="0.25">
      <c r="A1236" s="389"/>
      <c r="B1236" s="390" t="s">
        <v>1316</v>
      </c>
      <c r="C1236" s="391" t="s">
        <v>1372</v>
      </c>
      <c r="D1236" s="391"/>
      <c r="E1236" s="391"/>
      <c r="F1236" s="391"/>
      <c r="G1236" s="391"/>
      <c r="H1236" s="391"/>
      <c r="I1236" s="392" t="s">
        <v>1385</v>
      </c>
      <c r="J1236" s="392"/>
      <c r="K1236" s="392"/>
      <c r="L1236" s="392"/>
      <c r="M1236" s="392"/>
      <c r="N1236" s="392"/>
      <c r="O1236" s="389"/>
      <c r="P1236" s="331"/>
      <c r="Q1236" s="331"/>
      <c r="R1236" s="331"/>
      <c r="S1236" s="331"/>
      <c r="T1236" s="382"/>
      <c r="U1236" s="382"/>
      <c r="V1236" s="382"/>
      <c r="W1236" s="382"/>
      <c r="X1236" s="382"/>
      <c r="Y1236" s="382"/>
      <c r="Z1236" s="382"/>
      <c r="AA1236" s="382"/>
      <c r="AB1236" s="382"/>
      <c r="AC1236" s="382"/>
      <c r="AD1236" s="382"/>
      <c r="AE1236" s="382"/>
      <c r="AF1236" s="382"/>
      <c r="AG1236" s="382"/>
      <c r="AH1236" s="382"/>
      <c r="AI1236" s="382"/>
      <c r="AJ1236" s="382"/>
      <c r="AK1236" s="382"/>
      <c r="AL1236" s="382"/>
      <c r="AM1236" s="382"/>
      <c r="AN1236" s="382"/>
      <c r="AO1236" s="382"/>
      <c r="AP1236" s="382"/>
      <c r="AQ1236" s="382"/>
      <c r="AR1236" s="382"/>
      <c r="AS1236" s="382"/>
      <c r="AT1236" s="382"/>
      <c r="AU1236" s="382"/>
      <c r="AV1236" s="382"/>
      <c r="AW1236" s="382" t="s">
        <v>8</v>
      </c>
      <c r="AX1236" s="382"/>
      <c r="AY1236" s="382"/>
      <c r="AZ1236" s="382"/>
    </row>
    <row r="1237" spans="1:52" s="384" customFormat="1" ht="39" customHeight="1" x14ac:dyDescent="0.25">
      <c r="A1237" s="393"/>
      <c r="B1237" s="390"/>
      <c r="C1237" s="394" t="s">
        <v>650</v>
      </c>
      <c r="D1237" s="394"/>
      <c r="E1237" s="394"/>
      <c r="F1237" s="394"/>
      <c r="G1237" s="394"/>
      <c r="H1237" s="394"/>
      <c r="I1237" s="394"/>
      <c r="J1237" s="394"/>
      <c r="K1237" s="394"/>
      <c r="L1237" s="394"/>
      <c r="M1237" s="394"/>
      <c r="N1237" s="394"/>
      <c r="O1237" s="393"/>
      <c r="T1237" s="386"/>
      <c r="U1237" s="386"/>
      <c r="V1237" s="386"/>
      <c r="W1237" s="386"/>
      <c r="X1237" s="386"/>
      <c r="Y1237" s="386"/>
      <c r="Z1237" s="386"/>
      <c r="AA1237" s="386"/>
      <c r="AB1237" s="386"/>
      <c r="AC1237" s="386"/>
      <c r="AD1237" s="386"/>
      <c r="AE1237" s="386"/>
      <c r="AF1237" s="386"/>
      <c r="AG1237" s="386"/>
      <c r="AH1237" s="386"/>
      <c r="AI1237" s="386"/>
      <c r="AJ1237" s="386"/>
      <c r="AK1237" s="386"/>
      <c r="AL1237" s="386"/>
      <c r="AM1237" s="386"/>
      <c r="AN1237" s="386"/>
      <c r="AO1237" s="386"/>
      <c r="AP1237" s="386"/>
      <c r="AQ1237" s="386"/>
      <c r="AR1237" s="386"/>
      <c r="AS1237" s="386"/>
      <c r="AT1237" s="386"/>
      <c r="AU1237" s="386"/>
      <c r="AV1237" s="386"/>
      <c r="AW1237" s="386"/>
      <c r="AX1237" s="386"/>
      <c r="AY1237" s="386"/>
      <c r="AZ1237" s="386"/>
    </row>
    <row r="1238" spans="1:52" s="383" customFormat="1" ht="23.25" customHeight="1" x14ac:dyDescent="0.25">
      <c r="A1238" s="389"/>
      <c r="B1238" s="390" t="s">
        <v>1317</v>
      </c>
      <c r="C1238" s="391" t="s">
        <v>1383</v>
      </c>
      <c r="D1238" s="391"/>
      <c r="E1238" s="391"/>
      <c r="F1238" s="391"/>
      <c r="G1238" s="391"/>
      <c r="H1238" s="391"/>
      <c r="I1238" s="392" t="s">
        <v>1384</v>
      </c>
      <c r="J1238" s="392"/>
      <c r="K1238" s="392"/>
      <c r="L1238" s="392"/>
      <c r="M1238" s="392"/>
      <c r="N1238" s="392"/>
      <c r="O1238" s="389"/>
      <c r="P1238" s="331"/>
      <c r="Q1238" s="331"/>
      <c r="R1238" s="331"/>
      <c r="S1238" s="331"/>
      <c r="T1238" s="382"/>
      <c r="U1238" s="382"/>
      <c r="V1238" s="382"/>
      <c r="W1238" s="382"/>
      <c r="X1238" s="382"/>
      <c r="Y1238" s="382"/>
      <c r="Z1238" s="382"/>
      <c r="AA1238" s="382"/>
      <c r="AB1238" s="382"/>
      <c r="AC1238" s="382"/>
      <c r="AD1238" s="382"/>
      <c r="AE1238" s="382"/>
      <c r="AF1238" s="382"/>
      <c r="AG1238" s="382"/>
      <c r="AH1238" s="382"/>
      <c r="AI1238" s="382"/>
      <c r="AJ1238" s="382"/>
      <c r="AK1238" s="382"/>
      <c r="AL1238" s="382"/>
      <c r="AM1238" s="382"/>
      <c r="AN1238" s="382"/>
      <c r="AO1238" s="382"/>
      <c r="AP1238" s="382"/>
      <c r="AQ1238" s="382"/>
      <c r="AR1238" s="382"/>
      <c r="AS1238" s="382"/>
      <c r="AT1238" s="382"/>
      <c r="AU1238" s="382"/>
      <c r="AV1238" s="382"/>
      <c r="AW1238" s="382"/>
      <c r="AX1238" s="382"/>
      <c r="AY1238" s="382"/>
      <c r="AZ1238" s="382"/>
    </row>
    <row r="1239" spans="1:52" s="384" customFormat="1" ht="18.75" customHeight="1" x14ac:dyDescent="0.25">
      <c r="A1239" s="393"/>
      <c r="B1239" s="395"/>
      <c r="C1239" s="394" t="s">
        <v>650</v>
      </c>
      <c r="D1239" s="394"/>
      <c r="E1239" s="394"/>
      <c r="F1239" s="394"/>
      <c r="G1239" s="394"/>
      <c r="H1239" s="394"/>
      <c r="I1239" s="394"/>
      <c r="J1239" s="394"/>
      <c r="K1239" s="394"/>
      <c r="L1239" s="394"/>
      <c r="M1239" s="394"/>
      <c r="N1239" s="394"/>
      <c r="O1239" s="395"/>
      <c r="T1239" s="386"/>
      <c r="U1239" s="386"/>
      <c r="V1239" s="386"/>
      <c r="W1239" s="386"/>
      <c r="X1239" s="386"/>
      <c r="Y1239" s="386"/>
      <c r="Z1239" s="386"/>
      <c r="AA1239" s="386"/>
      <c r="AB1239" s="386"/>
      <c r="AC1239" s="386"/>
      <c r="AD1239" s="386"/>
      <c r="AE1239" s="386"/>
      <c r="AF1239" s="386"/>
      <c r="AG1239" s="386"/>
      <c r="AH1239" s="386"/>
      <c r="AI1239" s="386"/>
      <c r="AJ1239" s="386"/>
      <c r="AK1239" s="386"/>
      <c r="AL1239" s="386"/>
      <c r="AM1239" s="386"/>
      <c r="AN1239" s="386"/>
      <c r="AO1239" s="386"/>
      <c r="AP1239" s="386"/>
      <c r="AQ1239" s="386"/>
      <c r="AR1239" s="386"/>
      <c r="AS1239" s="386"/>
      <c r="AT1239" s="386"/>
      <c r="AU1239" s="386"/>
      <c r="AV1239" s="386"/>
      <c r="AW1239" s="386"/>
      <c r="AX1239" s="386"/>
      <c r="AY1239" s="386"/>
      <c r="AZ1239" s="386"/>
    </row>
    <row r="1240" spans="1:52" customFormat="1" ht="15" x14ac:dyDescent="0.25">
      <c r="A1240" s="330"/>
      <c r="B1240" s="330"/>
      <c r="C1240" s="330"/>
      <c r="D1240" s="330"/>
      <c r="E1240" s="330"/>
      <c r="F1240" s="330"/>
      <c r="G1240" s="330"/>
      <c r="H1240" s="330"/>
      <c r="I1240" s="330"/>
      <c r="J1240" s="330"/>
      <c r="K1240" s="330"/>
      <c r="L1240" s="330"/>
      <c r="M1240" s="330"/>
      <c r="N1240" s="330"/>
      <c r="O1240" s="330"/>
    </row>
    <row r="1241" spans="1:52" customFormat="1" ht="15" x14ac:dyDescent="0.25">
      <c r="A1241" s="366"/>
      <c r="B1241" s="366"/>
      <c r="C1241" s="366"/>
      <c r="D1241" s="366"/>
      <c r="E1241" s="366"/>
      <c r="F1241" s="366"/>
      <c r="G1241" s="366"/>
      <c r="H1241" s="366"/>
      <c r="I1241" s="366"/>
      <c r="J1241" s="366"/>
      <c r="K1241" s="366"/>
      <c r="L1241" s="366"/>
      <c r="M1241" s="366"/>
      <c r="N1241" s="366"/>
      <c r="O1241" s="366"/>
    </row>
  </sheetData>
  <mergeCells count="1244">
    <mergeCell ref="D7:K7"/>
    <mergeCell ref="M7:O7"/>
    <mergeCell ref="M8:O8"/>
    <mergeCell ref="D9:K9"/>
    <mergeCell ref="M9:O9"/>
    <mergeCell ref="M10:O10"/>
    <mergeCell ref="M2:O2"/>
    <mergeCell ref="M3:O3"/>
    <mergeCell ref="M4:O4"/>
    <mergeCell ref="C5:K5"/>
    <mergeCell ref="M5:O5"/>
    <mergeCell ref="M6:O6"/>
    <mergeCell ref="D1232:L1232"/>
    <mergeCell ref="D1233:L1233"/>
    <mergeCell ref="C1236:H1236"/>
    <mergeCell ref="I1236:N1236"/>
    <mergeCell ref="A25:B26"/>
    <mergeCell ref="C25:C27"/>
    <mergeCell ref="D25:F27"/>
    <mergeCell ref="G25:G27"/>
    <mergeCell ref="H25:J26"/>
    <mergeCell ref="K25:M26"/>
    <mergeCell ref="N25:N27"/>
    <mergeCell ref="O25:O27"/>
    <mergeCell ref="M15:O15"/>
    <mergeCell ref="M16:O16"/>
    <mergeCell ref="M17:O17"/>
    <mergeCell ref="L19:L20"/>
    <mergeCell ref="M19:M20"/>
    <mergeCell ref="N19:O19"/>
    <mergeCell ref="C11:K11"/>
    <mergeCell ref="M11:O11"/>
    <mergeCell ref="M12:O12"/>
    <mergeCell ref="C13:K13"/>
    <mergeCell ref="M13:O13"/>
    <mergeCell ref="M14:O14"/>
    <mergeCell ref="D40:F40"/>
    <mergeCell ref="D41:F41"/>
    <mergeCell ref="D42:F42"/>
    <mergeCell ref="D43:F43"/>
    <mergeCell ref="D44:F44"/>
    <mergeCell ref="D45:F45"/>
    <mergeCell ref="D34:F34"/>
    <mergeCell ref="D35:F35"/>
    <mergeCell ref="D36:F36"/>
    <mergeCell ref="D37:F37"/>
    <mergeCell ref="D38:F38"/>
    <mergeCell ref="D39:F39"/>
    <mergeCell ref="D28:F28"/>
    <mergeCell ref="A29:O29"/>
    <mergeCell ref="A30:O30"/>
    <mergeCell ref="D31:F31"/>
    <mergeCell ref="D32:O32"/>
    <mergeCell ref="D33:O33"/>
    <mergeCell ref="D58:O58"/>
    <mergeCell ref="D59:F59"/>
    <mergeCell ref="D60:F60"/>
    <mergeCell ref="D61:F61"/>
    <mergeCell ref="D62:F62"/>
    <mergeCell ref="D63:F63"/>
    <mergeCell ref="D52:F52"/>
    <mergeCell ref="D53:F53"/>
    <mergeCell ref="D54:F54"/>
    <mergeCell ref="D55:F55"/>
    <mergeCell ref="D56:F56"/>
    <mergeCell ref="D57:O57"/>
    <mergeCell ref="D46:O46"/>
    <mergeCell ref="D47:O47"/>
    <mergeCell ref="D48:F48"/>
    <mergeCell ref="D49:F49"/>
    <mergeCell ref="D50:F50"/>
    <mergeCell ref="D51:F51"/>
    <mergeCell ref="D76:F76"/>
    <mergeCell ref="D77:F77"/>
    <mergeCell ref="D78:F78"/>
    <mergeCell ref="D79:F79"/>
    <mergeCell ref="D80:O80"/>
    <mergeCell ref="D81:O81"/>
    <mergeCell ref="D70:F70"/>
    <mergeCell ref="D71:O71"/>
    <mergeCell ref="D72:O72"/>
    <mergeCell ref="D73:F73"/>
    <mergeCell ref="D74:F74"/>
    <mergeCell ref="D75:F75"/>
    <mergeCell ref="D64:F64"/>
    <mergeCell ref="D65:F65"/>
    <mergeCell ref="D66:F66"/>
    <mergeCell ref="D67:F67"/>
    <mergeCell ref="D68:F68"/>
    <mergeCell ref="D69:F69"/>
    <mergeCell ref="D94:F94"/>
    <mergeCell ref="D95:F95"/>
    <mergeCell ref="D96:F96"/>
    <mergeCell ref="D97:F97"/>
    <mergeCell ref="D98:F98"/>
    <mergeCell ref="D99:F99"/>
    <mergeCell ref="D88:F88"/>
    <mergeCell ref="D89:O89"/>
    <mergeCell ref="D90:O90"/>
    <mergeCell ref="D91:F91"/>
    <mergeCell ref="D92:F92"/>
    <mergeCell ref="D93:F93"/>
    <mergeCell ref="D82:F82"/>
    <mergeCell ref="D83:F83"/>
    <mergeCell ref="D84:F84"/>
    <mergeCell ref="D85:F85"/>
    <mergeCell ref="D86:F86"/>
    <mergeCell ref="D87:F87"/>
    <mergeCell ref="D112:F112"/>
    <mergeCell ref="D113:F113"/>
    <mergeCell ref="D114:O114"/>
    <mergeCell ref="D115:O115"/>
    <mergeCell ref="D116:F116"/>
    <mergeCell ref="D117:F117"/>
    <mergeCell ref="D106:F106"/>
    <mergeCell ref="D107:F107"/>
    <mergeCell ref="D108:F108"/>
    <mergeCell ref="D109:F109"/>
    <mergeCell ref="D110:F110"/>
    <mergeCell ref="D111:F111"/>
    <mergeCell ref="D100:F100"/>
    <mergeCell ref="D101:F101"/>
    <mergeCell ref="D102:F102"/>
    <mergeCell ref="D103:O103"/>
    <mergeCell ref="D104:O104"/>
    <mergeCell ref="D105:F105"/>
    <mergeCell ref="D130:F130"/>
    <mergeCell ref="D131:F131"/>
    <mergeCell ref="D132:F132"/>
    <mergeCell ref="D133:F133"/>
    <mergeCell ref="D134:F134"/>
    <mergeCell ref="D135:F135"/>
    <mergeCell ref="D124:F124"/>
    <mergeCell ref="D125:F125"/>
    <mergeCell ref="D126:F126"/>
    <mergeCell ref="D127:F127"/>
    <mergeCell ref="D128:F128"/>
    <mergeCell ref="D129:F129"/>
    <mergeCell ref="D118:F118"/>
    <mergeCell ref="D119:F119"/>
    <mergeCell ref="D120:F120"/>
    <mergeCell ref="D121:F121"/>
    <mergeCell ref="D122:O122"/>
    <mergeCell ref="D123:O123"/>
    <mergeCell ref="D148:F148"/>
    <mergeCell ref="D149:F149"/>
    <mergeCell ref="D150:F150"/>
    <mergeCell ref="D151:F151"/>
    <mergeCell ref="D152:F152"/>
    <mergeCell ref="D153:O153"/>
    <mergeCell ref="D142:F142"/>
    <mergeCell ref="D143:F143"/>
    <mergeCell ref="D144:F144"/>
    <mergeCell ref="D145:F145"/>
    <mergeCell ref="D146:F146"/>
    <mergeCell ref="D147:F147"/>
    <mergeCell ref="D136:F136"/>
    <mergeCell ref="D137:F137"/>
    <mergeCell ref="D138:F138"/>
    <mergeCell ref="D139:F139"/>
    <mergeCell ref="D140:O140"/>
    <mergeCell ref="D141:O141"/>
    <mergeCell ref="D166:O166"/>
    <mergeCell ref="D167:O167"/>
    <mergeCell ref="D168:F168"/>
    <mergeCell ref="D169:F169"/>
    <mergeCell ref="D170:F170"/>
    <mergeCell ref="D171:F171"/>
    <mergeCell ref="D160:F160"/>
    <mergeCell ref="D161:F161"/>
    <mergeCell ref="D162:F162"/>
    <mergeCell ref="D163:F163"/>
    <mergeCell ref="D164:F164"/>
    <mergeCell ref="D165:F165"/>
    <mergeCell ref="D154:O154"/>
    <mergeCell ref="D155:F155"/>
    <mergeCell ref="D156:F156"/>
    <mergeCell ref="D157:F157"/>
    <mergeCell ref="D158:F158"/>
    <mergeCell ref="D159:F159"/>
    <mergeCell ref="D184:F184"/>
    <mergeCell ref="D185:F185"/>
    <mergeCell ref="D186:F186"/>
    <mergeCell ref="D187:F187"/>
    <mergeCell ref="D188:F188"/>
    <mergeCell ref="D189:F189"/>
    <mergeCell ref="D178:O178"/>
    <mergeCell ref="D179:O179"/>
    <mergeCell ref="D180:F180"/>
    <mergeCell ref="D181:F181"/>
    <mergeCell ref="D182:F182"/>
    <mergeCell ref="D183:F183"/>
    <mergeCell ref="D172:F172"/>
    <mergeCell ref="D173:F173"/>
    <mergeCell ref="D174:F174"/>
    <mergeCell ref="D175:F175"/>
    <mergeCell ref="A176:O176"/>
    <mergeCell ref="D177:F177"/>
    <mergeCell ref="D202:F202"/>
    <mergeCell ref="D203:F203"/>
    <mergeCell ref="D204:F204"/>
    <mergeCell ref="D205:F205"/>
    <mergeCell ref="D206:F206"/>
    <mergeCell ref="D207:F207"/>
    <mergeCell ref="D196:O196"/>
    <mergeCell ref="D197:O197"/>
    <mergeCell ref="D198:F198"/>
    <mergeCell ref="D199:F199"/>
    <mergeCell ref="D200:F200"/>
    <mergeCell ref="D201:F201"/>
    <mergeCell ref="D190:F190"/>
    <mergeCell ref="D191:F191"/>
    <mergeCell ref="D192:F192"/>
    <mergeCell ref="D193:F193"/>
    <mergeCell ref="D194:F194"/>
    <mergeCell ref="D195:F195"/>
    <mergeCell ref="D220:F220"/>
    <mergeCell ref="D221:F221"/>
    <mergeCell ref="D222:F222"/>
    <mergeCell ref="D223:F223"/>
    <mergeCell ref="D224:F224"/>
    <mergeCell ref="D225:F225"/>
    <mergeCell ref="D214:F214"/>
    <mergeCell ref="D215:F215"/>
    <mergeCell ref="D216:F216"/>
    <mergeCell ref="D217:F217"/>
    <mergeCell ref="D218:F218"/>
    <mergeCell ref="D219:F219"/>
    <mergeCell ref="D208:F208"/>
    <mergeCell ref="D209:F209"/>
    <mergeCell ref="D210:O210"/>
    <mergeCell ref="D211:O211"/>
    <mergeCell ref="D212:F212"/>
    <mergeCell ref="D213:F213"/>
    <mergeCell ref="D238:F238"/>
    <mergeCell ref="D239:F239"/>
    <mergeCell ref="D240:F240"/>
    <mergeCell ref="D241:F241"/>
    <mergeCell ref="D242:F242"/>
    <mergeCell ref="D243:F243"/>
    <mergeCell ref="D232:F232"/>
    <mergeCell ref="D233:F233"/>
    <mergeCell ref="D234:F234"/>
    <mergeCell ref="D235:F235"/>
    <mergeCell ref="D236:F236"/>
    <mergeCell ref="D237:F237"/>
    <mergeCell ref="D226:F226"/>
    <mergeCell ref="D227:O227"/>
    <mergeCell ref="D228:O228"/>
    <mergeCell ref="D229:F229"/>
    <mergeCell ref="D230:F230"/>
    <mergeCell ref="D231:O231"/>
    <mergeCell ref="D256:O256"/>
    <mergeCell ref="D257:F257"/>
    <mergeCell ref="D258:F258"/>
    <mergeCell ref="D259:F259"/>
    <mergeCell ref="D260:F260"/>
    <mergeCell ref="D261:F261"/>
    <mergeCell ref="D250:F250"/>
    <mergeCell ref="D251:F251"/>
    <mergeCell ref="D252:F252"/>
    <mergeCell ref="D253:F253"/>
    <mergeCell ref="D254:F254"/>
    <mergeCell ref="D255:F255"/>
    <mergeCell ref="D244:O244"/>
    <mergeCell ref="D245:F245"/>
    <mergeCell ref="D246:F246"/>
    <mergeCell ref="D247:F247"/>
    <mergeCell ref="D248:F248"/>
    <mergeCell ref="D249:F249"/>
    <mergeCell ref="D274:F274"/>
    <mergeCell ref="D275:F275"/>
    <mergeCell ref="D276:F276"/>
    <mergeCell ref="D277:F277"/>
    <mergeCell ref="D278:F278"/>
    <mergeCell ref="D279:F279"/>
    <mergeCell ref="D268:F268"/>
    <mergeCell ref="D269:O269"/>
    <mergeCell ref="D270:F270"/>
    <mergeCell ref="D271:F271"/>
    <mergeCell ref="D272:F272"/>
    <mergeCell ref="D273:F273"/>
    <mergeCell ref="D262:F262"/>
    <mergeCell ref="D263:F263"/>
    <mergeCell ref="D264:F264"/>
    <mergeCell ref="D265:F265"/>
    <mergeCell ref="D266:F266"/>
    <mergeCell ref="D267:F267"/>
    <mergeCell ref="D292:F292"/>
    <mergeCell ref="D293:F293"/>
    <mergeCell ref="D294:F294"/>
    <mergeCell ref="D295:F295"/>
    <mergeCell ref="D296:F296"/>
    <mergeCell ref="D297:F297"/>
    <mergeCell ref="D286:F286"/>
    <mergeCell ref="D287:F287"/>
    <mergeCell ref="D288:F288"/>
    <mergeCell ref="D289:F289"/>
    <mergeCell ref="D290:F290"/>
    <mergeCell ref="D291:F291"/>
    <mergeCell ref="A280:O280"/>
    <mergeCell ref="D281:F281"/>
    <mergeCell ref="D282:O282"/>
    <mergeCell ref="D283:O283"/>
    <mergeCell ref="D284:F284"/>
    <mergeCell ref="D285:F285"/>
    <mergeCell ref="D310:F310"/>
    <mergeCell ref="D311:F311"/>
    <mergeCell ref="D312:F312"/>
    <mergeCell ref="D313:F313"/>
    <mergeCell ref="D314:F314"/>
    <mergeCell ref="D315:F315"/>
    <mergeCell ref="D304:F304"/>
    <mergeCell ref="D305:F305"/>
    <mergeCell ref="D306:F306"/>
    <mergeCell ref="D307:F307"/>
    <mergeCell ref="D308:F308"/>
    <mergeCell ref="D309:F309"/>
    <mergeCell ref="D298:F298"/>
    <mergeCell ref="A299:O299"/>
    <mergeCell ref="D300:F300"/>
    <mergeCell ref="D301:O301"/>
    <mergeCell ref="D302:O302"/>
    <mergeCell ref="D303:F303"/>
    <mergeCell ref="D328:F328"/>
    <mergeCell ref="D329:F329"/>
    <mergeCell ref="D330:F330"/>
    <mergeCell ref="D331:F331"/>
    <mergeCell ref="D332:F332"/>
    <mergeCell ref="D333:O333"/>
    <mergeCell ref="D322:F322"/>
    <mergeCell ref="D323:F323"/>
    <mergeCell ref="D324:F324"/>
    <mergeCell ref="D325:F325"/>
    <mergeCell ref="D326:F326"/>
    <mergeCell ref="D327:F327"/>
    <mergeCell ref="D316:F316"/>
    <mergeCell ref="D317:F317"/>
    <mergeCell ref="A318:O318"/>
    <mergeCell ref="D319:F319"/>
    <mergeCell ref="D320:O320"/>
    <mergeCell ref="D321:F321"/>
    <mergeCell ref="D346:F346"/>
    <mergeCell ref="D347:F347"/>
    <mergeCell ref="D348:F348"/>
    <mergeCell ref="D349:F349"/>
    <mergeCell ref="D350:F350"/>
    <mergeCell ref="D351:F351"/>
    <mergeCell ref="D340:F340"/>
    <mergeCell ref="D341:F341"/>
    <mergeCell ref="A342:O342"/>
    <mergeCell ref="D343:F343"/>
    <mergeCell ref="D344:O344"/>
    <mergeCell ref="D345:O345"/>
    <mergeCell ref="D334:F334"/>
    <mergeCell ref="D335:F335"/>
    <mergeCell ref="D336:F336"/>
    <mergeCell ref="D337:F337"/>
    <mergeCell ref="D338:F338"/>
    <mergeCell ref="D339:F339"/>
    <mergeCell ref="D364:F364"/>
    <mergeCell ref="D365:F365"/>
    <mergeCell ref="D366:F366"/>
    <mergeCell ref="D367:F367"/>
    <mergeCell ref="D368:F368"/>
    <mergeCell ref="D369:F369"/>
    <mergeCell ref="D358:L358"/>
    <mergeCell ref="A359:O359"/>
    <mergeCell ref="D360:F360"/>
    <mergeCell ref="D361:O361"/>
    <mergeCell ref="D362:O362"/>
    <mergeCell ref="D363:O363"/>
    <mergeCell ref="D352:F352"/>
    <mergeCell ref="D353:F353"/>
    <mergeCell ref="D354:F354"/>
    <mergeCell ref="D355:F355"/>
    <mergeCell ref="D356:F356"/>
    <mergeCell ref="D357:F357"/>
    <mergeCell ref="D382:F382"/>
    <mergeCell ref="D383:F383"/>
    <mergeCell ref="D384:F384"/>
    <mergeCell ref="D385:O385"/>
    <mergeCell ref="D386:O386"/>
    <mergeCell ref="D387:F387"/>
    <mergeCell ref="D376:O376"/>
    <mergeCell ref="D377:O377"/>
    <mergeCell ref="D378:F378"/>
    <mergeCell ref="D379:F379"/>
    <mergeCell ref="D380:F380"/>
    <mergeCell ref="D381:F381"/>
    <mergeCell ref="D370:F370"/>
    <mergeCell ref="D371:F371"/>
    <mergeCell ref="D372:F372"/>
    <mergeCell ref="D373:F373"/>
    <mergeCell ref="D374:F374"/>
    <mergeCell ref="D375:F375"/>
    <mergeCell ref="D400:F400"/>
    <mergeCell ref="D401:F401"/>
    <mergeCell ref="D402:F402"/>
    <mergeCell ref="D403:F403"/>
    <mergeCell ref="D404:F404"/>
    <mergeCell ref="D405:F405"/>
    <mergeCell ref="D394:O394"/>
    <mergeCell ref="D395:O395"/>
    <mergeCell ref="D396:F396"/>
    <mergeCell ref="D397:F397"/>
    <mergeCell ref="D398:F398"/>
    <mergeCell ref="D399:F399"/>
    <mergeCell ref="D388:F388"/>
    <mergeCell ref="D389:F389"/>
    <mergeCell ref="D390:F390"/>
    <mergeCell ref="D391:F391"/>
    <mergeCell ref="D392:F392"/>
    <mergeCell ref="D393:F393"/>
    <mergeCell ref="D418:O418"/>
    <mergeCell ref="D419:O419"/>
    <mergeCell ref="D420:O420"/>
    <mergeCell ref="D421:F421"/>
    <mergeCell ref="D422:F422"/>
    <mergeCell ref="D423:F423"/>
    <mergeCell ref="D412:F412"/>
    <mergeCell ref="D413:F413"/>
    <mergeCell ref="D414:F414"/>
    <mergeCell ref="D415:F415"/>
    <mergeCell ref="D416:F416"/>
    <mergeCell ref="D417:O417"/>
    <mergeCell ref="D406:F406"/>
    <mergeCell ref="D407:F407"/>
    <mergeCell ref="D408:F408"/>
    <mergeCell ref="D409:F409"/>
    <mergeCell ref="D410:F410"/>
    <mergeCell ref="D411:F411"/>
    <mergeCell ref="D436:F436"/>
    <mergeCell ref="D437:F437"/>
    <mergeCell ref="D438:F438"/>
    <mergeCell ref="D439:F439"/>
    <mergeCell ref="D440:F440"/>
    <mergeCell ref="D441:F441"/>
    <mergeCell ref="D430:F430"/>
    <mergeCell ref="D431:F431"/>
    <mergeCell ref="D432:F432"/>
    <mergeCell ref="D433:O433"/>
    <mergeCell ref="D434:O434"/>
    <mergeCell ref="D435:F435"/>
    <mergeCell ref="D424:F424"/>
    <mergeCell ref="D425:F425"/>
    <mergeCell ref="D426:F426"/>
    <mergeCell ref="D427:F427"/>
    <mergeCell ref="D428:F428"/>
    <mergeCell ref="D429:F429"/>
    <mergeCell ref="D454:F454"/>
    <mergeCell ref="D455:F455"/>
    <mergeCell ref="D456:F456"/>
    <mergeCell ref="D457:F457"/>
    <mergeCell ref="D458:F458"/>
    <mergeCell ref="D459:F459"/>
    <mergeCell ref="D448:F448"/>
    <mergeCell ref="D449:F449"/>
    <mergeCell ref="D450:F450"/>
    <mergeCell ref="D451:O451"/>
    <mergeCell ref="D452:O452"/>
    <mergeCell ref="D453:F453"/>
    <mergeCell ref="D442:O442"/>
    <mergeCell ref="D443:O443"/>
    <mergeCell ref="D444:F444"/>
    <mergeCell ref="D445:F445"/>
    <mergeCell ref="D446:F446"/>
    <mergeCell ref="D447:F447"/>
    <mergeCell ref="D472:F472"/>
    <mergeCell ref="D473:F473"/>
    <mergeCell ref="D474:F474"/>
    <mergeCell ref="D475:F475"/>
    <mergeCell ref="D476:F476"/>
    <mergeCell ref="D477:F477"/>
    <mergeCell ref="D466:F466"/>
    <mergeCell ref="D467:F467"/>
    <mergeCell ref="D468:F468"/>
    <mergeCell ref="D469:F469"/>
    <mergeCell ref="D470:F470"/>
    <mergeCell ref="D471:F471"/>
    <mergeCell ref="D460:F460"/>
    <mergeCell ref="D461:F461"/>
    <mergeCell ref="D462:F462"/>
    <mergeCell ref="D463:F463"/>
    <mergeCell ref="D464:F464"/>
    <mergeCell ref="D465:F465"/>
    <mergeCell ref="D490:F490"/>
    <mergeCell ref="D491:F491"/>
    <mergeCell ref="D492:F492"/>
    <mergeCell ref="D493:F493"/>
    <mergeCell ref="D494:O494"/>
    <mergeCell ref="D495:O495"/>
    <mergeCell ref="D484:F484"/>
    <mergeCell ref="D485:F485"/>
    <mergeCell ref="D486:F486"/>
    <mergeCell ref="D487:F487"/>
    <mergeCell ref="D488:F488"/>
    <mergeCell ref="D489:F489"/>
    <mergeCell ref="D478:O478"/>
    <mergeCell ref="D479:O479"/>
    <mergeCell ref="D480:O480"/>
    <mergeCell ref="D481:O481"/>
    <mergeCell ref="D482:F482"/>
    <mergeCell ref="D483:F483"/>
    <mergeCell ref="D508:F508"/>
    <mergeCell ref="D509:F509"/>
    <mergeCell ref="D510:F510"/>
    <mergeCell ref="D511:F511"/>
    <mergeCell ref="D512:O512"/>
    <mergeCell ref="D513:O513"/>
    <mergeCell ref="D502:F502"/>
    <mergeCell ref="D503:O503"/>
    <mergeCell ref="D504:O504"/>
    <mergeCell ref="D505:F505"/>
    <mergeCell ref="D506:F506"/>
    <mergeCell ref="D507:F507"/>
    <mergeCell ref="D496:F496"/>
    <mergeCell ref="D497:F497"/>
    <mergeCell ref="D498:F498"/>
    <mergeCell ref="D499:F499"/>
    <mergeCell ref="D500:F500"/>
    <mergeCell ref="D501:F501"/>
    <mergeCell ref="D526:F526"/>
    <mergeCell ref="D527:F527"/>
    <mergeCell ref="D528:F528"/>
    <mergeCell ref="D529:F529"/>
    <mergeCell ref="D530:F530"/>
    <mergeCell ref="D531:F531"/>
    <mergeCell ref="D520:F520"/>
    <mergeCell ref="D521:F521"/>
    <mergeCell ref="D522:F522"/>
    <mergeCell ref="D523:F523"/>
    <mergeCell ref="D524:F524"/>
    <mergeCell ref="D525:F525"/>
    <mergeCell ref="D514:F514"/>
    <mergeCell ref="D515:F515"/>
    <mergeCell ref="D516:F516"/>
    <mergeCell ref="D517:F517"/>
    <mergeCell ref="D518:F518"/>
    <mergeCell ref="D519:F519"/>
    <mergeCell ref="D544:F544"/>
    <mergeCell ref="D545:F545"/>
    <mergeCell ref="D546:F546"/>
    <mergeCell ref="D547:F547"/>
    <mergeCell ref="D548:F548"/>
    <mergeCell ref="D549:F549"/>
    <mergeCell ref="D538:F538"/>
    <mergeCell ref="D539:F539"/>
    <mergeCell ref="D540:F540"/>
    <mergeCell ref="D541:O541"/>
    <mergeCell ref="D542:O542"/>
    <mergeCell ref="D543:F543"/>
    <mergeCell ref="D532:F532"/>
    <mergeCell ref="D533:F533"/>
    <mergeCell ref="D534:F534"/>
    <mergeCell ref="D535:F535"/>
    <mergeCell ref="D536:F536"/>
    <mergeCell ref="D537:F537"/>
    <mergeCell ref="D562:F562"/>
    <mergeCell ref="D563:F563"/>
    <mergeCell ref="D564:F564"/>
    <mergeCell ref="D565:F565"/>
    <mergeCell ref="D566:F566"/>
    <mergeCell ref="D567:F567"/>
    <mergeCell ref="D556:F556"/>
    <mergeCell ref="D557:O557"/>
    <mergeCell ref="D558:O558"/>
    <mergeCell ref="D559:O559"/>
    <mergeCell ref="D560:F560"/>
    <mergeCell ref="D561:F561"/>
    <mergeCell ref="D550:F550"/>
    <mergeCell ref="D551:F551"/>
    <mergeCell ref="D552:F552"/>
    <mergeCell ref="D553:F553"/>
    <mergeCell ref="D554:F554"/>
    <mergeCell ref="D555:F555"/>
    <mergeCell ref="D580:F580"/>
    <mergeCell ref="D581:F581"/>
    <mergeCell ref="D582:F582"/>
    <mergeCell ref="D583:F583"/>
    <mergeCell ref="D584:F584"/>
    <mergeCell ref="D585:F585"/>
    <mergeCell ref="D574:F574"/>
    <mergeCell ref="D575:L575"/>
    <mergeCell ref="A576:O576"/>
    <mergeCell ref="D577:F577"/>
    <mergeCell ref="D578:O578"/>
    <mergeCell ref="D579:O579"/>
    <mergeCell ref="D568:F568"/>
    <mergeCell ref="D569:F569"/>
    <mergeCell ref="D570:F570"/>
    <mergeCell ref="D571:F571"/>
    <mergeCell ref="D572:F572"/>
    <mergeCell ref="D573:F573"/>
    <mergeCell ref="D598:F598"/>
    <mergeCell ref="D599:F599"/>
    <mergeCell ref="D600:F600"/>
    <mergeCell ref="D601:F601"/>
    <mergeCell ref="D602:F602"/>
    <mergeCell ref="D603:F603"/>
    <mergeCell ref="D592:F592"/>
    <mergeCell ref="D593:F593"/>
    <mergeCell ref="D594:F594"/>
    <mergeCell ref="D595:F595"/>
    <mergeCell ref="D596:O596"/>
    <mergeCell ref="D597:O597"/>
    <mergeCell ref="D586:F586"/>
    <mergeCell ref="D587:F587"/>
    <mergeCell ref="D588:F588"/>
    <mergeCell ref="D589:F589"/>
    <mergeCell ref="D590:F590"/>
    <mergeCell ref="D591:F591"/>
    <mergeCell ref="D616:F616"/>
    <mergeCell ref="D617:F617"/>
    <mergeCell ref="D618:F618"/>
    <mergeCell ref="D619:O619"/>
    <mergeCell ref="D620:O620"/>
    <mergeCell ref="D621:F621"/>
    <mergeCell ref="D610:O610"/>
    <mergeCell ref="D611:O611"/>
    <mergeCell ref="D612:F612"/>
    <mergeCell ref="D613:F613"/>
    <mergeCell ref="D614:F614"/>
    <mergeCell ref="D615:F615"/>
    <mergeCell ref="D604:F604"/>
    <mergeCell ref="D605:F605"/>
    <mergeCell ref="D606:F606"/>
    <mergeCell ref="D607:F607"/>
    <mergeCell ref="D608:F608"/>
    <mergeCell ref="D609:F609"/>
    <mergeCell ref="D634:O634"/>
    <mergeCell ref="D635:O635"/>
    <mergeCell ref="D636:F636"/>
    <mergeCell ref="D637:F637"/>
    <mergeCell ref="D638:F638"/>
    <mergeCell ref="D639:F639"/>
    <mergeCell ref="D628:F628"/>
    <mergeCell ref="D629:F629"/>
    <mergeCell ref="D630:F630"/>
    <mergeCell ref="D631:F631"/>
    <mergeCell ref="D632:F632"/>
    <mergeCell ref="D633:F633"/>
    <mergeCell ref="D622:F622"/>
    <mergeCell ref="D623:F623"/>
    <mergeCell ref="D624:F624"/>
    <mergeCell ref="D625:F625"/>
    <mergeCell ref="D626:F626"/>
    <mergeCell ref="D627:F627"/>
    <mergeCell ref="D652:F652"/>
    <mergeCell ref="D653:F653"/>
    <mergeCell ref="D654:F654"/>
    <mergeCell ref="D655:F655"/>
    <mergeCell ref="D656:F656"/>
    <mergeCell ref="D657:F657"/>
    <mergeCell ref="D646:F646"/>
    <mergeCell ref="D647:F647"/>
    <mergeCell ref="D648:F648"/>
    <mergeCell ref="D649:F649"/>
    <mergeCell ref="D650:F650"/>
    <mergeCell ref="D651:F651"/>
    <mergeCell ref="D640:O640"/>
    <mergeCell ref="D641:O641"/>
    <mergeCell ref="D642:F642"/>
    <mergeCell ref="D643:F643"/>
    <mergeCell ref="D644:F644"/>
    <mergeCell ref="D645:F645"/>
    <mergeCell ref="D670:F670"/>
    <mergeCell ref="D671:F671"/>
    <mergeCell ref="D672:F672"/>
    <mergeCell ref="D673:F673"/>
    <mergeCell ref="D674:F674"/>
    <mergeCell ref="D675:F675"/>
    <mergeCell ref="D664:O664"/>
    <mergeCell ref="D665:O665"/>
    <mergeCell ref="D666:F666"/>
    <mergeCell ref="D667:F667"/>
    <mergeCell ref="D668:F668"/>
    <mergeCell ref="D669:F669"/>
    <mergeCell ref="D658:O658"/>
    <mergeCell ref="D659:O659"/>
    <mergeCell ref="D660:O660"/>
    <mergeCell ref="D661:F661"/>
    <mergeCell ref="A662:O662"/>
    <mergeCell ref="D663:F663"/>
    <mergeCell ref="D688:F688"/>
    <mergeCell ref="D689:O689"/>
    <mergeCell ref="D690:O690"/>
    <mergeCell ref="D691:F691"/>
    <mergeCell ref="D692:F692"/>
    <mergeCell ref="D693:F693"/>
    <mergeCell ref="D682:O682"/>
    <mergeCell ref="D683:O683"/>
    <mergeCell ref="D684:O684"/>
    <mergeCell ref="D685:F685"/>
    <mergeCell ref="D686:L686"/>
    <mergeCell ref="A687:O687"/>
    <mergeCell ref="D676:F676"/>
    <mergeCell ref="D677:F677"/>
    <mergeCell ref="D678:F678"/>
    <mergeCell ref="D679:F679"/>
    <mergeCell ref="D680:F680"/>
    <mergeCell ref="D681:F681"/>
    <mergeCell ref="D706:F706"/>
    <mergeCell ref="D707:O707"/>
    <mergeCell ref="D708:O708"/>
    <mergeCell ref="D709:F709"/>
    <mergeCell ref="D710:F710"/>
    <mergeCell ref="D711:F711"/>
    <mergeCell ref="D700:F700"/>
    <mergeCell ref="D701:F701"/>
    <mergeCell ref="D702:F702"/>
    <mergeCell ref="D703:O703"/>
    <mergeCell ref="D704:O704"/>
    <mergeCell ref="D705:F705"/>
    <mergeCell ref="D694:F694"/>
    <mergeCell ref="D695:F695"/>
    <mergeCell ref="D696:F696"/>
    <mergeCell ref="D697:F697"/>
    <mergeCell ref="D698:F698"/>
    <mergeCell ref="D699:F699"/>
    <mergeCell ref="D724:F724"/>
    <mergeCell ref="D725:O725"/>
    <mergeCell ref="D726:O726"/>
    <mergeCell ref="D727:F727"/>
    <mergeCell ref="D728:F728"/>
    <mergeCell ref="D729:F729"/>
    <mergeCell ref="D718:F718"/>
    <mergeCell ref="D719:F719"/>
    <mergeCell ref="D720:F720"/>
    <mergeCell ref="D721:F721"/>
    <mergeCell ref="D722:F722"/>
    <mergeCell ref="D723:F723"/>
    <mergeCell ref="D712:F712"/>
    <mergeCell ref="D713:F713"/>
    <mergeCell ref="D714:F714"/>
    <mergeCell ref="D715:F715"/>
    <mergeCell ref="D716:F716"/>
    <mergeCell ref="D717:F717"/>
    <mergeCell ref="D742:O742"/>
    <mergeCell ref="D743:F743"/>
    <mergeCell ref="D744:F744"/>
    <mergeCell ref="D745:F745"/>
    <mergeCell ref="D746:F746"/>
    <mergeCell ref="D747:F747"/>
    <mergeCell ref="D736:F736"/>
    <mergeCell ref="D737:F737"/>
    <mergeCell ref="D738:F738"/>
    <mergeCell ref="D739:F739"/>
    <mergeCell ref="D740:F740"/>
    <mergeCell ref="D741:O741"/>
    <mergeCell ref="D730:F730"/>
    <mergeCell ref="D731:F731"/>
    <mergeCell ref="D732:F732"/>
    <mergeCell ref="D733:F733"/>
    <mergeCell ref="D734:F734"/>
    <mergeCell ref="D735:F735"/>
    <mergeCell ref="D760:L760"/>
    <mergeCell ref="A761:O761"/>
    <mergeCell ref="D762:F762"/>
    <mergeCell ref="D763:O763"/>
    <mergeCell ref="D764:O764"/>
    <mergeCell ref="D765:F765"/>
    <mergeCell ref="D754:F754"/>
    <mergeCell ref="D755:F755"/>
    <mergeCell ref="D756:F756"/>
    <mergeCell ref="D757:O757"/>
    <mergeCell ref="D758:O758"/>
    <mergeCell ref="D759:F759"/>
    <mergeCell ref="D748:F748"/>
    <mergeCell ref="D749:F749"/>
    <mergeCell ref="D750:F750"/>
    <mergeCell ref="D751:F751"/>
    <mergeCell ref="D752:F752"/>
    <mergeCell ref="D753:F753"/>
    <mergeCell ref="A778:O778"/>
    <mergeCell ref="D779:F779"/>
    <mergeCell ref="D780:O780"/>
    <mergeCell ref="D781:F781"/>
    <mergeCell ref="D782:F782"/>
    <mergeCell ref="D783:F783"/>
    <mergeCell ref="D772:F772"/>
    <mergeCell ref="D773:F773"/>
    <mergeCell ref="D774:F774"/>
    <mergeCell ref="D775:F775"/>
    <mergeCell ref="D776:F776"/>
    <mergeCell ref="D777:L777"/>
    <mergeCell ref="D766:F766"/>
    <mergeCell ref="D767:F767"/>
    <mergeCell ref="D768:F768"/>
    <mergeCell ref="D769:F769"/>
    <mergeCell ref="D770:F770"/>
    <mergeCell ref="D771:F771"/>
    <mergeCell ref="A796:O796"/>
    <mergeCell ref="D797:F797"/>
    <mergeCell ref="D798:O798"/>
    <mergeCell ref="D799:O799"/>
    <mergeCell ref="D800:O800"/>
    <mergeCell ref="D801:F801"/>
    <mergeCell ref="D790:F790"/>
    <mergeCell ref="D791:F791"/>
    <mergeCell ref="D792:F792"/>
    <mergeCell ref="D793:F793"/>
    <mergeCell ref="D794:F794"/>
    <mergeCell ref="D795:L795"/>
    <mergeCell ref="D784:F784"/>
    <mergeCell ref="D785:F785"/>
    <mergeCell ref="D786:F786"/>
    <mergeCell ref="D787:F787"/>
    <mergeCell ref="D788:F788"/>
    <mergeCell ref="D789:F789"/>
    <mergeCell ref="D814:O814"/>
    <mergeCell ref="D815:F815"/>
    <mergeCell ref="D816:F816"/>
    <mergeCell ref="D817:F817"/>
    <mergeCell ref="D818:F818"/>
    <mergeCell ref="D819:F819"/>
    <mergeCell ref="D808:F808"/>
    <mergeCell ref="D809:F809"/>
    <mergeCell ref="D810:F810"/>
    <mergeCell ref="D811:F811"/>
    <mergeCell ref="D812:F812"/>
    <mergeCell ref="D813:O813"/>
    <mergeCell ref="D802:F802"/>
    <mergeCell ref="D803:F803"/>
    <mergeCell ref="D804:F804"/>
    <mergeCell ref="D805:F805"/>
    <mergeCell ref="D806:F806"/>
    <mergeCell ref="D807:F807"/>
    <mergeCell ref="D832:F832"/>
    <mergeCell ref="D833:F833"/>
    <mergeCell ref="D834:F834"/>
    <mergeCell ref="D835:F835"/>
    <mergeCell ref="D836:F836"/>
    <mergeCell ref="D837:F837"/>
    <mergeCell ref="D826:F826"/>
    <mergeCell ref="D827:F827"/>
    <mergeCell ref="D828:F828"/>
    <mergeCell ref="D829:F829"/>
    <mergeCell ref="D830:F830"/>
    <mergeCell ref="D831:F831"/>
    <mergeCell ref="D820:F820"/>
    <mergeCell ref="D821:F821"/>
    <mergeCell ref="D822:O822"/>
    <mergeCell ref="D823:O823"/>
    <mergeCell ref="D824:F824"/>
    <mergeCell ref="D825:F825"/>
    <mergeCell ref="D850:F850"/>
    <mergeCell ref="D851:F851"/>
    <mergeCell ref="D852:O852"/>
    <mergeCell ref="D853:O853"/>
    <mergeCell ref="D854:O854"/>
    <mergeCell ref="D855:F855"/>
    <mergeCell ref="D844:F844"/>
    <mergeCell ref="D845:F845"/>
    <mergeCell ref="D846:F846"/>
    <mergeCell ref="D847:O847"/>
    <mergeCell ref="D848:O848"/>
    <mergeCell ref="D849:O849"/>
    <mergeCell ref="D838:F838"/>
    <mergeCell ref="D839:F839"/>
    <mergeCell ref="D840:F840"/>
    <mergeCell ref="D841:F841"/>
    <mergeCell ref="D842:F842"/>
    <mergeCell ref="D843:F843"/>
    <mergeCell ref="D868:O868"/>
    <mergeCell ref="D869:F869"/>
    <mergeCell ref="D870:F870"/>
    <mergeCell ref="D871:F871"/>
    <mergeCell ref="D872:F872"/>
    <mergeCell ref="D873:F873"/>
    <mergeCell ref="D862:F862"/>
    <mergeCell ref="D863:F863"/>
    <mergeCell ref="D864:F864"/>
    <mergeCell ref="D865:F865"/>
    <mergeCell ref="A866:O866"/>
    <mergeCell ref="D867:F867"/>
    <mergeCell ref="D856:F856"/>
    <mergeCell ref="D857:O857"/>
    <mergeCell ref="D858:O858"/>
    <mergeCell ref="D859:F859"/>
    <mergeCell ref="D860:F860"/>
    <mergeCell ref="D861:F861"/>
    <mergeCell ref="D886:O886"/>
    <mergeCell ref="D887:F887"/>
    <mergeCell ref="D888:F888"/>
    <mergeCell ref="D889:F889"/>
    <mergeCell ref="D890:F890"/>
    <mergeCell ref="D891:F891"/>
    <mergeCell ref="D880:F880"/>
    <mergeCell ref="D881:F881"/>
    <mergeCell ref="D882:F882"/>
    <mergeCell ref="D883:F883"/>
    <mergeCell ref="D884:F884"/>
    <mergeCell ref="D885:O885"/>
    <mergeCell ref="D874:F874"/>
    <mergeCell ref="D875:F875"/>
    <mergeCell ref="D876:F876"/>
    <mergeCell ref="D877:F877"/>
    <mergeCell ref="D878:F878"/>
    <mergeCell ref="D879:F879"/>
    <mergeCell ref="D904:F904"/>
    <mergeCell ref="D905:O905"/>
    <mergeCell ref="D906:O906"/>
    <mergeCell ref="D907:F907"/>
    <mergeCell ref="D908:F908"/>
    <mergeCell ref="D909:F909"/>
    <mergeCell ref="D898:O898"/>
    <mergeCell ref="D899:O899"/>
    <mergeCell ref="D900:O900"/>
    <mergeCell ref="D901:F901"/>
    <mergeCell ref="D902:L902"/>
    <mergeCell ref="A903:O903"/>
    <mergeCell ref="D892:F892"/>
    <mergeCell ref="D893:F893"/>
    <mergeCell ref="D894:F894"/>
    <mergeCell ref="D895:F895"/>
    <mergeCell ref="D896:F896"/>
    <mergeCell ref="D897:F897"/>
    <mergeCell ref="D922:F922"/>
    <mergeCell ref="D923:F923"/>
    <mergeCell ref="D924:F924"/>
    <mergeCell ref="D925:F925"/>
    <mergeCell ref="D926:F926"/>
    <mergeCell ref="D927:F927"/>
    <mergeCell ref="D916:O916"/>
    <mergeCell ref="D917:F917"/>
    <mergeCell ref="D918:F918"/>
    <mergeCell ref="D919:F919"/>
    <mergeCell ref="D920:F920"/>
    <mergeCell ref="D921:F921"/>
    <mergeCell ref="D910:F910"/>
    <mergeCell ref="D911:F911"/>
    <mergeCell ref="D912:F912"/>
    <mergeCell ref="D913:F913"/>
    <mergeCell ref="D914:F914"/>
    <mergeCell ref="D915:O915"/>
    <mergeCell ref="D940:F940"/>
    <mergeCell ref="D941:F941"/>
    <mergeCell ref="D942:F942"/>
    <mergeCell ref="D943:F943"/>
    <mergeCell ref="D944:O944"/>
    <mergeCell ref="D945:O945"/>
    <mergeCell ref="D934:F934"/>
    <mergeCell ref="D935:F935"/>
    <mergeCell ref="D936:F936"/>
    <mergeCell ref="D937:F937"/>
    <mergeCell ref="D938:F938"/>
    <mergeCell ref="D939:F939"/>
    <mergeCell ref="D928:F928"/>
    <mergeCell ref="D929:O929"/>
    <mergeCell ref="D930:O930"/>
    <mergeCell ref="D931:F931"/>
    <mergeCell ref="D932:F932"/>
    <mergeCell ref="D933:F933"/>
    <mergeCell ref="D958:O958"/>
    <mergeCell ref="D959:O959"/>
    <mergeCell ref="D960:F960"/>
    <mergeCell ref="D961:F961"/>
    <mergeCell ref="D962:F962"/>
    <mergeCell ref="D963:F963"/>
    <mergeCell ref="D952:F952"/>
    <mergeCell ref="D953:F953"/>
    <mergeCell ref="D954:F954"/>
    <mergeCell ref="D955:F955"/>
    <mergeCell ref="D956:F956"/>
    <mergeCell ref="D957:F957"/>
    <mergeCell ref="D946:F946"/>
    <mergeCell ref="D947:F947"/>
    <mergeCell ref="D948:F948"/>
    <mergeCell ref="D949:F949"/>
    <mergeCell ref="D950:F950"/>
    <mergeCell ref="D951:F951"/>
    <mergeCell ref="D976:F976"/>
    <mergeCell ref="D977:F977"/>
    <mergeCell ref="D978:F978"/>
    <mergeCell ref="D979:F979"/>
    <mergeCell ref="D980:F980"/>
    <mergeCell ref="D981:F981"/>
    <mergeCell ref="D970:O970"/>
    <mergeCell ref="D971:F971"/>
    <mergeCell ref="D972:F972"/>
    <mergeCell ref="D973:F973"/>
    <mergeCell ref="D974:F974"/>
    <mergeCell ref="D975:F975"/>
    <mergeCell ref="D964:F964"/>
    <mergeCell ref="D965:F965"/>
    <mergeCell ref="D966:F966"/>
    <mergeCell ref="D967:F967"/>
    <mergeCell ref="D968:F968"/>
    <mergeCell ref="D969:O969"/>
    <mergeCell ref="D994:F994"/>
    <mergeCell ref="D995:F995"/>
    <mergeCell ref="D996:O996"/>
    <mergeCell ref="D997:O997"/>
    <mergeCell ref="D998:F998"/>
    <mergeCell ref="D999:F999"/>
    <mergeCell ref="D988:F988"/>
    <mergeCell ref="D989:F989"/>
    <mergeCell ref="D990:F990"/>
    <mergeCell ref="D991:F991"/>
    <mergeCell ref="D992:F992"/>
    <mergeCell ref="D993:F993"/>
    <mergeCell ref="D982:F982"/>
    <mergeCell ref="D983:O983"/>
    <mergeCell ref="D984:O984"/>
    <mergeCell ref="D985:F985"/>
    <mergeCell ref="D986:F986"/>
    <mergeCell ref="D987:F987"/>
    <mergeCell ref="D1012:F1012"/>
    <mergeCell ref="D1013:F1013"/>
    <mergeCell ref="D1014:F1014"/>
    <mergeCell ref="D1015:F1015"/>
    <mergeCell ref="D1016:F1016"/>
    <mergeCell ref="D1017:F1017"/>
    <mergeCell ref="D1006:F1006"/>
    <mergeCell ref="D1007:F1007"/>
    <mergeCell ref="D1008:F1008"/>
    <mergeCell ref="D1009:F1009"/>
    <mergeCell ref="D1010:O1010"/>
    <mergeCell ref="D1011:O1011"/>
    <mergeCell ref="D1000:F1000"/>
    <mergeCell ref="D1001:F1001"/>
    <mergeCell ref="D1002:F1002"/>
    <mergeCell ref="D1003:F1003"/>
    <mergeCell ref="D1004:F1004"/>
    <mergeCell ref="D1005:F1005"/>
    <mergeCell ref="D1030:F1030"/>
    <mergeCell ref="D1031:F1031"/>
    <mergeCell ref="D1032:F1032"/>
    <mergeCell ref="D1033:F1033"/>
    <mergeCell ref="D1034:F1034"/>
    <mergeCell ref="D1035:F1035"/>
    <mergeCell ref="D1024:F1024"/>
    <mergeCell ref="D1025:F1025"/>
    <mergeCell ref="D1026:F1026"/>
    <mergeCell ref="D1027:O1027"/>
    <mergeCell ref="D1028:O1028"/>
    <mergeCell ref="D1029:F1029"/>
    <mergeCell ref="D1018:F1018"/>
    <mergeCell ref="D1019:F1019"/>
    <mergeCell ref="D1020:F1020"/>
    <mergeCell ref="D1021:F1021"/>
    <mergeCell ref="D1022:F1022"/>
    <mergeCell ref="D1023:F1023"/>
    <mergeCell ref="D1048:F1048"/>
    <mergeCell ref="D1049:F1049"/>
    <mergeCell ref="D1050:F1050"/>
    <mergeCell ref="D1051:F1051"/>
    <mergeCell ref="D1052:F1052"/>
    <mergeCell ref="D1053:F1053"/>
    <mergeCell ref="D1042:F1042"/>
    <mergeCell ref="D1043:O1043"/>
    <mergeCell ref="D1044:O1044"/>
    <mergeCell ref="D1045:O1045"/>
    <mergeCell ref="D1046:F1046"/>
    <mergeCell ref="D1047:F1047"/>
    <mergeCell ref="D1036:F1036"/>
    <mergeCell ref="D1037:F1037"/>
    <mergeCell ref="D1038:F1038"/>
    <mergeCell ref="D1039:F1039"/>
    <mergeCell ref="D1040:F1040"/>
    <mergeCell ref="D1041:F1041"/>
    <mergeCell ref="D1066:F1066"/>
    <mergeCell ref="D1067:F1067"/>
    <mergeCell ref="D1068:F1068"/>
    <mergeCell ref="D1069:F1069"/>
    <mergeCell ref="D1070:F1070"/>
    <mergeCell ref="D1071:F1071"/>
    <mergeCell ref="D1060:O1060"/>
    <mergeCell ref="D1061:F1061"/>
    <mergeCell ref="D1062:F1062"/>
    <mergeCell ref="D1063:F1063"/>
    <mergeCell ref="D1064:F1064"/>
    <mergeCell ref="D1065:F1065"/>
    <mergeCell ref="D1054:F1054"/>
    <mergeCell ref="D1055:F1055"/>
    <mergeCell ref="D1056:F1056"/>
    <mergeCell ref="D1057:F1057"/>
    <mergeCell ref="D1058:F1058"/>
    <mergeCell ref="D1059:O1059"/>
    <mergeCell ref="D1084:O1084"/>
    <mergeCell ref="D1085:O1085"/>
    <mergeCell ref="D1086:F1086"/>
    <mergeCell ref="D1087:F1087"/>
    <mergeCell ref="D1088:F1088"/>
    <mergeCell ref="D1089:F1089"/>
    <mergeCell ref="D1078:F1078"/>
    <mergeCell ref="D1079:F1079"/>
    <mergeCell ref="D1080:F1080"/>
    <mergeCell ref="D1081:F1081"/>
    <mergeCell ref="D1082:F1082"/>
    <mergeCell ref="D1083:F1083"/>
    <mergeCell ref="D1072:F1072"/>
    <mergeCell ref="D1073:O1073"/>
    <mergeCell ref="D1074:O1074"/>
    <mergeCell ref="D1075:F1075"/>
    <mergeCell ref="D1076:F1076"/>
    <mergeCell ref="D1077:F1077"/>
    <mergeCell ref="D1102:O1102"/>
    <mergeCell ref="D1103:O1103"/>
    <mergeCell ref="D1104:F1104"/>
    <mergeCell ref="D1105:F1105"/>
    <mergeCell ref="D1106:F1106"/>
    <mergeCell ref="D1107:F1107"/>
    <mergeCell ref="D1096:F1096"/>
    <mergeCell ref="D1097:F1097"/>
    <mergeCell ref="D1098:F1098"/>
    <mergeCell ref="D1099:F1099"/>
    <mergeCell ref="D1100:F1100"/>
    <mergeCell ref="D1101:F1101"/>
    <mergeCell ref="D1090:F1090"/>
    <mergeCell ref="D1091:F1091"/>
    <mergeCell ref="D1092:F1092"/>
    <mergeCell ref="D1093:F1093"/>
    <mergeCell ref="D1094:F1094"/>
    <mergeCell ref="D1095:F1095"/>
    <mergeCell ref="D1120:F1120"/>
    <mergeCell ref="D1121:F1121"/>
    <mergeCell ref="D1122:F1122"/>
    <mergeCell ref="D1123:F1123"/>
    <mergeCell ref="D1124:F1124"/>
    <mergeCell ref="D1125:F1125"/>
    <mergeCell ref="D1114:F1114"/>
    <mergeCell ref="D1115:F1115"/>
    <mergeCell ref="D1116:O1116"/>
    <mergeCell ref="D1117:O1117"/>
    <mergeCell ref="D1118:F1118"/>
    <mergeCell ref="D1119:F1119"/>
    <mergeCell ref="D1108:F1108"/>
    <mergeCell ref="D1109:F1109"/>
    <mergeCell ref="D1110:F1110"/>
    <mergeCell ref="D1111:F1111"/>
    <mergeCell ref="D1112:F1112"/>
    <mergeCell ref="D1113:F1113"/>
    <mergeCell ref="D1138:F1138"/>
    <mergeCell ref="D1139:F1139"/>
    <mergeCell ref="D1140:F1140"/>
    <mergeCell ref="D1141:F1141"/>
    <mergeCell ref="D1142:F1142"/>
    <mergeCell ref="D1143:F1143"/>
    <mergeCell ref="D1132:O1132"/>
    <mergeCell ref="D1133:O1133"/>
    <mergeCell ref="D1134:F1134"/>
    <mergeCell ref="D1135:F1135"/>
    <mergeCell ref="D1136:F1136"/>
    <mergeCell ref="D1137:F1137"/>
    <mergeCell ref="D1126:F1126"/>
    <mergeCell ref="D1127:F1127"/>
    <mergeCell ref="D1128:L1128"/>
    <mergeCell ref="A1129:O1129"/>
    <mergeCell ref="A1130:O1130"/>
    <mergeCell ref="D1131:F1131"/>
    <mergeCell ref="D1156:F1156"/>
    <mergeCell ref="D1157:F1157"/>
    <mergeCell ref="D1158:F1158"/>
    <mergeCell ref="D1159:F1159"/>
    <mergeCell ref="D1160:F1160"/>
    <mergeCell ref="D1161:F1161"/>
    <mergeCell ref="D1150:F1150"/>
    <mergeCell ref="D1151:F1151"/>
    <mergeCell ref="D1152:F1152"/>
    <mergeCell ref="D1153:F1153"/>
    <mergeCell ref="D1154:F1154"/>
    <mergeCell ref="D1155:F1155"/>
    <mergeCell ref="D1144:F1144"/>
    <mergeCell ref="D1145:F1145"/>
    <mergeCell ref="D1146:O1146"/>
    <mergeCell ref="D1147:O1147"/>
    <mergeCell ref="D1148:F1148"/>
    <mergeCell ref="D1149:F1149"/>
    <mergeCell ref="D1174:O1174"/>
    <mergeCell ref="D1175:O1175"/>
    <mergeCell ref="D1176:F1176"/>
    <mergeCell ref="D1177:F1177"/>
    <mergeCell ref="D1178:F1178"/>
    <mergeCell ref="D1179:F1179"/>
    <mergeCell ref="D1168:F1168"/>
    <mergeCell ref="D1169:F1169"/>
    <mergeCell ref="D1170:F1170"/>
    <mergeCell ref="D1171:F1171"/>
    <mergeCell ref="A1172:O1172"/>
    <mergeCell ref="D1173:F1173"/>
    <mergeCell ref="D1162:F1162"/>
    <mergeCell ref="D1163:F1163"/>
    <mergeCell ref="D1164:F1164"/>
    <mergeCell ref="D1165:F1165"/>
    <mergeCell ref="D1166:F1166"/>
    <mergeCell ref="D1167:F1167"/>
    <mergeCell ref="D1192:O1192"/>
    <mergeCell ref="D1193:F1193"/>
    <mergeCell ref="D1194:F1194"/>
    <mergeCell ref="D1195:O1195"/>
    <mergeCell ref="D1196:O1196"/>
    <mergeCell ref="D1197:O1197"/>
    <mergeCell ref="D1186:F1186"/>
    <mergeCell ref="D1187:F1187"/>
    <mergeCell ref="D1188:F1188"/>
    <mergeCell ref="D1189:F1189"/>
    <mergeCell ref="D1190:O1190"/>
    <mergeCell ref="D1191:O1191"/>
    <mergeCell ref="D1180:F1180"/>
    <mergeCell ref="D1181:F1181"/>
    <mergeCell ref="D1182:F1182"/>
    <mergeCell ref="D1183:F1183"/>
    <mergeCell ref="D1184:F1184"/>
    <mergeCell ref="D1185:F1185"/>
    <mergeCell ref="D1210:L1210"/>
    <mergeCell ref="D1211:L1211"/>
    <mergeCell ref="D1212:L1212"/>
    <mergeCell ref="D1213:L1213"/>
    <mergeCell ref="D1214:L1214"/>
    <mergeCell ref="D1215:L1215"/>
    <mergeCell ref="D1204:L1204"/>
    <mergeCell ref="D1205:L1205"/>
    <mergeCell ref="D1206:L1206"/>
    <mergeCell ref="D1207:L1207"/>
    <mergeCell ref="D1208:L1208"/>
    <mergeCell ref="D1209:L1209"/>
    <mergeCell ref="D1198:F1198"/>
    <mergeCell ref="D1199:L1199"/>
    <mergeCell ref="D1200:L1200"/>
    <mergeCell ref="D1201:L1201"/>
    <mergeCell ref="D1202:L1202"/>
    <mergeCell ref="D1203:L1203"/>
    <mergeCell ref="D1228:L1228"/>
    <mergeCell ref="D1229:L1229"/>
    <mergeCell ref="D1230:L1230"/>
    <mergeCell ref="D1231:L1231"/>
    <mergeCell ref="D1222:L1222"/>
    <mergeCell ref="D1223:L1223"/>
    <mergeCell ref="D1224:L1224"/>
    <mergeCell ref="D1225:L1225"/>
    <mergeCell ref="D1226:L1226"/>
    <mergeCell ref="D1227:L1227"/>
    <mergeCell ref="D1216:L1216"/>
    <mergeCell ref="D1217:L1217"/>
    <mergeCell ref="D1218:L1218"/>
    <mergeCell ref="D1219:L1219"/>
    <mergeCell ref="D1220:L1220"/>
    <mergeCell ref="D1221:L1221"/>
    <mergeCell ref="C1237:N1237"/>
    <mergeCell ref="C1238:H1238"/>
    <mergeCell ref="I1238:N1238"/>
    <mergeCell ref="C1239:N1239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5</vt:i4>
      </vt:variant>
    </vt:vector>
  </HeadingPairs>
  <TitlesOfParts>
    <vt:vector size="8" baseType="lpstr">
      <vt:lpstr>смета_прил.к Дог.</vt:lpstr>
      <vt:lpstr>КС-3 №4</vt:lpstr>
      <vt:lpstr>02-02-01 янв</vt:lpstr>
      <vt:lpstr>'02-02-01 янв'!Заголовки_для_печати</vt:lpstr>
      <vt:lpstr>'смета_прил.к Дог.'!Заголовки_для_печати</vt:lpstr>
      <vt:lpstr>'02-02-01 янв'!Область_печати</vt:lpstr>
      <vt:lpstr>'КС-3 №4'!Область_печати</vt:lpstr>
      <vt:lpstr>'смета_прил.к Дог.'!Область_печати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2024-04-24T13:23:23Z</cp:lastPrinted>
  <dcterms:created xsi:type="dcterms:W3CDTF">2020-09-30T08:50:27Z</dcterms:created>
  <dcterms:modified xsi:type="dcterms:W3CDTF">2024-04-24T13:28:46Z</dcterms:modified>
</cp:coreProperties>
</file>