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"/>
    </mc:Choice>
  </mc:AlternateContent>
  <xr:revisionPtr revIDLastSave="0" documentId="13_ncr:1_{2297F82E-2C67-4C72-9373-156C0087AA4B}" xr6:coauthVersionLast="47" xr6:coauthVersionMax="47" xr10:uidLastSave="{00000000-0000-0000-0000-000000000000}"/>
  <bookViews>
    <workbookView xWindow="-120" yWindow="-120" windowWidth="29040" windowHeight="15720" tabRatio="851" firstSheet="1" activeTab="1" xr2:uid="{00000000-000D-0000-FFFF-FFFF00000000}"/>
  </bookViews>
  <sheets>
    <sheet name="реестр_ноябрь 23г" sheetId="4" state="hidden" r:id="rId1"/>
    <sheet name="ПЖ " sheetId="6" r:id="rId2"/>
    <sheet name="КС3" sheetId="5" r:id="rId3"/>
    <sheet name="КС2 №1  Объекты по трассе жд " sheetId="1" r:id="rId4"/>
    <sheet name="КС2 №2 Демонтаж. 417 цех " sheetId="2" r:id="rId5"/>
    <sheet name="КС2№3 ПЖ " sheetId="3" r:id="rId6"/>
  </sheets>
  <externalReferences>
    <externalReference r:id="rId7"/>
  </externalReferences>
  <definedNames>
    <definedName name="_xlnm._FilterDatabase" localSheetId="3" hidden="1">'КС2 №1  Объекты по трассе жд '!$A$30:$O$406</definedName>
    <definedName name="_xlnm._FilterDatabase" localSheetId="4" hidden="1">'КС2 №2 Демонтаж. 417 цех '!$A$29:$O$563</definedName>
    <definedName name="_xlnm.Print_Titles" localSheetId="3">'КС2 №1  Объекты по трассе жд '!$33:$33</definedName>
    <definedName name="_xlnm.Print_Titles" localSheetId="4">'КС2 №2 Демонтаж. 417 цех '!$32:$32</definedName>
    <definedName name="_xlnm.Print_Titles" localSheetId="5">'КС2№3 ПЖ '!$33:$33</definedName>
    <definedName name="_xlnm.Print_Titles" localSheetId="1">'ПЖ '!$33:$33</definedName>
    <definedName name="_xlnm.Print_Area" localSheetId="5">'КС2№3 ПЖ '!$A$1:$O$447</definedName>
    <definedName name="_xlnm.Print_Area" localSheetId="2">КС3!$A$1:$H$97</definedName>
    <definedName name="_xlnm.Print_Area" localSheetId="0">'реестр_ноябрь 23г'!$A$1:$K$28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4" l="1"/>
  <c r="J9" i="4"/>
  <c r="J7" i="4"/>
  <c r="J8" i="4" l="1"/>
  <c r="K8" i="4"/>
  <c r="I7" i="4"/>
  <c r="I8" i="4" s="1"/>
  <c r="H39" i="5" l="1"/>
  <c r="G39" i="5" s="1"/>
  <c r="F39" i="5" s="1"/>
  <c r="H38" i="5"/>
  <c r="G38" i="5"/>
  <c r="F38" i="5" s="1"/>
  <c r="H37" i="5"/>
  <c r="G37" i="5" s="1"/>
  <c r="F37" i="5" s="1"/>
  <c r="H36" i="5"/>
  <c r="G36" i="5"/>
  <c r="F36" i="5" s="1"/>
  <c r="H35" i="5"/>
  <c r="G35" i="5" s="1"/>
  <c r="H24" i="5"/>
  <c r="C14" i="5"/>
  <c r="H6" i="4"/>
  <c r="G6" i="4"/>
  <c r="F6" i="4"/>
  <c r="E6" i="4"/>
  <c r="D6" i="4"/>
  <c r="H5" i="4"/>
  <c r="G5" i="4"/>
  <c r="F5" i="4"/>
  <c r="E5" i="4"/>
  <c r="D5" i="4"/>
  <c r="C11" i="3"/>
  <c r="C10" i="2"/>
  <c r="H4" i="4"/>
  <c r="F4" i="4"/>
  <c r="E4" i="4"/>
  <c r="D4" i="4"/>
  <c r="C11" i="1"/>
  <c r="F35" i="5" l="1"/>
  <c r="D7" i="4"/>
  <c r="D8" i="4" s="1"/>
  <c r="G4" i="4"/>
  <c r="H7" i="4"/>
  <c r="H34" i="5" l="1"/>
  <c r="G34" i="5" s="1"/>
  <c r="F34" i="5" s="1"/>
  <c r="H8" i="4"/>
  <c r="G7" i="4"/>
  <c r="G8" i="4" s="1"/>
  <c r="G33" i="5" l="1"/>
  <c r="F33" i="5" s="1"/>
  <c r="I19" i="5" s="1"/>
  <c r="H33" i="5"/>
  <c r="H40" i="5" s="1"/>
  <c r="H41" i="5" s="1"/>
  <c r="H42" i="5" s="1"/>
  <c r="H79" i="5" s="1"/>
  <c r="H80" i="5" s="1"/>
  <c r="H81" i="5" s="1"/>
</calcChain>
</file>

<file path=xl/sharedStrings.xml><?xml version="1.0" encoding="utf-8"?>
<sst xmlns="http://schemas.openxmlformats.org/spreadsheetml/2006/main" count="7200" uniqueCount="1231">
  <si>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</si>
  <si>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</si>
  <si>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</si>
  <si>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</si>
  <si>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</si>
  <si>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</si>
  <si>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</si>
  <si>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</si>
  <si>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</si>
  <si>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</si>
  <si>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</si>
  <si>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</si>
  <si>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</si>
  <si>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</si>
  <si>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</si>
  <si>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</si>
  <si>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</si>
  <si>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</si>
  <si>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</si>
  <si>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</si>
  <si>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</si>
  <si>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</si>
  <si>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</si>
  <si>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</si>
  <si>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</si>
  <si>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</si>
  <si>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 xml:space="preserve">Основание: </t>
  </si>
  <si>
    <t>Сметная (договорная) стоимость в соответствии с договором подряда (субподряда):</t>
  </si>
  <si>
    <t>(2782,08)</t>
  </si>
  <si>
    <t>тыс.руб.</t>
  </si>
  <si>
    <t>Средства на оплату труда</t>
  </si>
  <si>
    <t>(210,04)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</si>
  <si>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</si>
  <si>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</si>
  <si>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</si>
  <si>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</si>
  <si>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</si>
  <si>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</si>
  <si>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</si>
  <si>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</si>
  <si>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</si>
  <si>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</si>
  <si>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</si>
  <si>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</si>
  <si>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</si>
  <si>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</si>
  <si>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</si>
  <si>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</si>
  <si>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</si>
  <si>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</si>
  <si>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</si>
  <si>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</si>
  <si>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</si>
  <si>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44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</si>
  <si>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</si>
  <si>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</si>
  <si>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</si>
  <si>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</si>
  <si>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</si>
  <si>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</si>
  <si>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</si>
  <si>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</si>
  <si>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</si>
  <si>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</si>
  <si>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</si>
  <si>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</si>
  <si>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</si>
  <si>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</si>
  <si>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</si>
  <si>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</si>
  <si>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</si>
  <si>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</si>
  <si>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</si>
  <si>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</si>
  <si>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</si>
  <si>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</si>
  <si>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</si>
  <si>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191,91</t>
  </si>
  <si>
    <t>12,12</t>
  </si>
  <si>
    <t>2 325,95</t>
  </si>
  <si>
    <t>13,24</t>
  </si>
  <si>
    <t>30 795,58</t>
  </si>
  <si>
    <t>(Погрузо-разгрузочные работы)</t>
  </si>
  <si>
    <t>4</t>
  </si>
  <si>
    <t>Перевозка и утилизация отходов 4-5 класса опасности</t>
  </si>
  <si>
    <t>м3</t>
  </si>
  <si>
    <t>239,36</t>
  </si>
  <si>
    <t>162,38</t>
  </si>
  <si>
    <t>38 867,28</t>
  </si>
  <si>
    <t>8,16</t>
  </si>
  <si>
    <t>317 157,00</t>
  </si>
  <si>
    <t>(Материалы для строительных работ)</t>
  </si>
  <si>
    <t>Цена=1590/1,2/8,16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</si>
  <si>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</si>
  <si>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</si>
  <si>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</si>
  <si>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</si>
  <si>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</si>
  <si>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1,592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</si>
  <si>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</si>
  <si>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</si>
  <si>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</si>
  <si>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</si>
  <si>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</si>
  <si>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</si>
  <si>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</si>
  <si>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</si>
  <si>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</si>
  <si>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</si>
  <si>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64</t>
  </si>
  <si>
    <t>10,71</t>
  </si>
  <si>
    <t>685,44</t>
  </si>
  <si>
    <t>9 075,23</t>
  </si>
  <si>
    <t>(Погрузочно-разгрузочные работы)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</si>
  <si>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</si>
  <si>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</si>
  <si>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</si>
  <si>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21,76</t>
  </si>
  <si>
    <t>3,28</t>
  </si>
  <si>
    <t>71,37</t>
  </si>
  <si>
    <t>944,94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</si>
  <si>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</si>
  <si>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</si>
  <si>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</si>
  <si>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5,44</t>
  </si>
  <si>
    <t>42,98</t>
  </si>
  <si>
    <t>1,15</t>
  </si>
  <si>
    <t>268,88</t>
  </si>
  <si>
    <t>3 559,97</t>
  </si>
  <si>
    <t>9</t>
  </si>
  <si>
    <t>79,2</t>
  </si>
  <si>
    <t>12 860,50</t>
  </si>
  <si>
    <t>104 941,68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</si>
  <si>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</si>
  <si>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</si>
  <si>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</si>
  <si>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</si>
  <si>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</si>
  <si>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3,648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</si>
  <si>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</si>
  <si>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</si>
  <si>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</si>
  <si>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</si>
  <si>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</si>
  <si>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</si>
  <si>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</si>
  <si>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67,2</t>
  </si>
  <si>
    <t>12</t>
  </si>
  <si>
    <t>134,4</t>
  </si>
  <si>
    <t>440,83</t>
  </si>
  <si>
    <t>5 836,59</t>
  </si>
  <si>
    <t>13</t>
  </si>
  <si>
    <t>33,6</t>
  </si>
  <si>
    <t>1 660,75</t>
  </si>
  <si>
    <t>21 988,33</t>
  </si>
  <si>
    <t>14</t>
  </si>
  <si>
    <t>10 911,94</t>
  </si>
  <si>
    <t>89 041,43</t>
  </si>
  <si>
    <t>Демонтаж навеса 24х4</t>
  </si>
  <si>
    <t>15</t>
  </si>
  <si>
    <t>16</t>
  </si>
  <si>
    <t>41,28</t>
  </si>
  <si>
    <t>17</t>
  </si>
  <si>
    <t>82,56</t>
  </si>
  <si>
    <t>270,80</t>
  </si>
  <si>
    <t>3 585,39</t>
  </si>
  <si>
    <t>18</t>
  </si>
  <si>
    <t>20,64</t>
  </si>
  <si>
    <t>1 020,17</t>
  </si>
  <si>
    <t>13 507,05</t>
  </si>
  <si>
    <t>19</t>
  </si>
  <si>
    <t>6 703,05</t>
  </si>
  <si>
    <t>54 696,89</t>
  </si>
  <si>
    <t>Частичный демонтаж  здания склада №75</t>
  </si>
  <si>
    <t>20</t>
  </si>
  <si>
    <t>21</t>
  </si>
  <si>
    <t>ФЕР46-06-009-01</t>
  </si>
  <si>
    <t>Разборка зданий методом обрушения: кирпичных, сборного железобетона (Прим)</t>
  </si>
  <si>
    <t>82,533</t>
  </si>
  <si>
    <t>22</t>
  </si>
  <si>
    <t>53,72</t>
  </si>
  <si>
    <t>23</t>
  </si>
  <si>
    <t>3144,7</t>
  </si>
  <si>
    <t>10 314,62</t>
  </si>
  <si>
    <t>136 565,57</t>
  </si>
  <si>
    <t>24</t>
  </si>
  <si>
    <t>786,16</t>
  </si>
  <si>
    <t>38 857,53</t>
  </si>
  <si>
    <t>514 473,70</t>
  </si>
  <si>
    <t>25</t>
  </si>
  <si>
    <t>1876,05</t>
  </si>
  <si>
    <t>304 633,00</t>
  </si>
  <si>
    <t>2 485 805,28</t>
  </si>
  <si>
    <t>Снос здания механического обезвоживания осадков</t>
  </si>
  <si>
    <t>26</t>
  </si>
  <si>
    <t>41,709</t>
  </si>
  <si>
    <t>27</t>
  </si>
  <si>
    <t>69,76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</si>
  <si>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</si>
  <si>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</si>
  <si>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</si>
  <si>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</si>
  <si>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0,728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</si>
  <si>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</si>
  <si>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</si>
  <si>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</si>
  <si>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</si>
  <si>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</si>
  <si>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Песок карьерный</t>
  </si>
  <si>
    <t>821</t>
  </si>
  <si>
    <t>99,98</t>
  </si>
  <si>
    <t>1,012</t>
  </si>
  <si>
    <t>83 068,58</t>
  </si>
  <si>
    <t>677 839,61</t>
  </si>
  <si>
    <t>Цена=979/1,2/8,16</t>
  </si>
  <si>
    <t>ЗГСР МАТ=1,012 к расх.</t>
  </si>
  <si>
    <t>30</t>
  </si>
  <si>
    <t>1674,4</t>
  </si>
  <si>
    <t>5 492,03</t>
  </si>
  <si>
    <t>72 714,48</t>
  </si>
  <si>
    <t>31</t>
  </si>
  <si>
    <t>418,6</t>
  </si>
  <si>
    <t>20 690,14</t>
  </si>
  <si>
    <t>273 937,45</t>
  </si>
  <si>
    <t>32</t>
  </si>
  <si>
    <t>990,69</t>
  </si>
  <si>
    <t>160 868,24</t>
  </si>
  <si>
    <t>1 312 684,84</t>
  </si>
  <si>
    <t>Снос здания очистных сооружений 23х6</t>
  </si>
  <si>
    <t>33</t>
  </si>
  <si>
    <t>7,48</t>
  </si>
  <si>
    <t>34</t>
  </si>
  <si>
    <t>35</t>
  </si>
  <si>
    <t>0,069</t>
  </si>
  <si>
    <t>36</t>
  </si>
  <si>
    <t>69</t>
  </si>
  <si>
    <t>6 981,40</t>
  </si>
  <si>
    <t>56 968,22</t>
  </si>
  <si>
    <t>37</t>
  </si>
  <si>
    <t>413,26</t>
  </si>
  <si>
    <t>1 355,49</t>
  </si>
  <si>
    <t>17 946,69</t>
  </si>
  <si>
    <t>38</t>
  </si>
  <si>
    <t>103,32</t>
  </si>
  <si>
    <t>5 106,80</t>
  </si>
  <si>
    <t>67 614,03</t>
  </si>
  <si>
    <t>39</t>
  </si>
  <si>
    <t>249,39</t>
  </si>
  <si>
    <t>40 495,95</t>
  </si>
  <si>
    <t>330 446,95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</si>
  <si>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</si>
  <si>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</si>
  <si>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</si>
  <si>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</si>
  <si>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0,067</t>
  </si>
  <si>
    <t>41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</si>
  <si>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</si>
  <si>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</si>
  <si>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</si>
  <si>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</si>
  <si>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</si>
  <si>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</si>
  <si>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</si>
  <si>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</si>
  <si>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</si>
  <si>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76,8</t>
  </si>
  <si>
    <t>43</t>
  </si>
  <si>
    <t>1,08</t>
  </si>
  <si>
    <t>1003</t>
  </si>
  <si>
    <t>101 483,30</t>
  </si>
  <si>
    <t>828 103,73</t>
  </si>
  <si>
    <t>45</t>
  </si>
  <si>
    <t>1,003</t>
  </si>
  <si>
    <t>46</t>
  </si>
  <si>
    <t>153,6</t>
  </si>
  <si>
    <t>503,81</t>
  </si>
  <si>
    <t>6 670,44</t>
  </si>
  <si>
    <t>47</t>
  </si>
  <si>
    <t>38,4</t>
  </si>
  <si>
    <t>1 898,00</t>
  </si>
  <si>
    <t>25 129,52</t>
  </si>
  <si>
    <t>48</t>
  </si>
  <si>
    <t>12 470,78</t>
  </si>
  <si>
    <t>101 761,56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</si>
  <si>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</si>
  <si>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</si>
  <si>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</si>
  <si>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</si>
  <si>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</si>
  <si>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</si>
  <si>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</si>
  <si>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</si>
  <si>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</si>
  <si>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</si>
  <si>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</si>
  <si>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</si>
  <si>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</si>
  <si>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</si>
  <si>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</si>
  <si>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</si>
  <si>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</si>
  <si>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</si>
  <si>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</si>
  <si>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</si>
  <si>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</si>
  <si>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</si>
  <si>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Временные здания и сооружения - 8,2% 8,2%</t>
  </si>
  <si>
    <t xml:space="preserve">     Итого</t>
  </si>
  <si>
    <t xml:space="preserve">     Производство работ в зимнее время - 2,4%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</si>
  <si>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</si>
  <si>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</si>
  <si>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</si>
  <si>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</si>
  <si>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</si>
  <si>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</si>
  <si>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Корпус №121.</t>
  </si>
  <si>
    <t>Смета № 01-01-02, Выполнение работ по ликвидации объекта капитального строительства</t>
  </si>
  <si>
    <t>(2030,47)</t>
  </si>
  <si>
    <t>(218,05)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</si>
  <si>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</si>
  <si>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</si>
  <si>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</si>
  <si>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</si>
  <si>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100 м2</t>
  </si>
  <si>
    <t>15,4872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</si>
  <si>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</si>
  <si>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</si>
  <si>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16,85</t>
  </si>
  <si>
    <t>21,74</t>
  </si>
  <si>
    <t>366,32</t>
  </si>
  <si>
    <t>4 850,08</t>
  </si>
  <si>
    <t>4,21</t>
  </si>
  <si>
    <t>180,95</t>
  </si>
  <si>
    <t>2 395,78</t>
  </si>
  <si>
    <t>ФЕР12-01-017-01</t>
  </si>
  <si>
    <t>Демонтаж выравнивающих стяжек: цементно-песчаных толщиной 15 мм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</si>
  <si>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</si>
  <si>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</si>
  <si>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</si>
  <si>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</si>
  <si>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</si>
  <si>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</si>
  <si>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</si>
  <si>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111,5</t>
  </si>
  <si>
    <t>365,72</t>
  </si>
  <si>
    <t>4 842,13</t>
  </si>
  <si>
    <t>27,88</t>
  </si>
  <si>
    <t>1 198,28</t>
  </si>
  <si>
    <t>15 865,23</t>
  </si>
  <si>
    <t>ФЕР12-01-014-02</t>
  </si>
  <si>
    <t>Демонтаж утепления покрытий: керамзитом</t>
  </si>
  <si>
    <t>154,87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</si>
  <si>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</si>
  <si>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</si>
  <si>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61,95</t>
  </si>
  <si>
    <t>6,43</t>
  </si>
  <si>
    <t>398,34</t>
  </si>
  <si>
    <t>5 274,02</t>
  </si>
  <si>
    <t>(Перевозка грузов (грунт, мусор и подобное))</t>
  </si>
  <si>
    <t>294,26</t>
  </si>
  <si>
    <t>47 781,94</t>
  </si>
  <si>
    <t>389 900,63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</si>
  <si>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</si>
  <si>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</si>
  <si>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</si>
  <si>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100 шт</t>
  </si>
  <si>
    <t>1,68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</si>
  <si>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</si>
  <si>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</si>
  <si>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</si>
  <si>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</si>
  <si>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252</t>
  </si>
  <si>
    <t>2 698,92</t>
  </si>
  <si>
    <t>35 733,70</t>
  </si>
  <si>
    <t>ФССЦпг-03-02-01-001</t>
  </si>
  <si>
    <t>Перевозка грузов I класса автомобилями бортовыми грузоподъемностью до 5 т на расстояние до 1 км</t>
  </si>
  <si>
    <t>8,79</t>
  </si>
  <si>
    <t>2 215,08</t>
  </si>
  <si>
    <t>13,62</t>
  </si>
  <si>
    <t>30 169,39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</si>
  <si>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</si>
  <si>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</si>
  <si>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</si>
  <si>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</si>
  <si>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</si>
  <si>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0,16</t>
  </si>
  <si>
    <t>20,6</t>
  </si>
  <si>
    <t>220,63</t>
  </si>
  <si>
    <t>2 921,14</t>
  </si>
  <si>
    <t>181,07</t>
  </si>
  <si>
    <t>2 466,17</t>
  </si>
  <si>
    <t>272,6</t>
  </si>
  <si>
    <t>2 919,55</t>
  </si>
  <si>
    <t>38 654,84</t>
  </si>
  <si>
    <t>112,49</t>
  </si>
  <si>
    <t>18 266,13</t>
  </si>
  <si>
    <t>149 051,62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</si>
  <si>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</si>
  <si>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</si>
  <si>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</si>
  <si>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0,13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</si>
  <si>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</si>
  <si>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</si>
  <si>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0,22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</si>
  <si>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</si>
  <si>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</si>
  <si>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204,36</t>
  </si>
  <si>
    <t>10,15</t>
  </si>
  <si>
    <t>2 074,25</t>
  </si>
  <si>
    <t>27 463,07</t>
  </si>
  <si>
    <t>1 796,32</t>
  </si>
  <si>
    <t>24 465,88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</si>
  <si>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</si>
  <si>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</si>
  <si>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44,72</t>
  </si>
  <si>
    <t>7 261,63</t>
  </si>
  <si>
    <t>59 254,90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</si>
  <si>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</si>
  <si>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</si>
  <si>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</si>
  <si>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</si>
  <si>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>11,999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</si>
  <si>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</si>
  <si>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</si>
  <si>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</si>
  <si>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</si>
  <si>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</si>
  <si>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</si>
  <si>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ФЕР09-03-029-01</t>
  </si>
  <si>
    <t>Демонтаж лестниц прямолинейных и криволинейных, пожарных с ограждением</t>
  </si>
  <si>
    <t>1,9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</si>
  <si>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</si>
  <si>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</si>
  <si>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10,913</t>
  </si>
  <si>
    <t>22,33</t>
  </si>
  <si>
    <t>243,69</t>
  </si>
  <si>
    <t>3 226,46</t>
  </si>
  <si>
    <t>ФССЦпг-01-01-01-016</t>
  </si>
  <si>
    <t>Погрузка при автомобильных перевозках металлических конструкций массой от 1 до 3 т</t>
  </si>
  <si>
    <t>2,767</t>
  </si>
  <si>
    <t>10,45</t>
  </si>
  <si>
    <t>28,92</t>
  </si>
  <si>
    <t>382,90</t>
  </si>
  <si>
    <t>13,899</t>
  </si>
  <si>
    <t>122,17</t>
  </si>
  <si>
    <t>1 663,96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</si>
  <si>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</si>
  <si>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</si>
  <si>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</si>
  <si>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</si>
  <si>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</si>
  <si>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</si>
  <si>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</si>
  <si>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21,06</t>
  </si>
  <si>
    <t>52,65</t>
  </si>
  <si>
    <t>2 262,90</t>
  </si>
  <si>
    <t>29 960,80</t>
  </si>
  <si>
    <t>3 419,72</t>
  </si>
  <si>
    <t>27 904,92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</si>
  <si>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</si>
  <si>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</si>
  <si>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</si>
  <si>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0,26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</si>
  <si>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</si>
  <si>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</si>
  <si>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0,02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</si>
  <si>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</si>
  <si>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</si>
  <si>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</si>
  <si>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8,8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</si>
  <si>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</si>
  <si>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</si>
  <si>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</si>
  <si>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</si>
  <si>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ФССЦ-01.7.17.04-0002</t>
  </si>
  <si>
    <t>Канат алмазный для резки по бетону и железобетону, диаметр 10,5 мм</t>
  </si>
  <si>
    <t>м</t>
  </si>
  <si>
    <t>1 094,48</t>
  </si>
  <si>
    <t>9 631,42</t>
  </si>
  <si>
    <t>78 592,39</t>
  </si>
  <si>
    <t>(Бетонные и железобетонные монолитные конструкции и работы в строительстве)</t>
  </si>
  <si>
    <t>204</t>
  </si>
  <si>
    <t>2 070,60</t>
  </si>
  <si>
    <t>27 414,74</t>
  </si>
  <si>
    <t>1 793,16</t>
  </si>
  <si>
    <t>24 422,84</t>
  </si>
  <si>
    <t>82,64</t>
  </si>
  <si>
    <t>13 419,08</t>
  </si>
  <si>
    <t>109 499,69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</si>
  <si>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</si>
  <si>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</si>
  <si>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</si>
  <si>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1,12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</si>
  <si>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</si>
  <si>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</si>
  <si>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2,67</t>
  </si>
  <si>
    <t>17,95</t>
  </si>
  <si>
    <t>47,93</t>
  </si>
  <si>
    <t>634,59</t>
  </si>
  <si>
    <t>49</t>
  </si>
  <si>
    <t>4,45</t>
  </si>
  <si>
    <t>722,59</t>
  </si>
  <si>
    <t>5 896,33</t>
  </si>
  <si>
    <t>50</t>
  </si>
  <si>
    <t>ФЕР09-04-011-01</t>
  </si>
  <si>
    <t>Демонтаж каркасов ворот большепролетных зданий, ангаров и др. без механизмов открывания</t>
  </si>
  <si>
    <t>1,76</t>
  </si>
  <si>
    <t>51</t>
  </si>
  <si>
    <t>39,30</t>
  </si>
  <si>
    <t>520,33</t>
  </si>
  <si>
    <t>52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</si>
  <si>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</si>
  <si>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</si>
  <si>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2,91</t>
  </si>
  <si>
    <t>5,12</t>
  </si>
  <si>
    <t>69,73</t>
  </si>
  <si>
    <t>53</t>
  </si>
  <si>
    <t>Демонтаж сборных ж\б панелей</t>
  </si>
  <si>
    <t>54</t>
  </si>
  <si>
    <t>ФЕР07-04-005-01</t>
  </si>
  <si>
    <t>Демонтаж стеновых панелей: наружных</t>
  </si>
  <si>
    <t>8,6814</t>
  </si>
  <si>
    <t>55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</si>
  <si>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</si>
  <si>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</si>
  <si>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437,5</t>
  </si>
  <si>
    <t>10,40</t>
  </si>
  <si>
    <t>4 550,00</t>
  </si>
  <si>
    <t>60 242,00</t>
  </si>
  <si>
    <t>56</t>
  </si>
  <si>
    <t>3 845,63</t>
  </si>
  <si>
    <t>52 377,48</t>
  </si>
  <si>
    <t>57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</si>
  <si>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</si>
  <si>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</si>
  <si>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58</t>
  </si>
  <si>
    <t>59</t>
  </si>
  <si>
    <t>208,35</t>
  </si>
  <si>
    <t>33 831,87</t>
  </si>
  <si>
    <t>276 068,06</t>
  </si>
  <si>
    <t>Демонтаж кирпичных стен</t>
  </si>
  <si>
    <t>60</t>
  </si>
  <si>
    <t>ФЕР46-04-001-04</t>
  </si>
  <si>
    <t>Разборка: кирпичных стен</t>
  </si>
  <si>
    <t>179,99</t>
  </si>
  <si>
    <t>61</t>
  </si>
  <si>
    <t>265,46</t>
  </si>
  <si>
    <t>870,71</t>
  </si>
  <si>
    <t>11 528,20</t>
  </si>
  <si>
    <t>62</t>
  </si>
  <si>
    <t>66,36</t>
  </si>
  <si>
    <t>2 852,15</t>
  </si>
  <si>
    <t>37 762,47</t>
  </si>
  <si>
    <t>63</t>
  </si>
  <si>
    <t>29 226,78</t>
  </si>
  <si>
    <t>238 490,52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</si>
  <si>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</si>
  <si>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</si>
  <si>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</si>
  <si>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</si>
  <si>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0,25</t>
  </si>
  <si>
    <t>65</t>
  </si>
  <si>
    <t>ФЕР09-04-012-01</t>
  </si>
  <si>
    <t>Демонтаж металлических дверных блоков в готовые проемы</t>
  </si>
  <si>
    <t>м2</t>
  </si>
  <si>
    <t>66</t>
  </si>
  <si>
    <t>ФЕР46-04-008-02</t>
  </si>
  <si>
    <t>Разборка покрытий кровель: из листовой стали</t>
  </si>
  <si>
    <t>67</t>
  </si>
  <si>
    <t>4,1</t>
  </si>
  <si>
    <t>91,55</t>
  </si>
  <si>
    <t>1 212,12</t>
  </si>
  <si>
    <t>68</t>
  </si>
  <si>
    <t>11,93</t>
  </si>
  <si>
    <t>162,49</t>
  </si>
  <si>
    <t>Подтвердить проектом, порописать в проекте марку бетона (150,200,250...)</t>
  </si>
  <si>
    <t>ФЕРр68-12-2</t>
  </si>
  <si>
    <t>Разборка покрытий и оснований: щебеночных</t>
  </si>
  <si>
    <t>100 м3</t>
  </si>
  <si>
    <t>3,54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</si>
  <si>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</si>
  <si>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</si>
  <si>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</si>
  <si>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>354</t>
  </si>
  <si>
    <t>71</t>
  </si>
  <si>
    <t>708</t>
  </si>
  <si>
    <t>2 322,24</t>
  </si>
  <si>
    <t>30 746,46</t>
  </si>
  <si>
    <t>72</t>
  </si>
  <si>
    <t>177</t>
  </si>
  <si>
    <t>7 607,46</t>
  </si>
  <si>
    <t>100 722,77</t>
  </si>
  <si>
    <t>73</t>
  </si>
  <si>
    <t>57 482,52</t>
  </si>
  <si>
    <t>469 057,36</t>
  </si>
  <si>
    <t>Демонтаж монолитных ж/бетонных фундаментов под колонны и стены здания</t>
  </si>
  <si>
    <t>74</t>
  </si>
  <si>
    <t>Разборка монолитных железобетонных конструкций гидромолотом на базе экскаватора</t>
  </si>
  <si>
    <t>173,39</t>
  </si>
  <si>
    <t>75</t>
  </si>
  <si>
    <t>346,8</t>
  </si>
  <si>
    <t>1 137,50</t>
  </si>
  <si>
    <t>15 060,50</t>
  </si>
  <si>
    <t>76</t>
  </si>
  <si>
    <t>86,7</t>
  </si>
  <si>
    <t>3 726,37</t>
  </si>
  <si>
    <t>49 337,14</t>
  </si>
  <si>
    <t>77</t>
  </si>
  <si>
    <t>28 155,07</t>
  </si>
  <si>
    <t>229 745,37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</si>
  <si>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</si>
  <si>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</si>
  <si>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</si>
  <si>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Итоги по разделу 2 Земляные работы. :</t>
  </si>
  <si>
    <t xml:space="preserve">  Итого по разделу 2 Земляные работы.</t>
  </si>
  <si>
    <t xml:space="preserve">     Временные здания и сооружения 8,2%</t>
  </si>
  <si>
    <t xml:space="preserve">     Производство работ в зимнее время 2,4%</t>
  </si>
  <si>
    <t>АО "МЕТРОВАГОНМАШ"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</si>
  <si>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</si>
  <si>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</si>
  <si>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Смета № 02-01-01, Верхнее строение пути</t>
  </si>
  <si>
    <t>Основание: Проект ООО НПП "ОВИСТ" 131-23-ПЖ</t>
  </si>
  <si>
    <t>(8396,66)</t>
  </si>
  <si>
    <t>(30,98)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</si>
  <si>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</si>
  <si>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</si>
  <si>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</si>
  <si>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4,37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</si>
  <si>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</si>
  <si>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</si>
  <si>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</si>
  <si>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</si>
  <si>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</si>
  <si>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</si>
  <si>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774/пр от 11.12.2020 Прил. п.1.1, Приказ № 774/пр от 11.12.2020 п.16</t>
  </si>
  <si>
    <t>ФЕР01-02-057-01</t>
  </si>
  <si>
    <t>Разработка грунта вручную в траншеях глубиной до 2 м без креплений с откосами, группа грунтов: 1</t>
  </si>
  <si>
    <t>2,27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</si>
  <si>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</si>
  <si>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</si>
  <si>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</si>
  <si>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</si>
  <si>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</si>
  <si>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</si>
  <si>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</si>
  <si>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</si>
  <si>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156,93</t>
  </si>
  <si>
    <t>456,67</t>
  </si>
  <si>
    <t>6 219,85</t>
  </si>
  <si>
    <t>4597</t>
  </si>
  <si>
    <t>746 460,86</t>
  </si>
  <si>
    <t>6 091 120,62</t>
  </si>
  <si>
    <t>ФЕР01-01-036-02</t>
  </si>
  <si>
    <t>Планировка площадей бульдозерами мощностью: 79 кВт (108 л.с.)</t>
  </si>
  <si>
    <t>1000 м2</t>
  </si>
  <si>
    <t>3,64</t>
  </si>
  <si>
    <t>ФЕР01-01-111-01</t>
  </si>
  <si>
    <t>Планировка вручную: дна и откосов выемок каналов, группа грунтов 1</t>
  </si>
  <si>
    <t>0,91</t>
  </si>
  <si>
    <t>ФЕР01-01-109-01</t>
  </si>
  <si>
    <t>Планировка откосов выемок и насыпей экскаваторами, группа грунтов: 1-2</t>
  </si>
  <si>
    <t>1,86</t>
  </si>
  <si>
    <t>0,47</t>
  </si>
  <si>
    <t>ФЕР27-04-001-01</t>
  </si>
  <si>
    <t>Устройство подстилающих и выравнивающих слоев оснований: из песка</t>
  </si>
  <si>
    <t>5,9814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</si>
  <si>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</si>
  <si>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</si>
  <si>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</si>
  <si>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</si>
  <si>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657,954</t>
  </si>
  <si>
    <t>66 571,63</t>
  </si>
  <si>
    <t>543 224,50</t>
  </si>
  <si>
    <t xml:space="preserve"> МАТ=1,012 к расх.</t>
  </si>
  <si>
    <t>ФЕР27-04-001-04</t>
  </si>
  <si>
    <t>Устройство подстилающих и выравнивающих слоев оснований: из щебня</t>
  </si>
  <si>
    <t>12,11</t>
  </si>
  <si>
    <t>Щебень фр.25-60 (балластного 2 кат.) ГОСТ 7392 для ЖД пути</t>
  </si>
  <si>
    <t>1526</t>
  </si>
  <si>
    <t>493,16</t>
  </si>
  <si>
    <t>761 592,91</t>
  </si>
  <si>
    <t>6 214 598,15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</si>
  <si>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</si>
  <si>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</si>
  <si>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</si>
  <si>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Раздел 2. Демонтажные работы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</si>
  <si>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</si>
  <si>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</si>
  <si>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</si>
  <si>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</si>
  <si>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</si>
  <si>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</si>
  <si>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</si>
  <si>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ФЕР28-01-006-02</t>
  </si>
  <si>
    <t>Разборка пути звеньями рельсошпальной решетки, шпалы: железобетонные</t>
  </si>
  <si>
    <t>км пути</t>
  </si>
  <si>
    <t>0,514</t>
  </si>
  <si>
    <t>ФЕР28-01-007-01</t>
  </si>
  <si>
    <t>Разборка пути поэлементно на деревянных шпалах тип рельсов: Р65, на 1 км число шпал 2000 и 1840</t>
  </si>
  <si>
    <t>0,08</t>
  </si>
  <si>
    <t>ФССЦпг-01-01-01-026</t>
  </si>
  <si>
    <t>Погрузка при автомобильных перевозках переводов стрелочных и пересечений, рельс</t>
  </si>
  <si>
    <t>48,36</t>
  </si>
  <si>
    <t>8,39</t>
  </si>
  <si>
    <t>405,74</t>
  </si>
  <si>
    <t>5 372,00</t>
  </si>
  <si>
    <t>Погрузка при автомобильных перевозках металлических конструкций массой до 1 т / крепления</t>
  </si>
  <si>
    <t>7,81</t>
  </si>
  <si>
    <t>174,40</t>
  </si>
  <si>
    <t>2 309,06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</si>
  <si>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</si>
  <si>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</si>
  <si>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56,17</t>
  </si>
  <si>
    <t>3,86</t>
  </si>
  <si>
    <t>216,82</t>
  </si>
  <si>
    <t>2 953,09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</si>
  <si>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</si>
  <si>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</si>
  <si>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</si>
  <si>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ФССЦпг-01-01-01-008</t>
  </si>
  <si>
    <t>Погрузка при автомобильных перевозках леса пиленого, погонажа плотничного, шпал</t>
  </si>
  <si>
    <t>26,34</t>
  </si>
  <si>
    <t>10,88</t>
  </si>
  <si>
    <t>286,58</t>
  </si>
  <si>
    <t>3 794,32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</si>
  <si>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</si>
  <si>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</si>
  <si>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</si>
  <si>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</si>
  <si>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</si>
  <si>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</si>
  <si>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</si>
  <si>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0,87</t>
  </si>
  <si>
    <t>ФССЦ-25.1.05.05-0043</t>
  </si>
  <si>
    <t>Рельсы железнодорожные Р-65 категория Т1</t>
  </si>
  <si>
    <t>-1740</t>
  </si>
  <si>
    <t>351,20</t>
  </si>
  <si>
    <t>-611 088,00</t>
  </si>
  <si>
    <t>-4 986 478,08</t>
  </si>
  <si>
    <t>(Железные дороги)</t>
  </si>
  <si>
    <t>Рельсы Р-65 НТ260, L-12,5 м (156 шт.)</t>
  </si>
  <si>
    <t>113,1</t>
  </si>
  <si>
    <t>16 758,58</t>
  </si>
  <si>
    <t>1 918 140,14</t>
  </si>
  <si>
    <t>15 652 023,54</t>
  </si>
  <si>
    <t>Цена=164100/1,2/8,16</t>
  </si>
  <si>
    <t>ФССЦ-25.1.01.05-0011</t>
  </si>
  <si>
    <t>Шпалы деревянные пропитанные, тип I</t>
  </si>
  <si>
    <t>-1603</t>
  </si>
  <si>
    <t>287,60</t>
  </si>
  <si>
    <t>-461 022,80</t>
  </si>
  <si>
    <t>-3 761 946,05</t>
  </si>
  <si>
    <t>Шпала деревян. пропит. II тип, пр-во РБ (с доставкой ж/д транспортом до ст.Мытищи код 234808)</t>
  </si>
  <si>
    <t>1603</t>
  </si>
  <si>
    <t>245,10</t>
  </si>
  <si>
    <t>397 610,04</t>
  </si>
  <si>
    <t>3 244 497,93</t>
  </si>
  <si>
    <t>Цена=2400/1,2/8,16</t>
  </si>
  <si>
    <t>ФССЦ-25.1.05.01-0002</t>
  </si>
  <si>
    <t>Накладка рельсовая двухголовая 2Р65</t>
  </si>
  <si>
    <t>-305,28</t>
  </si>
  <si>
    <t>145,30</t>
  </si>
  <si>
    <t>-44 357,18</t>
  </si>
  <si>
    <t>-361 954,59</t>
  </si>
  <si>
    <t>Накладка 1Р-65 (194 шт.)</t>
  </si>
  <si>
    <t>5,723</t>
  </si>
  <si>
    <t>28 084,15</t>
  </si>
  <si>
    <t>162 654,30</t>
  </si>
  <si>
    <t>1 327 259,09</t>
  </si>
  <si>
    <t>Цена=275000/1,2/8,16</t>
  </si>
  <si>
    <t>ФССЦ-25.1.05.02-0008</t>
  </si>
  <si>
    <t>Подкладка раздельного скрепления железнодорожного пути КД-65</t>
  </si>
  <si>
    <t>66,40</t>
  </si>
  <si>
    <t>-106 439,20</t>
  </si>
  <si>
    <t>-868 543,87</t>
  </si>
  <si>
    <t>ФССЦ-25.1.04.02-0001</t>
  </si>
  <si>
    <t>Болты клеммные для рельсовых скреплений железнодорожного пути с гайками, М22х75 мм</t>
  </si>
  <si>
    <t>-2,21</t>
  </si>
  <si>
    <t>11 859,00</t>
  </si>
  <si>
    <t>-26 208,39</t>
  </si>
  <si>
    <t>-213 860,46</t>
  </si>
  <si>
    <t>ФССЦ-25.1.04.07-0003</t>
  </si>
  <si>
    <t>Шурупы путевые, размер 24х170 мм</t>
  </si>
  <si>
    <t>-7,58</t>
  </si>
  <si>
    <t>11 856,00</t>
  </si>
  <si>
    <t>-89 868,48</t>
  </si>
  <si>
    <t>-733 326,80</t>
  </si>
  <si>
    <t>ФССЦ-25.1.06.19-0070</t>
  </si>
  <si>
    <t>Прокладки под подкладку КД65, ЦП361 из смеси РП 101-710</t>
  </si>
  <si>
    <t>5,50</t>
  </si>
  <si>
    <t>-8 816,50</t>
  </si>
  <si>
    <t>-71 942,64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</si>
  <si>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</si>
  <si>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368,67</t>
  </si>
  <si>
    <t>598 069,75</t>
  </si>
  <si>
    <t>4 880 249,16</t>
  </si>
  <si>
    <t>Цена=3610/1,2/8,16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</si>
  <si>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</si>
  <si>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</si>
  <si>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</si>
  <si>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</si>
  <si>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</si>
  <si>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</si>
  <si>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</si>
  <si>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Стрелочный перевод тип Р65 марка 1/9 правый пр. 2769.00.000</t>
  </si>
  <si>
    <t>402 573,53</t>
  </si>
  <si>
    <t>407 404,41</t>
  </si>
  <si>
    <t>3 324 419,99</t>
  </si>
  <si>
    <t>Цена=3942000,00/1,2/8,16</t>
  </si>
  <si>
    <t>91</t>
  </si>
  <si>
    <t>Стрелочный перевод тип Р65 марка 1/9 левый, пр.2769.00.000-01,</t>
  </si>
  <si>
    <t>92</t>
  </si>
  <si>
    <t>Брус ж.б. пр. 2769</t>
  </si>
  <si>
    <t>64 848,86</t>
  </si>
  <si>
    <t>131 254,09</t>
  </si>
  <si>
    <t>1 071 033,37</t>
  </si>
  <si>
    <t>Цена=635000/1,2/8,16</t>
  </si>
  <si>
    <t>93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</si>
  <si>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</si>
  <si>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</si>
  <si>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94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</si>
  <si>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</si>
  <si>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</si>
  <si>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95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</si>
  <si>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</si>
  <si>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</si>
  <si>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</si>
  <si>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</si>
  <si>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40 012,25</t>
  </si>
  <si>
    <t>121 477,19</t>
  </si>
  <si>
    <t>991 253,87</t>
  </si>
  <si>
    <t>Цена=391800/1,2/8,16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</si>
  <si>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</si>
  <si>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</si>
  <si>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</si>
  <si>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</si>
  <si>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</si>
  <si>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</si>
  <si>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</si>
  <si>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</si>
  <si>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</si>
  <si>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</si>
  <si>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</si>
  <si>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</si>
  <si>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</si>
  <si>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</si>
  <si>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</si>
  <si>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</si>
  <si>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</si>
  <si>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</si>
  <si>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</si>
  <si>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</si>
  <si>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</si>
  <si>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</si>
  <si>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02-01-01</t>
  </si>
  <si>
    <t>Верхнее строение пути</t>
  </si>
  <si>
    <t>ИТОГО</t>
  </si>
  <si>
    <t>01-01-01  Выполнение работ по ликвидации объектов по трассе ж.д. путей, подготовке трассы ж.д. путей.</t>
  </si>
  <si>
    <t>МВМ/03-07</t>
  </si>
  <si>
    <t>03.07.2023</t>
  </si>
  <si>
    <t>20.11.2023</t>
  </si>
  <si>
    <t>За Ноябрь, 2023 г.</t>
  </si>
  <si>
    <t>Валка деревьев  (АОСР 132-23-ВР2/3)</t>
  </si>
  <si>
    <t>Демонтаж ограждений  (АОСР 132-23-ВР2/2)</t>
  </si>
  <si>
    <t>Демонтаж навеса 12х8  (АОСР 132-23-ВР2/2)</t>
  </si>
  <si>
    <t>Демонтаж навеса 24х4 (АОСР 132-23-ВР2/2)</t>
  </si>
  <si>
    <t>Частичный демонтаж  здания склада №75 (АОСР 132-23-ВР2/1)</t>
  </si>
  <si>
    <t>Снос здания механического обезвоживания осадков (АОСР 132-23-ПОД/Оч.1)</t>
  </si>
  <si>
    <t>Снос здания очистных сооружений 23х6 (АОСР 132-23-ПОД/Оч.1)</t>
  </si>
  <si>
    <t>Демонтаж ж/б резервуара (АОСР 132-23-ПОД/Оч.1)</t>
  </si>
  <si>
    <t>Генеральный директор
ООО «КиКГЕОСТРОЙ»</t>
  </si>
  <si>
    <t>Генеральный директор ООО «КиКГЕОСТРОЙ»</t>
  </si>
  <si>
    <t>(Ю.Ф. Кесслер)</t>
  </si>
  <si>
    <t xml:space="preserve">Генеральный директор
АО «МЕТРОВАГОНМАШ» </t>
  </si>
  <si>
    <t xml:space="preserve">Генеральный директор АО «МЕТРОВАГОНМАШ» </t>
  </si>
  <si>
    <t>(А.Б. Степнов)</t>
  </si>
  <si>
    <t>Демонтаж кровли  (АОСР №132-23-ПОД/1)</t>
  </si>
  <si>
    <t>Демонтаж плит покрытия.  (АОСР №132-23-ПОД/1)</t>
  </si>
  <si>
    <t>Демонтаж ферм и подкрановых балок  (АОСР №132-23-ПОД/1)</t>
  </si>
  <si>
    <t>Демонтаж м\к  (АОСР №132-23-ПОД/1)</t>
  </si>
  <si>
    <t>Демонтаж монолитных участков  (АОСР №132-23-ПОД/1)</t>
  </si>
  <si>
    <t>Демонтаж ж\б  колонн  (АОСР №132-23-ПОД/1)</t>
  </si>
  <si>
    <t>Демонтаж оконных проемов, ворот.  (АОСР №132-23-ПОД/1)</t>
  </si>
  <si>
    <t>Демонтаж сборных ж\б панелей  (АОСР №132-23-ПОД/1)</t>
  </si>
  <si>
    <t>Демонтаж кирпичных стен  (АОСР №132-23-ПОД/1)</t>
  </si>
  <si>
    <t>Демонтаж оконных и дверных  блоков  (АОСР №132-23-ПОД/1)</t>
  </si>
  <si>
    <t>Демонтаж пола  (АОСР №132-23-ПОД/1)</t>
  </si>
  <si>
    <t>Демонтаж монолитных ж/бетонных фундаментов под колонны и стены здания  (АОСР №132-23-ПОД/2)</t>
  </si>
  <si>
    <t>Раздел 1 Сооружение земляного полотна (АОСР 131-23-ПЖ-09, АОСР 131-23-ПЖ-10, АОСР 131-23-ПЖ-12, АОСР 131-23-ПЖ-16АОСР 131-23-ПЖ-17, АОСР 131-23-ПЖ-18, АОСР 131-23-ПЖ-19, АОСР 131-23-ПЖ-20, АОСР 131-23-ПЖ-21, АОСР 131-23-ПЖ-28, АОСР 131-23-ПЖ-29, АОСР 131-23-ПЖ-33, АОСР 131-23-ПЖ-35, АОСР 131-23-ПЖ-39, АОСР 131-23-ПЖ-40, АОСР 131-23-ПЖ-41, АОСР 131-23-ПЖ-42, АОСР 131-23-ПЖ-43, АОСР 131-23-ПЖ-44, АОСР 131-23-ПЖ-49, АОСР 131-23-ПЖ-51, АОСР 131-23-ПЖ-52, АОСР 131-23-ПЖ-55, АОСР 131-23-ПЖ-57, АОСР 131-23-ПЖ-58</t>
  </si>
  <si>
    <t>Раздел 2. Демонтажные работы (АОСР 131-23-ПЖ-01, АОСР 131-23-ПЖ-02, АОСР 131-23-ПЖ-03, АОСР 131-23-ПЖ-04, АОСР 131-23-ПЖ-05, АОСР 131-23-ПЖ-32)</t>
  </si>
  <si>
    <t>Раздел 3. Устройство верхнего строения пути (АОСР 131-23-ПЖ-08, АОСР 131-23-ПЖ-22, АОСР 131-23-ПЖ-23, АОСР 131-23-ПЖ-24, АОСР 131-23-ПЖ-25, АОСР 131-23-ПЖ-30, АОСР 131-23-ПЖ-45, АОСР 131-23-ПЖ-46, АОСР 131-23-ПЖ-47, АОСР 131-23-ПЖ-53, АОСР 131-23-ПЖ-59)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</si>
  <si>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</si>
  <si>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</si>
  <si>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</si>
  <si>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</si>
  <si>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</si>
  <si>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</si>
  <si>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</si>
  <si>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</si>
  <si>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</si>
  <si>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</si>
  <si>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</si>
  <si>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</si>
  <si>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</si>
  <si>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</si>
  <si>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</si>
  <si>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</si>
  <si>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</si>
  <si>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</si>
  <si>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</si>
  <si>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</si>
  <si>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</si>
  <si>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</si>
  <si>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</si>
  <si>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</si>
  <si>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</si>
  <si>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</si>
  <si>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</si>
  <si>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</si>
  <si>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</si>
  <si>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</si>
  <si>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</si>
  <si>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</si>
  <si>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</si>
  <si>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</si>
  <si>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</si>
  <si>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</si>
  <si>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</si>
  <si>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</si>
  <si>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</si>
  <si>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</si>
  <si>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</si>
  <si>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</si>
  <si>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</si>
  <si>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</si>
  <si>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</si>
  <si>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</si>
  <si>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</si>
  <si>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</si>
  <si>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</si>
  <si>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</si>
  <si>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</si>
  <si>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</si>
  <si>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</si>
  <si>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</si>
  <si>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</si>
  <si>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</si>
  <si>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</si>
  <si>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</si>
  <si>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</si>
  <si>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</si>
  <si>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</si>
  <si>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</si>
  <si>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</si>
  <si>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</si>
  <si>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А.Б. Степнов</t>
  </si>
  <si>
    <t>должность</t>
  </si>
  <si>
    <t>подпись</t>
  </si>
  <si>
    <t>расшифровка подписи</t>
  </si>
  <si>
    <t>М.П.</t>
  </si>
  <si>
    <t>Ю.Ф. Кесслер</t>
  </si>
  <si>
    <t xml:space="preserve">        </t>
  </si>
  <si>
    <t>Стрелочный перевод тип Р65 марка 1/9 правый пр. 2766.00.000</t>
  </si>
  <si>
    <t>Стрелочный перевод тип Р65 марка 1/9 левый, пр.2766.00.000-01</t>
  </si>
  <si>
    <t>ТН №5 от 19.11.2023 ООО "ШЕЛЛРОКК"</t>
  </si>
  <si>
    <t>ТН №4 от 19.11.2023 ООО "ШЕЛЛРОКК"</t>
  </si>
  <si>
    <t>ТН №1 от 01.10.2023 ООО "ШЕЛЛРОКК"</t>
  </si>
  <si>
    <t>ТН №2 от 01.10.2023 ООО "ШЕЛЛРОКК"</t>
  </si>
  <si>
    <t>Смета № 02-01-01 Верхнее строение пути</t>
  </si>
  <si>
    <t>МВМ/03-07, ДС№4 от 15.11.23</t>
  </si>
  <si>
    <t>16673706</t>
  </si>
  <si>
    <t>05804803</t>
  </si>
  <si>
    <t>УПД №3 от 19.11.2023 ООО "ШЕЛЛРОКК"</t>
  </si>
  <si>
    <t>К оплате, с учетом авансового платежа 50%</t>
  </si>
  <si>
    <t>Зачет аванса 50%</t>
  </si>
  <si>
    <t>В т.ч. НДС 20%</t>
  </si>
  <si>
    <t>07.12.2023</t>
  </si>
  <si>
    <t>21.12.2023</t>
  </si>
  <si>
    <t>(5688,95)</t>
  </si>
  <si>
    <t>(18,95)</t>
  </si>
  <si>
    <t>2,85</t>
  </si>
  <si>
    <t>1,43</t>
  </si>
  <si>
    <t>78,47</t>
  </si>
  <si>
    <t>228,35</t>
  </si>
  <si>
    <t>3 110,13</t>
  </si>
  <si>
    <t>2905,82</t>
  </si>
  <si>
    <t>471 847,05</t>
  </si>
  <si>
    <t>3 850 271,93</t>
  </si>
  <si>
    <t>1,82</t>
  </si>
  <si>
    <t>0,46</t>
  </si>
  <si>
    <t>0,93</t>
  </si>
  <si>
    <t>0,24</t>
  </si>
  <si>
    <t>8,78</t>
  </si>
  <si>
    <t>П,Н</t>
  </si>
  <si>
    <t>02.2.05.04</t>
  </si>
  <si>
    <t>Щебень из плотных горных пород</t>
  </si>
  <si>
    <t>1106,28</t>
  </si>
  <si>
    <t>552 119,92</t>
  </si>
  <si>
    <t>4 505 298,55</t>
  </si>
  <si>
    <t>ФЕР28-01-100-01</t>
  </si>
  <si>
    <t>Разборка упорной призмы и конструкции упора</t>
  </si>
  <si>
    <t>0,062</t>
  </si>
  <si>
    <t>-124</t>
  </si>
  <si>
    <t>-43 548,80</t>
  </si>
  <si>
    <t>-355 358,21</t>
  </si>
  <si>
    <t>8,05</t>
  </si>
  <si>
    <t>136 525,45</t>
  </si>
  <si>
    <t>1 114 047,67</t>
  </si>
  <si>
    <t>-115</t>
  </si>
  <si>
    <t>-33 074,00</t>
  </si>
  <si>
    <t>-269 883,84</t>
  </si>
  <si>
    <t>115</t>
  </si>
  <si>
    <t>28 524,74</t>
  </si>
  <si>
    <t>232 761,88</t>
  </si>
  <si>
    <t>-230</t>
  </si>
  <si>
    <t>-15 272,00</t>
  </si>
  <si>
    <t>-124 619,52</t>
  </si>
  <si>
    <t>-0,16</t>
  </si>
  <si>
    <t>-1 897,44</t>
  </si>
  <si>
    <t>-15 483,11</t>
  </si>
  <si>
    <t>-0,329</t>
  </si>
  <si>
    <t>-3 900,62</t>
  </si>
  <si>
    <t>-31 829,06</t>
  </si>
  <si>
    <t>-1 265,00</t>
  </si>
  <si>
    <t>-10 322,40</t>
  </si>
  <si>
    <t>230</t>
  </si>
  <si>
    <t>85 811,63</t>
  </si>
  <si>
    <t>700 222,90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</si>
  <si>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</si>
  <si>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</si>
  <si>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0,57</t>
  </si>
  <si>
    <t>-1133,96</t>
  </si>
  <si>
    <t>-398 246,75</t>
  </si>
  <si>
    <t>-3 249 693,48</t>
  </si>
  <si>
    <t>АО "НТПК", КП от 30.07.2023г. (п.1)</t>
  </si>
  <si>
    <t>Рельсы Р-65 НТ260, L-12,5 м (110 шт.)</t>
  </si>
  <si>
    <t>73,57</t>
  </si>
  <si>
    <t>1 247 723,88</t>
  </si>
  <si>
    <t>10 181 426,86</t>
  </si>
  <si>
    <t>ФССЦ-25.1.02.01-0035</t>
  </si>
  <si>
    <t>Шпалы железобетонные Ш1, объем бетона 0,106 м3, расход стали 7,25 кг</t>
  </si>
  <si>
    <t>-1044</t>
  </si>
  <si>
    <t>188,10</t>
  </si>
  <si>
    <t>-196 376,40</t>
  </si>
  <si>
    <t>-1 602 431,42</t>
  </si>
  <si>
    <t>АО "НТПК", КП от 30.07.2023г. (п.4)</t>
  </si>
  <si>
    <t>Шпала железобетонная Ш3-Д для ЖБР (с доставкой ж/д транспортом до ст.Мытищи код 234808)</t>
  </si>
  <si>
    <t>1044</t>
  </si>
  <si>
    <t>464,46</t>
  </si>
  <si>
    <t>490 714,99</t>
  </si>
  <si>
    <t>4 004 234,32</t>
  </si>
  <si>
    <t>Цена=4548/1,2/8,16</t>
  </si>
  <si>
    <t>-192</t>
  </si>
  <si>
    <t>-27 897,60</t>
  </si>
  <si>
    <t>-227 644,42</t>
  </si>
  <si>
    <t>АО "НТПК", КП от 30.07.2023г. (п.2)</t>
  </si>
  <si>
    <t>Накладка 1Р-65 (110 к-т.)</t>
  </si>
  <si>
    <t>3,245</t>
  </si>
  <si>
    <t>92 226,66</t>
  </si>
  <si>
    <t>752 569,55</t>
  </si>
  <si>
    <t>ФССЦ-25.1.04.04-0003</t>
  </si>
  <si>
    <t>Болты для рельсовых стыков железнодорожного пути с гайками, М27х160-180 мм</t>
  </si>
  <si>
    <t>-0,454</t>
  </si>
  <si>
    <t>10 424,00</t>
  </si>
  <si>
    <t>-4 732,50</t>
  </si>
  <si>
    <t>-38 617,20</t>
  </si>
  <si>
    <t>-2,367</t>
  </si>
  <si>
    <t>-28 070,25</t>
  </si>
  <si>
    <t>-229 053,24</t>
  </si>
  <si>
    <t>ФССЦ-25.1.04.01-0001</t>
  </si>
  <si>
    <t>Болты закладные для рельсовых скреплений железнодорожного пути с гайками, М22х175 мм</t>
  </si>
  <si>
    <t>-2,58</t>
  </si>
  <si>
    <t>10 948,00</t>
  </si>
  <si>
    <t>-28 245,84</t>
  </si>
  <si>
    <t>-230 486,05</t>
  </si>
  <si>
    <t>ФССЦ-25.1.05.02-0006</t>
  </si>
  <si>
    <t>Подкладка раздельного скрепления железнодорожного пути КБ-65</t>
  </si>
  <si>
    <t>-2088</t>
  </si>
  <si>
    <t>43,61</t>
  </si>
  <si>
    <t>-91 057,68</t>
  </si>
  <si>
    <t>-743 030,67</t>
  </si>
  <si>
    <t>ФССЦ-25.1.06.19-0051</t>
  </si>
  <si>
    <t>Прокладки повышенной упругости под подкладку КБ, КБ10 ЦП 328 из смеси РП 101-710</t>
  </si>
  <si>
    <t>5,60</t>
  </si>
  <si>
    <t>-11 692,80</t>
  </si>
  <si>
    <t>-95 413,25</t>
  </si>
  <si>
    <t>ФССЦ-25.1.06.19-0085</t>
  </si>
  <si>
    <t>Прокладки ПБР65х8 ЦП143 (ПБР 65х7 ЦП318) из смеси РП 101-710</t>
  </si>
  <si>
    <t>2,50</t>
  </si>
  <si>
    <t>-5 220,00</t>
  </si>
  <si>
    <t>-42 595,20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</si>
  <si>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</si>
  <si>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</si>
  <si>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2088</t>
  </si>
  <si>
    <t>275,74</t>
  </si>
  <si>
    <t>582 654,06</t>
  </si>
  <si>
    <t>4 754 457,13</t>
  </si>
  <si>
    <t>Цена=2700/1,2/8,16</t>
  </si>
  <si>
    <t>05.1.02.03-0012</t>
  </si>
  <si>
    <t>Брусья железобетонные для стрелочных переводов</t>
  </si>
  <si>
    <t>25.1.02.01-0035</t>
  </si>
  <si>
    <t>Н</t>
  </si>
  <si>
    <t>25.1.06.03</t>
  </si>
  <si>
    <t>Знаки путевые и сигнальные железных дорог</t>
  </si>
  <si>
    <t>25.1.06.15</t>
  </si>
  <si>
    <t>Перевод стрелочный</t>
  </si>
  <si>
    <t>65 627,05</t>
  </si>
  <si>
    <t>535 516,73</t>
  </si>
  <si>
    <t>131-23-ПЖ.ВР.3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</si>
  <si>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</si>
  <si>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</si>
  <si>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</si>
  <si>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0,04</t>
  </si>
  <si>
    <t>02.2.05.04-0061</t>
  </si>
  <si>
    <t>Щебень из плотных горных пород для балластного слоя железнодорожного пути, фракция от 25 до 60 мм</t>
  </si>
  <si>
    <t>117</t>
  </si>
  <si>
    <t>Цена Поставщика ООО “Грунт-маркет”</t>
  </si>
  <si>
    <t>42,78</t>
  </si>
  <si>
    <t>21 350,55</t>
  </si>
  <si>
    <t>174 220,49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</si>
  <si>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</si>
  <si>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</si>
  <si>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</si>
  <si>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0,51</t>
  </si>
  <si>
    <t>120</t>
  </si>
  <si>
    <t>ФССЦ-02.2.05.04-0061</t>
  </si>
  <si>
    <t>-595,07</t>
  </si>
  <si>
    <t>196,81</t>
  </si>
  <si>
    <t>-117 115,73</t>
  </si>
  <si>
    <t>-955 664,36</t>
  </si>
  <si>
    <t>121</t>
  </si>
  <si>
    <t>595,07</t>
  </si>
  <si>
    <t>296 986,30</t>
  </si>
  <si>
    <t>2 423 408,21</t>
  </si>
  <si>
    <t>Раздел 4. Демонтажные работы</t>
  </si>
  <si>
    <t>Демонтаж м/конструкций</t>
  </si>
  <si>
    <t>123</t>
  </si>
  <si>
    <t>ФЕР09-03-012-12</t>
  </si>
  <si>
    <t>Демонтаж опорных стоек для пролетов: до 24 м</t>
  </si>
  <si>
    <t>4,62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</si>
  <si>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</si>
  <si>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</si>
  <si>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07.2.07.12</t>
  </si>
  <si>
    <t>Конструкции стальные</t>
  </si>
  <si>
    <t>Приказ № 774/пр от 11.12.2020 Прил. п.9, Приказ № 774/пр от 11.12.2020 п.16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</si>
  <si>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</si>
  <si>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</si>
  <si>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</si>
  <si>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>6,82</t>
  </si>
  <si>
    <t>125</t>
  </si>
  <si>
    <t>Погрузка при автомобильных перевозках металлических конструкций массой до 1 т</t>
  </si>
  <si>
    <t>11,44</t>
  </si>
  <si>
    <t>255,46</t>
  </si>
  <si>
    <t>3 382,29</t>
  </si>
  <si>
    <t>126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</si>
  <si>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</si>
  <si>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</si>
  <si>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33,29</t>
  </si>
  <si>
    <t>453,41</t>
  </si>
  <si>
    <t>Демонтаж ж/б конструкций</t>
  </si>
  <si>
    <t>128</t>
  </si>
  <si>
    <t>Разборка монолитных железобетонных конструкций гидромолотом на базе экскаватора/применит. фундамента</t>
  </si>
  <si>
    <t>Пр/812-040.2-1</t>
  </si>
  <si>
    <t>Пр/774-040.2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</si>
  <si>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</si>
  <si>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</si>
  <si>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19,2</t>
  </si>
  <si>
    <t>130</t>
  </si>
  <si>
    <t>Погрузка при автомобильных перевозках мусора строительного с погрузкой экскаваторами емкостью ковша до 0,5 м3</t>
  </si>
  <si>
    <t>98,4</t>
  </si>
  <si>
    <t>322,75</t>
  </si>
  <si>
    <t>4 273,21</t>
  </si>
  <si>
    <t>131</t>
  </si>
  <si>
    <t>24,6</t>
  </si>
  <si>
    <t>1 057,31</t>
  </si>
  <si>
    <t>13 998,78</t>
  </si>
  <si>
    <t>132</t>
  </si>
  <si>
    <t>Цена поставщика ООО "Террус"</t>
  </si>
  <si>
    <t>49,2</t>
  </si>
  <si>
    <t>7 989,10</t>
  </si>
  <si>
    <t>108 811,54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</si>
  <si>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</si>
  <si>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</si>
  <si>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</si>
  <si>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</si>
  <si>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0,157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</si>
  <si>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</si>
  <si>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</si>
  <si>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</si>
  <si>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0,03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</si>
  <si>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</si>
  <si>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</si>
  <si>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</si>
  <si>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</si>
  <si>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135</t>
  </si>
  <si>
    <t>136</t>
  </si>
  <si>
    <t>733,32</t>
  </si>
  <si>
    <t>9 987,82</t>
  </si>
  <si>
    <t>137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</si>
  <si>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</si>
  <si>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</si>
  <si>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47,4</t>
  </si>
  <si>
    <t>3,96</t>
  </si>
  <si>
    <t>187,70</t>
  </si>
  <si>
    <t>2 485,15</t>
  </si>
  <si>
    <t>138</t>
  </si>
  <si>
    <t>299,4</t>
  </si>
  <si>
    <t>871,25</t>
  </si>
  <si>
    <t>11 866,43</t>
  </si>
  <si>
    <t>139</t>
  </si>
  <si>
    <t>Засыпка траншей и котлованов с перемещением грунта до 5 м бульдозерами мощностью: 59 кВт (80 л.с.), группа грунтов 2</t>
  </si>
  <si>
    <t>0,187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</si>
  <si>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</si>
  <si>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</si>
  <si>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</si>
  <si>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</si>
  <si>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</si>
  <si>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</si>
  <si>
    <t>Итоги по разделу 4 Демонтажные работы :</t>
  </si>
  <si>
    <t xml:space="preserve">  Итого по разделу 4 Демонтажные работы</t>
  </si>
  <si>
    <t xml:space="preserve">     Итого с учетом доп. работ и затрат</t>
  </si>
  <si>
    <t>Подрядчик</t>
  </si>
  <si>
    <t xml:space="preserve">Реестр актов выполненных работ к КС-3 №1 от 20.11.2023 г. </t>
  </si>
  <si>
    <t>АО «МЕТРОВАГОНМАШ»-ООО «КиКГЕОСТРОЙ»</t>
  </si>
  <si>
    <t>ООО «КиКГЕОСТРОЙ»-ООО «ШЕЛЛРОКК»</t>
  </si>
  <si>
    <t>всего без НДС с договорным коэффициентом 1,0514*0,83</t>
  </si>
  <si>
    <t>ВСЕГО с НДС</t>
  </si>
  <si>
    <t>ООО «ШЕЛЛРОКК»-ООО "СТ И В 21"</t>
  </si>
  <si>
    <t>ООО «ШЕЛЛРОКК»-ООО "ЭлектроЭнергетика"</t>
  </si>
  <si>
    <r>
      <t xml:space="preserve">всего без НДС с договорным коэффициентом </t>
    </r>
    <r>
      <rPr>
        <b/>
        <sz val="10"/>
        <color rgb="FFFF0000"/>
        <rFont val="Times New Roman"/>
        <family val="1"/>
        <charset val="204"/>
      </rPr>
      <t>1,0514*0,87*</t>
    </r>
  </si>
  <si>
    <r>
      <t>всего без НДС с договорным коэффициентом 1,0514*</t>
    </r>
    <r>
      <rPr>
        <b/>
        <sz val="10"/>
        <color rgb="FFFF0000"/>
        <rFont val="Times New Roman"/>
        <family val="1"/>
        <charset val="204"/>
      </rPr>
      <t>0,87</t>
    </r>
    <r>
      <rPr>
        <sz val="10"/>
        <color theme="1"/>
        <rFont val="Times New Roman"/>
        <family val="1"/>
        <charset val="204"/>
      </rPr>
      <t>*0,95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</si>
</sst>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00"/>
    <numFmt numFmtId="165" formatCode="0.0000"/>
    <numFmt numFmtId="166" formatCode="0.0000000"/>
    <numFmt numFmtId="167" formatCode="0.000000"/>
    <numFmt numFmtId="168" formatCode="0.0"/>
    <numFmt numFmtId="169" formatCode="0.0000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</numFmts>
  <fonts count="42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8"/>
      <color rgb="FF003300"/>
      <name val="Arial"/>
      <family val="2"/>
      <charset val="204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0">
    <xf numFmtId="0" fontId="0" fillId="0" borderId="0"/>
    <xf numFmtId="43" fontId="10" fillId="0" borderId="0" applyFont="0" applyFill="0" applyBorder="0" applyAlignment="0" applyProtection="0"/>
    <xf numFmtId="0" fontId="1" fillId="0" borderId="0"/>
    <xf numFmtId="0" fontId="11" fillId="0" borderId="0"/>
    <xf numFmtId="0" fontId="11" fillId="0" borderId="0"/>
    <xf numFmtId="0" fontId="13" fillId="0" borderId="0"/>
    <xf numFmtId="171" fontId="13" fillId="0" borderId="0" applyFont="0" applyFill="0" applyBorder="0" applyAlignment="0" applyProtection="0"/>
    <xf numFmtId="0" fontId="14" fillId="0" borderId="0"/>
    <xf numFmtId="0" fontId="14" fillId="0" borderId="0"/>
    <xf numFmtId="0" fontId="27" fillId="0" borderId="0"/>
  </cellStyleXfs>
  <cellXfs count="45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/>
    </xf>
    <xf numFmtId="49" fontId="2" fillId="0" borderId="5" xfId="0" applyNumberFormat="1" applyFont="1" applyBorder="1"/>
    <xf numFmtId="49" fontId="4" fillId="0" borderId="5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4" fontId="5" fillId="0" borderId="10" xfId="0" applyNumberFormat="1" applyFont="1" applyBorder="1"/>
    <xf numFmtId="49" fontId="2" fillId="0" borderId="10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10" xfId="0" applyFont="1" applyBorder="1"/>
    <xf numFmtId="49" fontId="5" fillId="0" borderId="10" xfId="0" applyNumberFormat="1" applyFont="1" applyBorder="1" applyAlignment="1">
      <alignment horizontal="right"/>
    </xf>
    <xf numFmtId="0" fontId="5" fillId="0" borderId="2" xfId="0" applyFont="1" applyBorder="1"/>
    <xf numFmtId="4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49" fontId="2" fillId="0" borderId="0" xfId="0" applyNumberFormat="1" applyFont="1" applyAlignment="1">
      <alignment vertical="center"/>
    </xf>
    <xf numFmtId="49" fontId="2" fillId="0" borderId="1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right" vertical="top" wrapText="1"/>
    </xf>
    <xf numFmtId="49" fontId="7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right" vertical="top" wrapText="1"/>
    </xf>
    <xf numFmtId="4" fontId="7" fillId="0" borderId="5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49" fontId="7" fillId="0" borderId="7" xfId="0" applyNumberFormat="1" applyFont="1" applyBorder="1" applyAlignment="1">
      <alignment horizontal="center" vertical="top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2" fontId="7" fillId="0" borderId="5" xfId="0" applyNumberFormat="1" applyFont="1" applyBorder="1" applyAlignment="1">
      <alignment horizontal="right" vertical="top" wrapText="1"/>
    </xf>
    <xf numFmtId="2" fontId="7" fillId="0" borderId="6" xfId="0" applyNumberFormat="1" applyFont="1" applyBorder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49" fontId="2" fillId="0" borderId="4" xfId="0" applyNumberFormat="1" applyFont="1" applyBorder="1"/>
    <xf numFmtId="0" fontId="7" fillId="0" borderId="5" xfId="0" applyFont="1" applyBorder="1" applyAlignment="1">
      <alignment horizontal="right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8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4" fontId="2" fillId="0" borderId="8" xfId="0" applyNumberFormat="1" applyFont="1" applyBorder="1" applyAlignment="1">
      <alignment horizontal="right" vertical="top"/>
    </xf>
    <xf numFmtId="4" fontId="7" fillId="0" borderId="8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2" fontId="2" fillId="0" borderId="0" xfId="0" applyNumberFormat="1" applyFont="1" applyAlignment="1">
      <alignment horizontal="right" vertical="top"/>
    </xf>
    <xf numFmtId="4" fontId="3" fillId="0" borderId="0" xfId="0" applyNumberFormat="1" applyFont="1"/>
    <xf numFmtId="0" fontId="14" fillId="0" borderId="0" xfId="5" applyFont="1"/>
    <xf numFmtId="0" fontId="15" fillId="0" borderId="0" xfId="5" applyFont="1"/>
    <xf numFmtId="0" fontId="15" fillId="0" borderId="0" xfId="5" applyFont="1" applyAlignment="1">
      <alignment horizontal="right"/>
    </xf>
    <xf numFmtId="171" fontId="14" fillId="0" borderId="0" xfId="6" applyFont="1"/>
    <xf numFmtId="0" fontId="6" fillId="0" borderId="0" xfId="5" applyFont="1" applyAlignment="1">
      <alignment horizontal="center"/>
    </xf>
    <xf numFmtId="0" fontId="14" fillId="0" borderId="9" xfId="5" applyFont="1" applyBorder="1" applyAlignment="1">
      <alignment horizontal="center"/>
    </xf>
    <xf numFmtId="0" fontId="5" fillId="0" borderId="0" xfId="5" applyFont="1" applyAlignment="1">
      <alignment horizontal="center"/>
    </xf>
    <xf numFmtId="49" fontId="14" fillId="0" borderId="9" xfId="5" applyNumberFormat="1" applyFont="1" applyBorder="1" applyAlignment="1">
      <alignment horizontal="center"/>
    </xf>
    <xf numFmtId="0" fontId="14" fillId="0" borderId="9" xfId="5" applyFont="1" applyBorder="1"/>
    <xf numFmtId="0" fontId="16" fillId="0" borderId="0" xfId="5" applyFont="1"/>
    <xf numFmtId="171" fontId="15" fillId="0" borderId="0" xfId="6" applyFont="1"/>
    <xf numFmtId="0" fontId="14" fillId="0" borderId="0" xfId="5" applyFont="1" applyAlignment="1">
      <alignment vertical="top"/>
    </xf>
    <xf numFmtId="0" fontId="5" fillId="0" borderId="0" xfId="7" applyFont="1" applyAlignment="1">
      <alignment horizontal="center"/>
    </xf>
    <xf numFmtId="0" fontId="14" fillId="0" borderId="9" xfId="7" applyBorder="1" applyAlignment="1">
      <alignment horizontal="center"/>
    </xf>
    <xf numFmtId="171" fontId="15" fillId="0" borderId="0" xfId="6" applyFont="1" applyBorder="1"/>
    <xf numFmtId="0" fontId="14" fillId="0" borderId="0" xfId="5" applyFont="1" applyAlignment="1">
      <alignment vertical="center" wrapText="1"/>
    </xf>
    <xf numFmtId="172" fontId="14" fillId="0" borderId="0" xfId="5" applyNumberFormat="1" applyFont="1"/>
    <xf numFmtId="0" fontId="16" fillId="0" borderId="0" xfId="5" applyFont="1" applyAlignment="1">
      <alignment vertical="center" wrapText="1"/>
    </xf>
    <xf numFmtId="0" fontId="5" fillId="0" borderId="9" xfId="5" applyFont="1" applyBorder="1" applyAlignment="1">
      <alignment horizontal="center"/>
    </xf>
    <xf numFmtId="0" fontId="5" fillId="0" borderId="0" xfId="5" applyFont="1" applyAlignment="1">
      <alignment horizontal="right"/>
    </xf>
    <xf numFmtId="49" fontId="13" fillId="0" borderId="12" xfId="5" applyNumberFormat="1" applyBorder="1" applyAlignment="1">
      <alignment horizontal="center"/>
    </xf>
    <xf numFmtId="14" fontId="15" fillId="0" borderId="0" xfId="5" applyNumberFormat="1" applyFont="1"/>
    <xf numFmtId="0" fontId="18" fillId="0" borderId="0" xfId="8" applyFont="1"/>
    <xf numFmtId="173" fontId="18" fillId="0" borderId="0" xfId="6" applyNumberFormat="1" applyFont="1" applyBorder="1" applyAlignment="1">
      <alignment horizontal="center" wrapText="1"/>
    </xf>
    <xf numFmtId="14" fontId="13" fillId="0" borderId="12" xfId="5" applyNumberFormat="1" applyBorder="1" applyAlignment="1">
      <alignment horizontal="center"/>
    </xf>
    <xf numFmtId="4" fontId="12" fillId="0" borderId="0" xfId="5" applyNumberFormat="1" applyFont="1"/>
    <xf numFmtId="10" fontId="18" fillId="0" borderId="0" xfId="8" applyNumberFormat="1" applyFont="1" applyAlignment="1">
      <alignment horizontal="center"/>
    </xf>
    <xf numFmtId="173" fontId="15" fillId="0" borderId="0" xfId="5" applyNumberFormat="1" applyFont="1"/>
    <xf numFmtId="174" fontId="18" fillId="0" borderId="0" xfId="8" applyNumberFormat="1" applyFont="1" applyAlignment="1">
      <alignment horizontal="center"/>
    </xf>
    <xf numFmtId="0" fontId="18" fillId="0" borderId="0" xfId="5" applyFont="1"/>
    <xf numFmtId="174" fontId="18" fillId="0" borderId="0" xfId="5" applyNumberFormat="1" applyFont="1" applyAlignment="1">
      <alignment horizontal="center"/>
    </xf>
    <xf numFmtId="14" fontId="15" fillId="0" borderId="0" xfId="5" applyNumberFormat="1" applyFont="1" applyAlignment="1">
      <alignment horizontal="center"/>
    </xf>
    <xf numFmtId="0" fontId="15" fillId="0" borderId="13" xfId="5" applyFont="1" applyBorder="1" applyAlignment="1">
      <alignment horizontal="center"/>
    </xf>
    <xf numFmtId="0" fontId="15" fillId="0" borderId="14" xfId="5" applyFont="1" applyBorder="1" applyAlignment="1">
      <alignment horizontal="center"/>
    </xf>
    <xf numFmtId="0" fontId="15" fillId="0" borderId="0" xfId="5" applyFont="1" applyAlignment="1">
      <alignment horizontal="center"/>
    </xf>
    <xf numFmtId="0" fontId="15" fillId="0" borderId="17" xfId="5" applyFont="1" applyBorder="1" applyAlignment="1">
      <alignment horizontal="right"/>
    </xf>
    <xf numFmtId="0" fontId="14" fillId="0" borderId="7" xfId="5" applyFont="1" applyBorder="1"/>
    <xf numFmtId="0" fontId="15" fillId="0" borderId="12" xfId="5" applyFont="1" applyBorder="1" applyAlignment="1">
      <alignment horizontal="center"/>
    </xf>
    <xf numFmtId="0" fontId="14" fillId="0" borderId="15" xfId="5" applyFont="1" applyBorder="1" applyAlignment="1">
      <alignment horizontal="center"/>
    </xf>
    <xf numFmtId="14" fontId="14" fillId="0" borderId="12" xfId="5" applyNumberFormat="1" applyFont="1" applyBorder="1" applyAlignment="1">
      <alignment horizontal="center"/>
    </xf>
    <xf numFmtId="14" fontId="14" fillId="0" borderId="18" xfId="5" applyNumberFormat="1" applyFont="1" applyBorder="1" applyAlignment="1">
      <alignment horizontal="center"/>
    </xf>
    <xf numFmtId="172" fontId="15" fillId="0" borderId="0" xfId="5" applyNumberFormat="1" applyFont="1"/>
    <xf numFmtId="0" fontId="5" fillId="0" borderId="0" xfId="5" applyFont="1"/>
    <xf numFmtId="171" fontId="5" fillId="0" borderId="0" xfId="6" applyFont="1" applyBorder="1"/>
    <xf numFmtId="0" fontId="19" fillId="0" borderId="0" xfId="5" applyFont="1"/>
    <xf numFmtId="0" fontId="5" fillId="0" borderId="11" xfId="5" applyFont="1" applyBorder="1" applyAlignment="1">
      <alignment horizontal="center"/>
    </xf>
    <xf numFmtId="0" fontId="5" fillId="0" borderId="6" xfId="5" applyFont="1" applyBorder="1" applyAlignment="1">
      <alignment horizontal="center"/>
    </xf>
    <xf numFmtId="0" fontId="5" fillId="0" borderId="2" xfId="5" applyFont="1" applyBorder="1"/>
    <xf numFmtId="0" fontId="14" fillId="0" borderId="2" xfId="5" applyFont="1" applyBorder="1"/>
    <xf numFmtId="0" fontId="14" fillId="0" borderId="3" xfId="5" applyFont="1" applyBorder="1"/>
    <xf numFmtId="0" fontId="5" fillId="0" borderId="19" xfId="5" applyFont="1" applyBorder="1" applyAlignment="1">
      <alignment horizontal="center"/>
    </xf>
    <xf numFmtId="0" fontId="5" fillId="0" borderId="8" xfId="5" applyFont="1" applyBorder="1" applyAlignment="1">
      <alignment horizontal="center"/>
    </xf>
    <xf numFmtId="0" fontId="14" fillId="0" borderId="8" xfId="5" applyFont="1" applyBorder="1"/>
    <xf numFmtId="0" fontId="14" fillId="0" borderId="11" xfId="5" applyFont="1" applyBorder="1"/>
    <xf numFmtId="0" fontId="14" fillId="0" borderId="20" xfId="5" applyFont="1" applyBorder="1"/>
    <xf numFmtId="0" fontId="14" fillId="0" borderId="10" xfId="5" applyFont="1" applyBorder="1" applyAlignment="1">
      <alignment horizontal="center"/>
    </xf>
    <xf numFmtId="0" fontId="14" fillId="0" borderId="22" xfId="5" applyFont="1" applyBorder="1"/>
    <xf numFmtId="0" fontId="5" fillId="0" borderId="22" xfId="5" applyFont="1" applyBorder="1" applyAlignment="1">
      <alignment horizontal="center"/>
    </xf>
    <xf numFmtId="0" fontId="5" fillId="0" borderId="20" xfId="5" applyFont="1" applyBorder="1"/>
    <xf numFmtId="0" fontId="14" fillId="0" borderId="23" xfId="5" applyFont="1" applyBorder="1" applyAlignment="1">
      <alignment horizontal="center"/>
    </xf>
    <xf numFmtId="49" fontId="14" fillId="0" borderId="12" xfId="5" applyNumberFormat="1" applyFont="1" applyBorder="1" applyAlignment="1">
      <alignment horizontal="center"/>
    </xf>
    <xf numFmtId="0" fontId="14" fillId="0" borderId="12" xfId="5" applyFont="1" applyBorder="1" applyAlignment="1">
      <alignment horizontal="center"/>
    </xf>
    <xf numFmtId="175" fontId="14" fillId="0" borderId="12" xfId="5" applyNumberFormat="1" applyFont="1" applyBorder="1" applyAlignment="1">
      <alignment horizontal="center"/>
    </xf>
    <xf numFmtId="173" fontId="20" fillId="0" borderId="0" xfId="5" applyNumberFormat="1" applyFont="1"/>
    <xf numFmtId="173" fontId="14" fillId="0" borderId="0" xfId="6" applyNumberFormat="1" applyFont="1"/>
    <xf numFmtId="49" fontId="14" fillId="0" borderId="20" xfId="5" applyNumberFormat="1" applyFont="1" applyBorder="1" applyAlignment="1">
      <alignment horizontal="center"/>
    </xf>
    <xf numFmtId="0" fontId="19" fillId="0" borderId="1" xfId="5" applyFont="1" applyBorder="1"/>
    <xf numFmtId="0" fontId="19" fillId="0" borderId="2" xfId="5" applyFont="1" applyBorder="1"/>
    <xf numFmtId="175" fontId="13" fillId="0" borderId="9" xfId="5" applyNumberFormat="1" applyBorder="1" applyAlignment="1">
      <alignment horizontal="center"/>
    </xf>
    <xf numFmtId="175" fontId="14" fillId="0" borderId="1" xfId="5" applyNumberFormat="1" applyFont="1" applyBorder="1" applyAlignment="1">
      <alignment horizontal="center"/>
    </xf>
    <xf numFmtId="175" fontId="14" fillId="0" borderId="9" xfId="5" applyNumberFormat="1" applyFont="1" applyBorder="1" applyAlignment="1">
      <alignment horizontal="center"/>
    </xf>
    <xf numFmtId="172" fontId="21" fillId="0" borderId="0" xfId="5" applyNumberFormat="1" applyFont="1"/>
    <xf numFmtId="171" fontId="21" fillId="0" borderId="0" xfId="6" applyFont="1"/>
    <xf numFmtId="173" fontId="21" fillId="0" borderId="0" xfId="5" applyNumberFormat="1" applyFont="1"/>
    <xf numFmtId="4" fontId="6" fillId="0" borderId="0" xfId="7" applyNumberFormat="1" applyFont="1"/>
    <xf numFmtId="171" fontId="14" fillId="0" borderId="0" xfId="5" applyNumberFormat="1" applyFont="1"/>
    <xf numFmtId="0" fontId="21" fillId="0" borderId="0" xfId="5" applyFont="1"/>
    <xf numFmtId="49" fontId="6" fillId="0" borderId="0" xfId="5" applyNumberFormat="1" applyFont="1" applyAlignment="1">
      <alignment horizontal="center"/>
    </xf>
    <xf numFmtId="171" fontId="6" fillId="0" borderId="9" xfId="6" applyFont="1" applyBorder="1" applyAlignment="1">
      <alignment horizontal="center"/>
    </xf>
    <xf numFmtId="171" fontId="20" fillId="0" borderId="0" xfId="6" applyFont="1"/>
    <xf numFmtId="49" fontId="14" fillId="0" borderId="27" xfId="5" applyNumberFormat="1" applyFont="1" applyBorder="1" applyAlignment="1">
      <alignment horizontal="center"/>
    </xf>
    <xf numFmtId="49" fontId="14" fillId="0" borderId="10" xfId="5" applyNumberFormat="1" applyFont="1" applyBorder="1" applyAlignment="1">
      <alignment horizontal="center"/>
    </xf>
    <xf numFmtId="0" fontId="19" fillId="0" borderId="21" xfId="5" applyFont="1" applyBorder="1"/>
    <xf numFmtId="175" fontId="14" fillId="0" borderId="20" xfId="5" applyNumberFormat="1" applyFont="1" applyBorder="1" applyAlignment="1">
      <alignment horizontal="center"/>
    </xf>
    <xf numFmtId="175" fontId="14" fillId="0" borderId="10" xfId="5" applyNumberFormat="1" applyFont="1" applyBorder="1" applyAlignment="1">
      <alignment horizontal="center"/>
    </xf>
    <xf numFmtId="175" fontId="14" fillId="0" borderId="28" xfId="5" applyNumberFormat="1" applyFont="1" applyBorder="1" applyAlignment="1">
      <alignment horizontal="center"/>
    </xf>
    <xf numFmtId="49" fontId="14" fillId="0" borderId="0" xfId="5" applyNumberFormat="1" applyFont="1" applyAlignment="1">
      <alignment horizontal="center"/>
    </xf>
    <xf numFmtId="0" fontId="19" fillId="0" borderId="4" xfId="5" applyFont="1" applyBorder="1"/>
    <xf numFmtId="175" fontId="14" fillId="0" borderId="29" xfId="5" applyNumberFormat="1" applyFont="1" applyBorder="1" applyAlignment="1">
      <alignment horizontal="center"/>
    </xf>
    <xf numFmtId="49" fontId="14" fillId="0" borderId="2" xfId="5" applyNumberFormat="1" applyFont="1" applyBorder="1" applyAlignment="1">
      <alignment horizontal="center"/>
    </xf>
    <xf numFmtId="175" fontId="14" fillId="0" borderId="11" xfId="5" applyNumberFormat="1" applyFont="1" applyBorder="1" applyAlignment="1">
      <alignment horizontal="center"/>
    </xf>
    <xf numFmtId="175" fontId="14" fillId="0" borderId="30" xfId="5" applyNumberFormat="1" applyFont="1" applyBorder="1" applyAlignment="1">
      <alignment horizontal="center"/>
    </xf>
    <xf numFmtId="49" fontId="14" fillId="0" borderId="21" xfId="5" applyNumberFormat="1" applyFont="1" applyBorder="1" applyAlignment="1">
      <alignment horizontal="center"/>
    </xf>
    <xf numFmtId="175" fontId="14" fillId="0" borderId="22" xfId="5" applyNumberFormat="1" applyFont="1" applyBorder="1" applyAlignment="1">
      <alignment horizontal="center"/>
    </xf>
    <xf numFmtId="175" fontId="14" fillId="0" borderId="21" xfId="5" applyNumberFormat="1" applyFont="1" applyBorder="1" applyAlignment="1">
      <alignment horizontal="center"/>
    </xf>
    <xf numFmtId="175" fontId="14" fillId="0" borderId="3" xfId="5" applyNumberFormat="1" applyFont="1" applyBorder="1" applyAlignment="1">
      <alignment horizontal="center"/>
    </xf>
    <xf numFmtId="175" fontId="14" fillId="0" borderId="28" xfId="5" applyNumberFormat="1" applyFont="1" applyBorder="1" applyAlignment="1">
      <alignment horizontal="right"/>
    </xf>
    <xf numFmtId="0" fontId="14" fillId="0" borderId="3" xfId="5" applyFont="1" applyBorder="1" applyAlignment="1">
      <alignment horizontal="center"/>
    </xf>
    <xf numFmtId="176" fontId="14" fillId="0" borderId="28" xfId="5" applyNumberFormat="1" applyFont="1" applyBorder="1" applyAlignment="1">
      <alignment horizontal="right"/>
    </xf>
    <xf numFmtId="49" fontId="14" fillId="0" borderId="1" xfId="5" applyNumberFormat="1" applyFont="1" applyBorder="1" applyAlignment="1">
      <alignment horizontal="center"/>
    </xf>
    <xf numFmtId="0" fontId="14" fillId="0" borderId="1" xfId="5" applyFont="1" applyBorder="1" applyAlignment="1">
      <alignment horizontal="center"/>
    </xf>
    <xf numFmtId="176" fontId="14" fillId="0" borderId="29" xfId="5" applyNumberFormat="1" applyFont="1" applyBorder="1" applyAlignment="1">
      <alignment horizontal="center"/>
    </xf>
    <xf numFmtId="0" fontId="14" fillId="0" borderId="1" xfId="5" applyFont="1" applyBorder="1"/>
    <xf numFmtId="49" fontId="14" fillId="0" borderId="4" xfId="5" applyNumberFormat="1" applyFont="1" applyBorder="1" applyAlignment="1">
      <alignment horizontal="center"/>
    </xf>
    <xf numFmtId="49" fontId="14" fillId="0" borderId="5" xfId="5" applyNumberFormat="1" applyFont="1" applyBorder="1" applyAlignment="1">
      <alignment horizontal="center"/>
    </xf>
    <xf numFmtId="0" fontId="19" fillId="0" borderId="5" xfId="5" applyFont="1" applyBorder="1"/>
    <xf numFmtId="0" fontId="14" fillId="0" borderId="5" xfId="5" applyFont="1" applyBorder="1"/>
    <xf numFmtId="176" fontId="14" fillId="0" borderId="30" xfId="5" applyNumberFormat="1" applyFont="1" applyBorder="1" applyAlignment="1">
      <alignment horizontal="center"/>
    </xf>
    <xf numFmtId="4" fontId="14" fillId="0" borderId="11" xfId="5" applyNumberFormat="1" applyFont="1" applyBorder="1" applyAlignment="1">
      <alignment horizontal="center"/>
    </xf>
    <xf numFmtId="4" fontId="14" fillId="0" borderId="4" xfId="5" applyNumberFormat="1" applyFont="1" applyBorder="1" applyAlignment="1">
      <alignment horizontal="center"/>
    </xf>
    <xf numFmtId="4" fontId="14" fillId="0" borderId="30" xfId="5" applyNumberFormat="1" applyFont="1" applyBorder="1" applyAlignment="1">
      <alignment horizontal="center"/>
    </xf>
    <xf numFmtId="4" fontId="14" fillId="0" borderId="3" xfId="5" applyNumberFormat="1" applyFont="1" applyBorder="1" applyAlignment="1">
      <alignment horizontal="center"/>
    </xf>
    <xf numFmtId="4" fontId="14" fillId="0" borderId="1" xfId="5" applyNumberFormat="1" applyFont="1" applyBorder="1" applyAlignment="1">
      <alignment horizontal="center"/>
    </xf>
    <xf numFmtId="4" fontId="14" fillId="0" borderId="29" xfId="5" applyNumberFormat="1" applyFont="1" applyBorder="1" applyAlignment="1">
      <alignment horizontal="center"/>
    </xf>
    <xf numFmtId="4" fontId="14" fillId="0" borderId="9" xfId="5" applyNumberFormat="1" applyFont="1" applyBorder="1" applyAlignment="1">
      <alignment horizontal="center"/>
    </xf>
    <xf numFmtId="4" fontId="14" fillId="0" borderId="0" xfId="5" applyNumberFormat="1" applyFont="1" applyAlignment="1">
      <alignment horizontal="center"/>
    </xf>
    <xf numFmtId="4" fontId="14" fillId="0" borderId="31" xfId="5" applyNumberFormat="1" applyFont="1" applyBorder="1" applyAlignment="1">
      <alignment horizontal="center"/>
    </xf>
    <xf numFmtId="49" fontId="14" fillId="0" borderId="11" xfId="5" applyNumberFormat="1" applyFont="1" applyBorder="1" applyAlignment="1">
      <alignment horizontal="center"/>
    </xf>
    <xf numFmtId="4" fontId="14" fillId="0" borderId="6" xfId="5" applyNumberFormat="1" applyFont="1" applyBorder="1" applyAlignment="1">
      <alignment horizontal="center"/>
    </xf>
    <xf numFmtId="49" fontId="14" fillId="0" borderId="23" xfId="5" applyNumberFormat="1" applyFont="1" applyBorder="1" applyAlignment="1">
      <alignment horizontal="center"/>
    </xf>
    <xf numFmtId="49" fontId="14" fillId="0" borderId="25" xfId="5" applyNumberFormat="1" applyFont="1" applyBorder="1" applyAlignment="1">
      <alignment horizontal="center"/>
    </xf>
    <xf numFmtId="0" fontId="19" fillId="0" borderId="25" xfId="5" applyFont="1" applyBorder="1"/>
    <xf numFmtId="0" fontId="14" fillId="0" borderId="23" xfId="5" applyFont="1" applyBorder="1"/>
    <xf numFmtId="4" fontId="14" fillId="0" borderId="26" xfId="5" applyNumberFormat="1" applyFont="1" applyBorder="1" applyAlignment="1">
      <alignment horizontal="center"/>
    </xf>
    <xf numFmtId="4" fontId="14" fillId="0" borderId="24" xfId="5" applyNumberFormat="1" applyFont="1" applyBorder="1" applyAlignment="1">
      <alignment horizontal="center"/>
    </xf>
    <xf numFmtId="4" fontId="14" fillId="0" borderId="32" xfId="5" applyNumberFormat="1" applyFont="1" applyBorder="1"/>
    <xf numFmtId="175" fontId="14" fillId="0" borderId="12" xfId="5" applyNumberFormat="1" applyFont="1" applyBorder="1" applyAlignment="1">
      <alignment horizontal="right"/>
    </xf>
    <xf numFmtId="176" fontId="14" fillId="0" borderId="0" xfId="5" applyNumberFormat="1" applyFont="1"/>
    <xf numFmtId="0" fontId="6" fillId="0" borderId="0" xfId="5" applyFont="1" applyAlignment="1">
      <alignment horizontal="left" vertical="top"/>
    </xf>
    <xf numFmtId="0" fontId="6" fillId="0" borderId="0" xfId="5" applyFont="1"/>
    <xf numFmtId="0" fontId="20" fillId="0" borderId="0" xfId="5" applyFont="1"/>
    <xf numFmtId="171" fontId="23" fillId="0" borderId="0" xfId="6" applyFont="1"/>
    <xf numFmtId="171" fontId="6" fillId="0" borderId="0" xfId="6" applyFont="1"/>
    <xf numFmtId="0" fontId="24" fillId="0" borderId="0" xfId="5" applyFont="1"/>
    <xf numFmtId="0" fontId="25" fillId="0" borderId="0" xfId="5" applyFont="1"/>
    <xf numFmtId="171" fontId="24" fillId="0" borderId="0" xfId="6" applyFont="1"/>
    <xf numFmtId="0" fontId="6" fillId="0" borderId="0" xfId="7" applyFont="1"/>
    <xf numFmtId="0" fontId="24" fillId="0" borderId="0" xfId="5" applyFont="1" applyAlignment="1">
      <alignment horizontal="right"/>
    </xf>
    <xf numFmtId="0" fontId="24" fillId="0" borderId="0" xfId="5" applyFont="1" applyAlignment="1">
      <alignment horizontal="left"/>
    </xf>
    <xf numFmtId="0" fontId="26" fillId="0" borderId="5" xfId="7" applyFont="1" applyBorder="1" applyAlignment="1">
      <alignment horizontal="left" vertical="top" wrapText="1"/>
    </xf>
    <xf numFmtId="49" fontId="7" fillId="2" borderId="4" xfId="0" applyNumberFormat="1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horizontal="center" vertical="top" wrapText="1"/>
    </xf>
    <xf numFmtId="0" fontId="26" fillId="2" borderId="11" xfId="7" applyFont="1" applyFill="1" applyBorder="1" applyAlignment="1">
      <alignment horizontal="left" vertical="top" wrapText="1"/>
    </xf>
    <xf numFmtId="49" fontId="7" fillId="2" borderId="5" xfId="0" applyNumberFormat="1" applyFont="1" applyFill="1" applyBorder="1" applyAlignment="1">
      <alignment horizontal="right" vertical="top" wrapText="1"/>
    </xf>
    <xf numFmtId="49" fontId="7" fillId="2" borderId="6" xfId="0" applyNumberFormat="1" applyFont="1" applyFill="1" applyBorder="1" applyAlignment="1">
      <alignment horizontal="right" vertical="top" wrapText="1"/>
    </xf>
    <xf numFmtId="0" fontId="26" fillId="2" borderId="5" xfId="7" applyFont="1" applyFill="1" applyBorder="1" applyAlignment="1">
      <alignment horizontal="left" vertical="top" wrapText="1"/>
    </xf>
    <xf numFmtId="49" fontId="28" fillId="0" borderId="0" xfId="9" applyNumberFormat="1" applyFont="1"/>
    <xf numFmtId="0" fontId="27" fillId="0" borderId="0" xfId="9"/>
    <xf numFmtId="49" fontId="28" fillId="0" borderId="0" xfId="9" applyNumberFormat="1" applyFont="1" applyAlignment="1">
      <alignment horizontal="right"/>
    </xf>
    <xf numFmtId="49" fontId="28" fillId="0" borderId="0" xfId="9" applyNumberFormat="1" applyFont="1" applyAlignment="1">
      <alignment vertical="top"/>
    </xf>
    <xf numFmtId="0" fontId="28" fillId="0" borderId="0" xfId="9" applyFont="1" applyAlignment="1">
      <alignment wrapText="1"/>
    </xf>
    <xf numFmtId="49" fontId="28" fillId="0" borderId="5" xfId="9" applyNumberFormat="1" applyFont="1" applyBorder="1"/>
    <xf numFmtId="49" fontId="29" fillId="0" borderId="5" xfId="9" applyNumberFormat="1" applyFont="1" applyBorder="1" applyAlignment="1">
      <alignment horizontal="center"/>
    </xf>
    <xf numFmtId="49" fontId="28" fillId="0" borderId="9" xfId="9" applyNumberFormat="1" applyFont="1" applyBorder="1" applyAlignment="1">
      <alignment horizontal="center"/>
    </xf>
    <xf numFmtId="49" fontId="30" fillId="0" borderId="0" xfId="9" applyNumberFormat="1" applyFont="1"/>
    <xf numFmtId="49" fontId="30" fillId="0" borderId="0" xfId="9" applyNumberFormat="1" applyFont="1" applyAlignment="1">
      <alignment horizontal="right"/>
    </xf>
    <xf numFmtId="49" fontId="28" fillId="0" borderId="0" xfId="9" applyNumberFormat="1" applyFont="1" applyAlignment="1">
      <alignment horizontal="center"/>
    </xf>
    <xf numFmtId="49" fontId="28" fillId="0" borderId="9" xfId="9" applyNumberFormat="1" applyFont="1" applyBorder="1" applyAlignment="1">
      <alignment horizontal="center" vertical="center"/>
    </xf>
    <xf numFmtId="49" fontId="31" fillId="0" borderId="0" xfId="9" applyNumberFormat="1" applyFont="1" applyAlignment="1">
      <alignment horizontal="center"/>
    </xf>
    <xf numFmtId="0" fontId="30" fillId="0" borderId="0" xfId="9" applyFont="1" applyAlignment="1">
      <alignment wrapText="1"/>
    </xf>
    <xf numFmtId="0" fontId="30" fillId="0" borderId="0" xfId="9" applyFont="1"/>
    <xf numFmtId="4" fontId="30" fillId="0" borderId="10" xfId="9" applyNumberFormat="1" applyFont="1" applyBorder="1"/>
    <xf numFmtId="49" fontId="28" fillId="0" borderId="10" xfId="9" applyNumberFormat="1" applyFont="1" applyBorder="1" applyAlignment="1">
      <alignment horizontal="right"/>
    </xf>
    <xf numFmtId="0" fontId="30" fillId="0" borderId="0" xfId="9" applyFont="1" applyAlignment="1">
      <alignment horizontal="left" vertical="top"/>
    </xf>
    <xf numFmtId="0" fontId="30" fillId="0" borderId="0" xfId="9" applyFont="1" applyAlignment="1">
      <alignment horizontal="right"/>
    </xf>
    <xf numFmtId="0" fontId="28" fillId="0" borderId="0" xfId="9" applyFont="1" applyAlignment="1">
      <alignment horizontal="center"/>
    </xf>
    <xf numFmtId="0" fontId="30" fillId="0" borderId="10" xfId="9" applyFont="1" applyBorder="1"/>
    <xf numFmtId="49" fontId="30" fillId="0" borderId="10" xfId="9" applyNumberFormat="1" applyFont="1" applyBorder="1" applyAlignment="1">
      <alignment horizontal="right"/>
    </xf>
    <xf numFmtId="0" fontId="30" fillId="0" borderId="2" xfId="9" applyFont="1" applyBorder="1"/>
    <xf numFmtId="4" fontId="30" fillId="0" borderId="2" xfId="9" applyNumberFormat="1" applyFont="1" applyBorder="1" applyAlignment="1">
      <alignment horizontal="right"/>
    </xf>
    <xf numFmtId="0" fontId="30" fillId="0" borderId="0" xfId="9" applyFont="1" applyAlignment="1">
      <alignment horizontal="left"/>
    </xf>
    <xf numFmtId="49" fontId="28" fillId="0" borderId="0" xfId="9" applyNumberFormat="1" applyFont="1" applyAlignment="1">
      <alignment vertical="center"/>
    </xf>
    <xf numFmtId="49" fontId="28" fillId="0" borderId="11" xfId="9" applyNumberFormat="1" applyFont="1" applyBorder="1" applyAlignment="1">
      <alignment horizontal="center" vertical="center" wrapText="1"/>
    </xf>
    <xf numFmtId="49" fontId="28" fillId="0" borderId="9" xfId="9" applyNumberFormat="1" applyFont="1" applyBorder="1" applyAlignment="1">
      <alignment horizontal="center" vertical="center" wrapText="1"/>
    </xf>
    <xf numFmtId="0" fontId="32" fillId="0" borderId="0" xfId="9" applyFont="1" applyAlignment="1">
      <alignment wrapText="1"/>
    </xf>
    <xf numFmtId="49" fontId="32" fillId="0" borderId="4" xfId="9" applyNumberFormat="1" applyFont="1" applyBorder="1" applyAlignment="1">
      <alignment horizontal="center" vertical="top" wrapText="1"/>
    </xf>
    <xf numFmtId="49" fontId="32" fillId="0" borderId="5" xfId="9" applyNumberFormat="1" applyFont="1" applyBorder="1" applyAlignment="1">
      <alignment horizontal="center" vertical="top" wrapText="1"/>
    </xf>
    <xf numFmtId="49" fontId="32" fillId="0" borderId="5" xfId="9" applyNumberFormat="1" applyFont="1" applyBorder="1" applyAlignment="1">
      <alignment horizontal="left" vertical="top" wrapText="1"/>
    </xf>
    <xf numFmtId="49" fontId="32" fillId="0" borderId="5" xfId="9" applyNumberFormat="1" applyFont="1" applyBorder="1" applyAlignment="1">
      <alignment horizontal="right" vertical="top" wrapText="1"/>
    </xf>
    <xf numFmtId="49" fontId="32" fillId="0" borderId="6" xfId="9" applyNumberFormat="1" applyFont="1" applyBorder="1" applyAlignment="1">
      <alignment horizontal="right" vertical="top" wrapText="1"/>
    </xf>
    <xf numFmtId="49" fontId="28" fillId="0" borderId="7" xfId="9" applyNumberFormat="1" applyFont="1" applyBorder="1"/>
    <xf numFmtId="49" fontId="28" fillId="0" borderId="0" xfId="9" applyNumberFormat="1" applyFont="1" applyAlignment="1">
      <alignment vertical="center" wrapText="1"/>
    </xf>
    <xf numFmtId="49" fontId="28" fillId="0" borderId="0" xfId="9" applyNumberFormat="1" applyFont="1" applyAlignment="1">
      <alignment horizontal="right" vertical="top" wrapText="1"/>
    </xf>
    <xf numFmtId="49" fontId="28" fillId="0" borderId="0" xfId="9" applyNumberFormat="1" applyFont="1" applyAlignment="1">
      <alignment horizontal="center" vertical="center" wrapText="1"/>
    </xf>
    <xf numFmtId="49" fontId="28" fillId="0" borderId="0" xfId="9" applyNumberFormat="1" applyFont="1" applyAlignment="1">
      <alignment horizontal="center" vertical="top" wrapText="1"/>
    </xf>
    <xf numFmtId="0" fontId="28" fillId="0" borderId="0" xfId="9" applyFont="1" applyAlignment="1">
      <alignment horizontal="center" vertical="top" wrapText="1"/>
    </xf>
    <xf numFmtId="2" fontId="28" fillId="0" borderId="0" xfId="9" applyNumberFormat="1" applyFont="1" applyAlignment="1">
      <alignment horizontal="right" vertical="top" wrapText="1"/>
    </xf>
    <xf numFmtId="164" fontId="28" fillId="0" borderId="0" xfId="9" applyNumberFormat="1" applyFont="1" applyAlignment="1">
      <alignment horizontal="center" vertical="top" wrapText="1"/>
    </xf>
    <xf numFmtId="2" fontId="28" fillId="0" borderId="0" xfId="9" applyNumberFormat="1" applyFont="1" applyAlignment="1">
      <alignment horizontal="center" vertical="top" wrapText="1"/>
    </xf>
    <xf numFmtId="4" fontId="28" fillId="0" borderId="8" xfId="9" applyNumberFormat="1" applyFont="1" applyBorder="1" applyAlignment="1">
      <alignment horizontal="right" vertical="top" wrapText="1"/>
    </xf>
    <xf numFmtId="4" fontId="28" fillId="0" borderId="0" xfId="9" applyNumberFormat="1" applyFont="1" applyAlignment="1">
      <alignment horizontal="right" vertical="top" wrapText="1"/>
    </xf>
    <xf numFmtId="2" fontId="28" fillId="0" borderId="8" xfId="9" applyNumberFormat="1" applyFont="1" applyBorder="1" applyAlignment="1">
      <alignment horizontal="right" vertical="top" wrapText="1"/>
    </xf>
    <xf numFmtId="168" fontId="28" fillId="0" borderId="0" xfId="9" applyNumberFormat="1" applyFont="1" applyAlignment="1">
      <alignment horizontal="center" vertical="top" wrapText="1"/>
    </xf>
    <xf numFmtId="169" fontId="28" fillId="0" borderId="0" xfId="9" applyNumberFormat="1" applyFont="1" applyAlignment="1">
      <alignment horizontal="center" vertical="top" wrapText="1"/>
    </xf>
    <xf numFmtId="0" fontId="28" fillId="0" borderId="0" xfId="9" applyFont="1" applyAlignment="1">
      <alignment horizontal="right" vertical="top" wrapText="1"/>
    </xf>
    <xf numFmtId="0" fontId="28" fillId="0" borderId="8" xfId="9" applyFont="1" applyBorder="1" applyAlignment="1">
      <alignment horizontal="right" vertical="top" wrapText="1"/>
    </xf>
    <xf numFmtId="165" fontId="28" fillId="0" borderId="0" xfId="9" applyNumberFormat="1" applyFont="1" applyAlignment="1">
      <alignment horizontal="center" vertical="top" wrapText="1"/>
    </xf>
    <xf numFmtId="49" fontId="28" fillId="0" borderId="7" xfId="9" applyNumberFormat="1" applyFont="1" applyBorder="1" applyAlignment="1">
      <alignment horizontal="center" vertical="top"/>
    </xf>
    <xf numFmtId="49" fontId="28" fillId="0" borderId="5" xfId="9" applyNumberFormat="1" applyFont="1" applyBorder="1" applyAlignment="1">
      <alignment horizontal="center" vertical="top" wrapText="1"/>
    </xf>
    <xf numFmtId="0" fontId="28" fillId="0" borderId="5" xfId="9" applyFont="1" applyBorder="1" applyAlignment="1">
      <alignment horizontal="center" vertical="top" wrapText="1"/>
    </xf>
    <xf numFmtId="4" fontId="28" fillId="0" borderId="5" xfId="9" applyNumberFormat="1" applyFont="1" applyBorder="1" applyAlignment="1">
      <alignment horizontal="right" vertical="top" wrapText="1"/>
    </xf>
    <xf numFmtId="4" fontId="28" fillId="0" borderId="6" xfId="9" applyNumberFormat="1" applyFont="1" applyBorder="1" applyAlignment="1">
      <alignment horizontal="right" vertical="top" wrapText="1"/>
    </xf>
    <xf numFmtId="1" fontId="28" fillId="0" borderId="0" xfId="9" applyNumberFormat="1" applyFont="1" applyAlignment="1">
      <alignment horizontal="center" vertical="top" wrapText="1"/>
    </xf>
    <xf numFmtId="49" fontId="32" fillId="0" borderId="0" xfId="9" applyNumberFormat="1" applyFont="1" applyAlignment="1">
      <alignment horizontal="center" vertical="top" wrapText="1"/>
    </xf>
    <xf numFmtId="49" fontId="32" fillId="0" borderId="0" xfId="9" applyNumberFormat="1" applyFont="1" applyAlignment="1">
      <alignment horizontal="left" vertical="top" wrapText="1"/>
    </xf>
    <xf numFmtId="0" fontId="32" fillId="0" borderId="5" xfId="9" applyFont="1" applyBorder="1" applyAlignment="1">
      <alignment horizontal="center" vertical="top" wrapText="1"/>
    </xf>
    <xf numFmtId="0" fontId="32" fillId="0" borderId="5" xfId="9" applyFont="1" applyBorder="1" applyAlignment="1">
      <alignment horizontal="right" vertical="top" wrapText="1"/>
    </xf>
    <xf numFmtId="4" fontId="32" fillId="0" borderId="5" xfId="9" applyNumberFormat="1" applyFont="1" applyBorder="1" applyAlignment="1">
      <alignment horizontal="right" vertical="top" wrapText="1"/>
    </xf>
    <xf numFmtId="4" fontId="32" fillId="0" borderId="6" xfId="9" applyNumberFormat="1" applyFont="1" applyBorder="1" applyAlignment="1">
      <alignment horizontal="right" vertical="top" wrapText="1"/>
    </xf>
    <xf numFmtId="2" fontId="28" fillId="0" borderId="5" xfId="9" applyNumberFormat="1" applyFont="1" applyBorder="1" applyAlignment="1">
      <alignment horizontal="right" vertical="top" wrapText="1"/>
    </xf>
    <xf numFmtId="167" fontId="28" fillId="0" borderId="0" xfId="9" applyNumberFormat="1" applyFont="1" applyAlignment="1">
      <alignment horizontal="center" vertical="top" wrapText="1"/>
    </xf>
    <xf numFmtId="2" fontId="32" fillId="0" borderId="5" xfId="9" applyNumberFormat="1" applyFont="1" applyBorder="1" applyAlignment="1">
      <alignment horizontal="right" vertical="top" wrapText="1"/>
    </xf>
    <xf numFmtId="49" fontId="32" fillId="0" borderId="7" xfId="9" applyNumberFormat="1" applyFont="1" applyBorder="1" applyAlignment="1">
      <alignment horizontal="center" vertical="top"/>
    </xf>
    <xf numFmtId="166" fontId="28" fillId="0" borderId="0" xfId="9" applyNumberFormat="1" applyFont="1" applyAlignment="1">
      <alignment horizontal="center" vertical="top" wrapText="1"/>
    </xf>
    <xf numFmtId="2" fontId="28" fillId="0" borderId="6" xfId="9" applyNumberFormat="1" applyFont="1" applyBorder="1" applyAlignment="1">
      <alignment horizontal="right" vertical="top" wrapText="1"/>
    </xf>
    <xf numFmtId="49" fontId="33" fillId="0" borderId="7" xfId="9" applyNumberFormat="1" applyFont="1" applyBorder="1" applyAlignment="1">
      <alignment horizontal="right" vertical="top" wrapText="1"/>
    </xf>
    <xf numFmtId="49" fontId="33" fillId="0" borderId="0" xfId="9" applyNumberFormat="1" applyFont="1" applyAlignment="1">
      <alignment horizontal="right" vertical="top" wrapText="1"/>
    </xf>
    <xf numFmtId="49" fontId="33" fillId="0" borderId="0" xfId="9" applyNumberFormat="1" applyFont="1" applyAlignment="1">
      <alignment horizontal="center" vertical="top" wrapText="1"/>
    </xf>
    <xf numFmtId="1" fontId="33" fillId="0" borderId="0" xfId="9" applyNumberFormat="1" applyFont="1" applyAlignment="1">
      <alignment horizontal="center" vertical="top" wrapText="1"/>
    </xf>
    <xf numFmtId="0" fontId="33" fillId="0" borderId="0" xfId="9" applyFont="1" applyAlignment="1">
      <alignment horizontal="center" vertical="top" wrapText="1"/>
    </xf>
    <xf numFmtId="0" fontId="33" fillId="0" borderId="0" xfId="9" applyFont="1" applyAlignment="1">
      <alignment wrapText="1"/>
    </xf>
    <xf numFmtId="49" fontId="28" fillId="0" borderId="4" xfId="9" applyNumberFormat="1" applyFont="1" applyBorder="1"/>
    <xf numFmtId="0" fontId="32" fillId="0" borderId="5" xfId="9" applyFont="1" applyBorder="1" applyAlignment="1">
      <alignment horizontal="right" vertical="top"/>
    </xf>
    <xf numFmtId="0" fontId="32" fillId="0" borderId="5" xfId="9" applyFont="1" applyBorder="1" applyAlignment="1">
      <alignment horizontal="center" vertical="top"/>
    </xf>
    <xf numFmtId="0" fontId="32" fillId="0" borderId="6" xfId="9" applyFont="1" applyBorder="1" applyAlignment="1">
      <alignment horizontal="right" vertical="top"/>
    </xf>
    <xf numFmtId="0" fontId="32" fillId="0" borderId="0" xfId="9" applyFont="1" applyAlignment="1">
      <alignment horizontal="right" vertical="top"/>
    </xf>
    <xf numFmtId="4" fontId="28" fillId="0" borderId="0" xfId="9" applyNumberFormat="1" applyFont="1" applyAlignment="1">
      <alignment horizontal="right" vertical="top"/>
    </xf>
    <xf numFmtId="0" fontId="28" fillId="0" borderId="0" xfId="9" applyFont="1" applyAlignment="1">
      <alignment horizontal="center" vertical="top"/>
    </xf>
    <xf numFmtId="0" fontId="28" fillId="0" borderId="8" xfId="9" applyFont="1" applyBorder="1" applyAlignment="1">
      <alignment horizontal="right" vertical="top"/>
    </xf>
    <xf numFmtId="0" fontId="28" fillId="0" borderId="0" xfId="9" applyFont="1" applyAlignment="1">
      <alignment horizontal="right" vertical="top"/>
    </xf>
    <xf numFmtId="2" fontId="28" fillId="0" borderId="0" xfId="9" applyNumberFormat="1" applyFont="1" applyAlignment="1">
      <alignment horizontal="right" vertical="top"/>
    </xf>
    <xf numFmtId="49" fontId="32" fillId="0" borderId="0" xfId="9" applyNumberFormat="1" applyFont="1" applyAlignment="1">
      <alignment horizontal="right" vertical="top" wrapText="1"/>
    </xf>
    <xf numFmtId="4" fontId="32" fillId="0" borderId="0" xfId="9" applyNumberFormat="1" applyFont="1" applyAlignment="1">
      <alignment horizontal="right" vertical="top"/>
    </xf>
    <xf numFmtId="0" fontId="32" fillId="0" borderId="0" xfId="9" applyFont="1" applyAlignment="1">
      <alignment horizontal="center" vertical="top"/>
    </xf>
    <xf numFmtId="0" fontId="32" fillId="0" borderId="8" xfId="9" applyFont="1" applyBorder="1" applyAlignment="1">
      <alignment horizontal="right" vertical="top"/>
    </xf>
    <xf numFmtId="0" fontId="34" fillId="0" borderId="0" xfId="9" applyFont="1" applyAlignment="1">
      <alignment horizontal="right" vertical="top"/>
    </xf>
    <xf numFmtId="2" fontId="33" fillId="0" borderId="0" xfId="9" applyNumberFormat="1" applyFont="1" applyAlignment="1">
      <alignment horizontal="center" vertical="top" wrapText="1"/>
    </xf>
    <xf numFmtId="2" fontId="32" fillId="0" borderId="6" xfId="9" applyNumberFormat="1" applyFont="1" applyBorder="1" applyAlignment="1">
      <alignment horizontal="right" vertical="top" wrapText="1"/>
    </xf>
    <xf numFmtId="4" fontId="28" fillId="0" borderId="8" xfId="9" applyNumberFormat="1" applyFont="1" applyBorder="1" applyAlignment="1">
      <alignment horizontal="right" vertical="top"/>
    </xf>
    <xf numFmtId="4" fontId="32" fillId="0" borderId="8" xfId="9" applyNumberFormat="1" applyFont="1" applyBorder="1" applyAlignment="1">
      <alignment horizontal="right" vertical="top"/>
    </xf>
    <xf numFmtId="49" fontId="30" fillId="0" borderId="0" xfId="9" applyNumberFormat="1" applyFont="1" applyAlignment="1">
      <alignment horizontal="right" vertical="top"/>
    </xf>
    <xf numFmtId="0" fontId="30" fillId="0" borderId="0" xfId="9" applyFont="1" applyAlignment="1">
      <alignment vertical="top"/>
    </xf>
    <xf numFmtId="0" fontId="30" fillId="0" borderId="0" xfId="9" applyFont="1" applyAlignment="1">
      <alignment vertical="top" wrapText="1"/>
    </xf>
    <xf numFmtId="49" fontId="30" fillId="0" borderId="0" xfId="9" applyNumberFormat="1" applyFont="1" applyAlignment="1">
      <alignment vertical="top"/>
    </xf>
    <xf numFmtId="0" fontId="28" fillId="0" borderId="0" xfId="9" applyFont="1"/>
    <xf numFmtId="49" fontId="28" fillId="0" borderId="0" xfId="9" applyNumberFormat="1" applyFont="1" applyAlignment="1">
      <alignment horizontal="left" vertical="top" wrapText="1"/>
    </xf>
    <xf numFmtId="49" fontId="28" fillId="0" borderId="7" xfId="9" applyNumberFormat="1" applyFont="1" applyBorder="1" applyAlignment="1">
      <alignment horizontal="center"/>
    </xf>
    <xf numFmtId="49" fontId="28" fillId="0" borderId="0" xfId="9" applyNumberFormat="1" applyFont="1" applyAlignment="1">
      <alignment horizontal="center"/>
    </xf>
    <xf numFmtId="49" fontId="28" fillId="0" borderId="8" xfId="9" applyNumberFormat="1" applyFont="1" applyBorder="1" applyAlignment="1">
      <alignment horizontal="center"/>
    </xf>
    <xf numFmtId="49" fontId="28" fillId="0" borderId="4" xfId="9" applyNumberFormat="1" applyFont="1" applyBorder="1" applyAlignment="1">
      <alignment horizontal="center"/>
    </xf>
    <xf numFmtId="49" fontId="28" fillId="0" borderId="5" xfId="9" applyNumberFormat="1" applyFont="1" applyBorder="1" applyAlignment="1">
      <alignment horizontal="center"/>
    </xf>
    <xf numFmtId="49" fontId="28" fillId="0" borderId="6" xfId="9" applyNumberFormat="1" applyFont="1" applyBorder="1" applyAlignment="1">
      <alignment horizontal="center"/>
    </xf>
    <xf numFmtId="49" fontId="28" fillId="0" borderId="1" xfId="9" applyNumberFormat="1" applyFont="1" applyBorder="1" applyAlignment="1">
      <alignment horizontal="center"/>
    </xf>
    <xf numFmtId="49" fontId="28" fillId="0" borderId="2" xfId="9" applyNumberFormat="1" applyFont="1" applyBorder="1" applyAlignment="1">
      <alignment horizontal="center"/>
    </xf>
    <xf numFmtId="49" fontId="28" fillId="0" borderId="3" xfId="9" applyNumberFormat="1" applyFont="1" applyBorder="1" applyAlignment="1">
      <alignment horizontal="center"/>
    </xf>
    <xf numFmtId="49" fontId="28" fillId="0" borderId="1" xfId="9" applyNumberFormat="1" applyFont="1" applyBorder="1" applyAlignment="1">
      <alignment horizontal="center" wrapText="1"/>
    </xf>
    <xf numFmtId="49" fontId="28" fillId="0" borderId="2" xfId="9" applyNumberFormat="1" applyFont="1" applyBorder="1" applyAlignment="1">
      <alignment horizontal="center" wrapText="1"/>
    </xf>
    <xf numFmtId="49" fontId="28" fillId="0" borderId="3" xfId="9" applyNumberFormat="1" applyFont="1" applyBorder="1" applyAlignment="1">
      <alignment horizontal="center" wrapText="1"/>
    </xf>
    <xf numFmtId="49" fontId="28" fillId="0" borderId="9" xfId="9" applyNumberFormat="1" applyFont="1" applyBorder="1" applyAlignment="1">
      <alignment horizontal="center" vertical="center" wrapText="1"/>
    </xf>
    <xf numFmtId="49" fontId="28" fillId="0" borderId="9" xfId="9" applyNumberFormat="1" applyFont="1" applyBorder="1" applyAlignment="1">
      <alignment horizontal="center" vertical="center"/>
    </xf>
    <xf numFmtId="0" fontId="28" fillId="0" borderId="0" xfId="9" applyFont="1" applyAlignment="1">
      <alignment horizontal="left" vertical="top" wrapText="1"/>
    </xf>
    <xf numFmtId="0" fontId="30" fillId="0" borderId="0" xfId="9" applyFont="1" applyAlignment="1">
      <alignment horizontal="left" wrapText="1"/>
    </xf>
    <xf numFmtId="0" fontId="30" fillId="0" borderId="0" xfId="9" applyFont="1" applyAlignment="1">
      <alignment wrapText="1"/>
    </xf>
    <xf numFmtId="0" fontId="32" fillId="0" borderId="1" xfId="9" applyFont="1" applyBorder="1" applyAlignment="1">
      <alignment horizontal="left" vertical="center" wrapText="1"/>
    </xf>
    <xf numFmtId="0" fontId="32" fillId="0" borderId="2" xfId="9" applyFont="1" applyBorder="1" applyAlignment="1">
      <alignment horizontal="left" vertical="center" wrapText="1"/>
    </xf>
    <xf numFmtId="0" fontId="32" fillId="0" borderId="3" xfId="9" applyFont="1" applyBorder="1" applyAlignment="1">
      <alignment horizontal="left" vertical="center" wrapText="1"/>
    </xf>
    <xf numFmtId="0" fontId="32" fillId="0" borderId="5" xfId="9" applyFont="1" applyBorder="1" applyAlignment="1">
      <alignment horizontal="left" vertical="top" wrapText="1"/>
    </xf>
    <xf numFmtId="0" fontId="28" fillId="0" borderId="8" xfId="9" applyFont="1" applyBorder="1" applyAlignment="1">
      <alignment horizontal="left" vertical="top" wrapText="1"/>
    </xf>
    <xf numFmtId="49" fontId="28" fillId="0" borderId="5" xfId="9" applyNumberFormat="1" applyFont="1" applyBorder="1" applyAlignment="1">
      <alignment horizontal="left" vertical="top" wrapText="1"/>
    </xf>
    <xf numFmtId="49" fontId="32" fillId="0" borderId="5" xfId="9" applyNumberFormat="1" applyFont="1" applyBorder="1" applyAlignment="1">
      <alignment horizontal="left" vertical="top" wrapText="1"/>
    </xf>
    <xf numFmtId="49" fontId="28" fillId="0" borderId="8" xfId="9" applyNumberFormat="1" applyFont="1" applyBorder="1" applyAlignment="1">
      <alignment horizontal="left" vertical="top" wrapText="1"/>
    </xf>
    <xf numFmtId="49" fontId="33" fillId="0" borderId="0" xfId="9" applyNumberFormat="1" applyFont="1" applyAlignment="1">
      <alignment horizontal="left" vertical="top" wrapText="1"/>
    </xf>
    <xf numFmtId="49" fontId="32" fillId="0" borderId="0" xfId="9" applyNumberFormat="1" applyFont="1" applyAlignment="1">
      <alignment horizontal="left" vertical="top" wrapText="1"/>
    </xf>
    <xf numFmtId="49" fontId="30" fillId="0" borderId="10" xfId="9" applyNumberFormat="1" applyFont="1" applyBorder="1" applyAlignment="1">
      <alignment vertical="top" wrapText="1"/>
    </xf>
    <xf numFmtId="49" fontId="30" fillId="0" borderId="10" xfId="9" applyNumberFormat="1" applyFont="1" applyBorder="1" applyAlignment="1">
      <alignment horizontal="right" vertical="top" wrapText="1"/>
    </xf>
    <xf numFmtId="49" fontId="35" fillId="0" borderId="5" xfId="9" applyNumberFormat="1" applyFont="1" applyBorder="1" applyAlignment="1">
      <alignment horizontal="center" vertical="top"/>
    </xf>
    <xf numFmtId="0" fontId="17" fillId="0" borderId="9" xfId="7" applyFont="1" applyBorder="1" applyAlignment="1">
      <alignment horizontal="center"/>
    </xf>
    <xf numFmtId="0" fontId="14" fillId="0" borderId="21" xfId="5" applyFont="1" applyBorder="1" applyAlignment="1">
      <alignment horizontal="center"/>
    </xf>
    <xf numFmtId="0" fontId="14" fillId="0" borderId="10" xfId="5" applyFont="1" applyBorder="1" applyAlignment="1">
      <alignment horizontal="center"/>
    </xf>
    <xf numFmtId="0" fontId="14" fillId="0" borderId="22" xfId="5" applyFont="1" applyBorder="1" applyAlignment="1">
      <alignment horizontal="center"/>
    </xf>
    <xf numFmtId="0" fontId="14" fillId="0" borderId="10" xfId="5" applyFont="1" applyBorder="1" applyAlignment="1">
      <alignment horizontal="left" wrapText="1"/>
    </xf>
    <xf numFmtId="0" fontId="14" fillId="0" borderId="10" xfId="5" applyFont="1" applyBorder="1" applyAlignment="1">
      <alignment vertical="top" wrapText="1"/>
    </xf>
    <xf numFmtId="0" fontId="14" fillId="0" borderId="10" xfId="7" applyBorder="1" applyAlignment="1">
      <alignment vertical="top" wrapText="1"/>
    </xf>
    <xf numFmtId="14" fontId="17" fillId="0" borderId="9" xfId="7" applyNumberFormat="1" applyFont="1" applyBorder="1" applyAlignment="1">
      <alignment horizontal="center"/>
    </xf>
    <xf numFmtId="0" fontId="15" fillId="0" borderId="15" xfId="5" applyFont="1" applyBorder="1" applyAlignment="1">
      <alignment horizontal="center"/>
    </xf>
    <xf numFmtId="0" fontId="15" fillId="0" borderId="16" xfId="5" applyFont="1" applyBorder="1" applyAlignment="1">
      <alignment horizontal="center"/>
    </xf>
    <xf numFmtId="0" fontId="5" fillId="0" borderId="4" xfId="5" applyFont="1" applyBorder="1" applyAlignment="1">
      <alignment horizontal="center"/>
    </xf>
    <xf numFmtId="0" fontId="5" fillId="0" borderId="5" xfId="5" applyFont="1" applyBorder="1" applyAlignment="1">
      <alignment horizontal="center"/>
    </xf>
    <xf numFmtId="0" fontId="5" fillId="0" borderId="6" xfId="5" applyFont="1" applyBorder="1" applyAlignment="1">
      <alignment horizontal="center"/>
    </xf>
    <xf numFmtId="0" fontId="5" fillId="0" borderId="7" xfId="5" applyFont="1" applyBorder="1" applyAlignment="1">
      <alignment horizontal="center"/>
    </xf>
    <xf numFmtId="0" fontId="5" fillId="0" borderId="0" xfId="5" applyFont="1" applyAlignment="1">
      <alignment horizontal="center"/>
    </xf>
    <xf numFmtId="0" fontId="5" fillId="0" borderId="8" xfId="5" applyFont="1" applyBorder="1" applyAlignment="1">
      <alignment horizontal="center"/>
    </xf>
    <xf numFmtId="0" fontId="5" fillId="0" borderId="0" xfId="5" applyFont="1" applyAlignment="1">
      <alignment horizontal="right"/>
    </xf>
    <xf numFmtId="0" fontId="14" fillId="0" borderId="24" xfId="5" applyFont="1" applyBorder="1" applyAlignment="1">
      <alignment horizontal="center"/>
    </xf>
    <xf numFmtId="0" fontId="14" fillId="0" borderId="25" xfId="5" applyFont="1" applyBorder="1" applyAlignment="1">
      <alignment horizontal="center"/>
    </xf>
    <xf numFmtId="0" fontId="14" fillId="0" borderId="26" xfId="5" applyFont="1" applyBorder="1" applyAlignment="1">
      <alignment horizontal="center"/>
    </xf>
    <xf numFmtId="2" fontId="19" fillId="0" borderId="15" xfId="5" applyNumberFormat="1" applyFont="1" applyBorder="1" applyAlignment="1">
      <alignment wrapText="1"/>
    </xf>
    <xf numFmtId="2" fontId="19" fillId="0" borderId="18" xfId="5" applyNumberFormat="1" applyFont="1" applyBorder="1" applyAlignment="1">
      <alignment wrapText="1"/>
    </xf>
    <xf numFmtId="2" fontId="19" fillId="0" borderId="16" xfId="5" applyNumberFormat="1" applyFont="1" applyBorder="1" applyAlignment="1">
      <alignment wrapText="1"/>
    </xf>
    <xf numFmtId="0" fontId="19" fillId="0" borderId="1" xfId="5" applyFont="1" applyBorder="1"/>
    <xf numFmtId="0" fontId="19" fillId="0" borderId="2" xfId="5" applyFont="1" applyBorder="1"/>
    <xf numFmtId="0" fontId="19" fillId="0" borderId="3" xfId="5" applyFont="1" applyBorder="1"/>
    <xf numFmtId="0" fontId="22" fillId="0" borderId="0" xfId="5" applyFont="1"/>
    <xf numFmtId="0" fontId="6" fillId="0" borderId="0" xfId="7" applyFont="1" applyAlignment="1">
      <alignment horizontal="left" wrapText="1"/>
    </xf>
    <xf numFmtId="0" fontId="6" fillId="0" borderId="0" xfId="7" applyFont="1" applyAlignment="1">
      <alignment horizontal="left"/>
    </xf>
    <xf numFmtId="0" fontId="6" fillId="0" borderId="10" xfId="7" applyFont="1" applyBorder="1" applyAlignment="1">
      <alignment horizontal="left"/>
    </xf>
    <xf numFmtId="0" fontId="24" fillId="0" borderId="5" xfId="5" applyFont="1" applyBorder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 applyAlignment="1">
      <alignment horizontal="left" vertical="top" wrapText="1"/>
    </xf>
    <xf numFmtId="0" fontId="6" fillId="0" borderId="10" xfId="5" applyFont="1" applyBorder="1" applyAlignment="1">
      <alignment horizontal="left"/>
    </xf>
    <xf numFmtId="0" fontId="24" fillId="0" borderId="0" xfId="5" applyFont="1" applyAlignment="1">
      <alignment horizontal="center"/>
    </xf>
    <xf numFmtId="49" fontId="9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36" fillId="0" borderId="9" xfId="2" applyFont="1" applyBorder="1" applyAlignment="1">
      <alignment horizontal="center" vertical="center"/>
    </xf>
    <xf numFmtId="0" fontId="36" fillId="0" borderId="9" xfId="2" applyFont="1" applyBorder="1" applyAlignment="1">
      <alignment horizontal="center" vertical="center" wrapText="1"/>
    </xf>
    <xf numFmtId="0" fontId="37" fillId="0" borderId="9" xfId="2" applyFont="1" applyBorder="1" applyAlignment="1">
      <alignment horizontal="center" vertical="center"/>
    </xf>
    <xf numFmtId="49" fontId="37" fillId="0" borderId="9" xfId="2" applyNumberFormat="1" applyFont="1" applyBorder="1" applyAlignment="1">
      <alignment horizontal="center" vertical="center"/>
    </xf>
    <xf numFmtId="0" fontId="37" fillId="0" borderId="9" xfId="2" applyFont="1" applyBorder="1" applyAlignment="1">
      <alignment horizontal="left" vertical="center" wrapText="1"/>
    </xf>
    <xf numFmtId="43" fontId="37" fillId="0" borderId="9" xfId="1" applyFont="1" applyFill="1" applyBorder="1" applyAlignment="1">
      <alignment horizontal="center" vertical="center"/>
    </xf>
    <xf numFmtId="49" fontId="37" fillId="0" borderId="9" xfId="2" applyNumberFormat="1" applyFont="1" applyBorder="1" applyAlignment="1">
      <alignment horizontal="center" vertical="center" wrapText="1"/>
    </xf>
    <xf numFmtId="0" fontId="38" fillId="0" borderId="0" xfId="3" applyFont="1" applyAlignment="1">
      <alignment horizontal="center" vertical="center"/>
    </xf>
    <xf numFmtId="0" fontId="36" fillId="0" borderId="0" xfId="4" applyFont="1" applyAlignment="1">
      <alignment horizontal="center"/>
    </xf>
    <xf numFmtId="0" fontId="40" fillId="0" borderId="0" xfId="0" applyFont="1"/>
    <xf numFmtId="0" fontId="36" fillId="0" borderId="0" xfId="4" applyFont="1" applyAlignment="1">
      <alignment horizontal="center" wrapText="1"/>
    </xf>
    <xf numFmtId="0" fontId="36" fillId="3" borderId="20" xfId="2" applyFont="1" applyFill="1" applyBorder="1"/>
    <xf numFmtId="0" fontId="39" fillId="3" borderId="20" xfId="2" applyFont="1" applyFill="1" applyBorder="1" applyAlignment="1">
      <alignment horizontal="center" vertical="center"/>
    </xf>
    <xf numFmtId="4" fontId="39" fillId="3" borderId="20" xfId="2" applyNumberFormat="1" applyFont="1" applyFill="1" applyBorder="1" applyAlignment="1">
      <alignment horizontal="center" vertical="center"/>
    </xf>
    <xf numFmtId="0" fontId="36" fillId="3" borderId="33" xfId="2" applyFont="1" applyFill="1" applyBorder="1"/>
    <xf numFmtId="0" fontId="39" fillId="3" borderId="33" xfId="2" applyFont="1" applyFill="1" applyBorder="1" applyAlignment="1">
      <alignment horizontal="center" vertical="center"/>
    </xf>
    <xf numFmtId="4" fontId="39" fillId="3" borderId="33" xfId="2" applyNumberFormat="1" applyFont="1" applyFill="1" applyBorder="1" applyAlignment="1">
      <alignment horizontal="center" vertical="center"/>
    </xf>
    <xf numFmtId="4" fontId="40" fillId="0" borderId="0" xfId="0" applyNumberFormat="1" applyFont="1"/>
  </cellXfs>
  <cellStyles count="10">
    <cellStyle name="Обычный" xfId="0" builtinId="0"/>
    <cellStyle name="Обычный 10 2" xfId="5" xr:uid="{CD03DAFF-AA78-44C0-832C-19A1FF73DA71}"/>
    <cellStyle name="Обычный 11" xfId="7" xr:uid="{6B52DCF5-DD56-4E4B-A489-CCDE18861960}"/>
    <cellStyle name="Обычный 2" xfId="9" xr:uid="{E1BBC93A-E2E0-44F7-A406-B36698372676}"/>
    <cellStyle name="Обычный 2 2" xfId="3" xr:uid="{BA49F0A9-C871-44B7-90FC-32906BE06CA2}"/>
    <cellStyle name="Обычный 2 5" xfId="8" xr:uid="{A7DEEF22-7E83-44B6-9983-CA9B9B25B128}"/>
    <cellStyle name="Обычный 3" xfId="2" xr:uid="{027DCA59-54DC-4E89-91C0-6CB930B3BA46}"/>
    <cellStyle name="Обычный 3 2" xfId="4" xr:uid="{FB2C7D33-2884-42E1-82F9-7251931AE954}"/>
    <cellStyle name="Финансовый" xfId="1" builtinId="3"/>
    <cellStyle name="Финансовый 2 3" xfId="6" xr:uid="{DD993974-AEEF-4A7B-830B-423D6EFB08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7;&#1088;&#1086;&#1077;&#1082;&#1090;&#1099;\&#1052;&#1067;&#1058;&#1048;&#1065;&#1048;\&#1074;&#1099;&#1087;&#1086;&#1083;&#1085;&#1077;&#1085;&#1080;&#1077;%20&#1086;&#1082;&#1090;&#1103;&#1073;&#1088;&#1100;%20&#1087;&#1086;%20&#1089;&#1084;&#1077;&#1090;&#1072;&#1084;\&#1053;&#1054;&#1071;&#1041;&#1056;&#1068;%2023%20&#1074;&#1099;&#1087;&#1086;&#1083;&#1085;&#1077;&#1085;&#1080;&#1077;\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 refreshError="1"/>
      <sheetData sheetId="1" refreshError="1"/>
      <sheetData sheetId="2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688F8-D528-4B6A-8D86-25390387D2B4}">
  <dimension ref="A1:K11"/>
  <sheetViews>
    <sheetView view="pageBreakPreview" zoomScale="115" zoomScaleNormal="100" zoomScaleSheetLayoutView="115" workbookViewId="0">
      <selection activeCell="J11" sqref="J11"/>
    </sheetView>
  </sheetViews>
  <sheetFormatPr defaultRowHeight="15" x14ac:dyDescent="0.25"/>
  <cols>
    <col min="1" max="1" width="4.140625" style="445" customWidth="1"/>
    <col min="2" max="2" width="20.85546875" style="445" customWidth="1"/>
    <col min="3" max="3" width="29.28515625" style="445" customWidth="1"/>
    <col min="4" max="4" width="15.7109375" style="445" hidden="1" customWidth="1"/>
    <col min="5" max="6" width="14.28515625" style="445" hidden="1" customWidth="1"/>
    <col min="7" max="7" width="14" style="445" customWidth="1"/>
    <col min="8" max="8" width="24.5703125" style="445" customWidth="1"/>
    <col min="9" max="11" width="23.140625" style="445" customWidth="1"/>
  </cols>
  <sheetData>
    <row r="1" spans="1:11" x14ac:dyDescent="0.25">
      <c r="A1" s="443" t="s">
        <v>1222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</row>
    <row r="2" spans="1:11" ht="38.25" customHeight="1" x14ac:dyDescent="0.25">
      <c r="A2" s="444"/>
      <c r="B2" s="444"/>
      <c r="C2" s="444"/>
      <c r="D2" s="444"/>
      <c r="E2" s="444"/>
      <c r="F2" s="444"/>
      <c r="G2" s="446"/>
      <c r="H2" s="446" t="s">
        <v>1223</v>
      </c>
      <c r="I2" s="446" t="s">
        <v>1224</v>
      </c>
      <c r="J2" s="446" t="s">
        <v>1227</v>
      </c>
      <c r="K2" s="446" t="s">
        <v>1228</v>
      </c>
    </row>
    <row r="3" spans="1:11" ht="51" x14ac:dyDescent="0.25">
      <c r="A3" s="436" t="s">
        <v>842</v>
      </c>
      <c r="B3" s="436" t="s">
        <v>843</v>
      </c>
      <c r="C3" s="436" t="s">
        <v>844</v>
      </c>
      <c r="D3" s="436" t="s">
        <v>845</v>
      </c>
      <c r="E3" s="436" t="s">
        <v>846</v>
      </c>
      <c r="F3" s="436" t="s">
        <v>847</v>
      </c>
      <c r="G3" s="436" t="s">
        <v>848</v>
      </c>
      <c r="H3" s="437" t="s">
        <v>849</v>
      </c>
      <c r="I3" s="437" t="s">
        <v>1225</v>
      </c>
      <c r="J3" s="437" t="s">
        <v>1230</v>
      </c>
      <c r="K3" s="437" t="s">
        <v>1229</v>
      </c>
    </row>
    <row r="4" spans="1:11" ht="38.25" customHeight="1" x14ac:dyDescent="0.25">
      <c r="A4" s="438">
        <v>1</v>
      </c>
      <c r="B4" s="439" t="s">
        <v>850</v>
      </c>
      <c r="C4" s="440" t="s">
        <v>851</v>
      </c>
      <c r="D4" s="441">
        <f>'КС2 №1  Объекты по трассе жд '!O388</f>
        <v>46861151.189999998</v>
      </c>
      <c r="E4" s="441">
        <f>'КС2 №1  Объекты по трассе жд '!O401</f>
        <v>3842614.4</v>
      </c>
      <c r="F4" s="441">
        <f>'КС2 №1  Объекты по трассе жд '!O403</f>
        <v>1216890.3700000001</v>
      </c>
      <c r="G4" s="441">
        <f>D4+E4+F4</f>
        <v>51920655.959999993</v>
      </c>
      <c r="H4" s="441">
        <f>'КС2 №1  Объекты по трассе жд '!O406</f>
        <v>54589377.68</v>
      </c>
      <c r="I4" s="441">
        <v>45309183.469999999</v>
      </c>
      <c r="J4" s="441">
        <v>15596295.68</v>
      </c>
      <c r="K4" s="441"/>
    </row>
    <row r="5" spans="1:11" ht="40.5" customHeight="1" x14ac:dyDescent="0.25">
      <c r="A5" s="438">
        <v>2</v>
      </c>
      <c r="B5" s="439" t="s">
        <v>852</v>
      </c>
      <c r="C5" s="440" t="s">
        <v>853</v>
      </c>
      <c r="D5" s="441">
        <f>'КС2 №2 Демонтаж. 417 цех '!O542</f>
        <v>39281459.539999999</v>
      </c>
      <c r="E5" s="441">
        <f>'КС2 №2 Демонтаж. 417 цех '!O558</f>
        <v>3221079.68</v>
      </c>
      <c r="F5" s="441">
        <f>'КС2 №2 Демонтаж. 417 цех '!O560</f>
        <v>1020060.94</v>
      </c>
      <c r="G5" s="441">
        <f>'КС2 №2 Демонтаж. 417 цех '!O561</f>
        <v>43522600.159999996</v>
      </c>
      <c r="H5" s="441">
        <f>'КС2 №2 Демонтаж. 417 цех '!O562</f>
        <v>45759661.810000002</v>
      </c>
      <c r="I5" s="441">
        <v>37980519.299999997</v>
      </c>
      <c r="J5" s="441">
        <v>13024537.65</v>
      </c>
      <c r="K5" s="441"/>
    </row>
    <row r="6" spans="1:11" ht="23.25" customHeight="1" x14ac:dyDescent="0.25">
      <c r="A6" s="438">
        <v>3</v>
      </c>
      <c r="B6" s="442" t="s">
        <v>854</v>
      </c>
      <c r="C6" s="440" t="s">
        <v>855</v>
      </c>
      <c r="D6" s="441">
        <f>'КС2№3 ПЖ '!O423</f>
        <v>64381325.07</v>
      </c>
      <c r="E6" s="441">
        <f>'КС2№3 ПЖ '!O437</f>
        <v>5279268.66</v>
      </c>
      <c r="F6" s="441">
        <f>'КС2№3 ПЖ '!O439</f>
        <v>1671854.25</v>
      </c>
      <c r="G6" s="441">
        <f>'КС2№3 ПЖ '!O440</f>
        <v>71332447.980000004</v>
      </c>
      <c r="H6" s="441">
        <f>'КС2№3 ПЖ '!O441</f>
        <v>74998935.810000002</v>
      </c>
      <c r="I6" s="441">
        <v>62249116.719999999</v>
      </c>
      <c r="J6" s="441"/>
      <c r="K6" s="441"/>
    </row>
    <row r="7" spans="1:11" ht="15.75" thickBot="1" x14ac:dyDescent="0.3">
      <c r="A7" s="450"/>
      <c r="B7" s="451" t="s">
        <v>856</v>
      </c>
      <c r="C7" s="450"/>
      <c r="D7" s="452">
        <f>SUM(D4:D6)</f>
        <v>150523935.79999998</v>
      </c>
      <c r="E7" s="450"/>
      <c r="F7" s="450"/>
      <c r="G7" s="452">
        <f>SUM(G4:G6)</f>
        <v>166775704.09999999</v>
      </c>
      <c r="H7" s="452">
        <f>SUM(H4:H6)</f>
        <v>175347975.30000001</v>
      </c>
      <c r="I7" s="452">
        <f>SUM(I4:I6)</f>
        <v>145538819.49000001</v>
      </c>
      <c r="J7" s="452">
        <f>SUM(J4:J6)</f>
        <v>28620833.329999998</v>
      </c>
      <c r="K7" s="452"/>
    </row>
    <row r="8" spans="1:11" ht="15.75" thickTop="1" x14ac:dyDescent="0.25">
      <c r="A8" s="447"/>
      <c r="B8" s="448" t="s">
        <v>1226</v>
      </c>
      <c r="C8" s="447"/>
      <c r="D8" s="449">
        <f>SUM(D5:D7)</f>
        <v>254186720.40999997</v>
      </c>
      <c r="E8" s="447"/>
      <c r="F8" s="447"/>
      <c r="G8" s="449">
        <f>G7*1.2</f>
        <v>200130844.91999999</v>
      </c>
      <c r="H8" s="449">
        <f>H7*1.2</f>
        <v>210417570.36000001</v>
      </c>
      <c r="I8" s="449">
        <f>I7*1.2</f>
        <v>174646583.38800001</v>
      </c>
      <c r="J8" s="449">
        <f t="shared" ref="J8:K8" si="0">J7*1.2</f>
        <v>34344999.995999999</v>
      </c>
      <c r="K8" s="449">
        <f t="shared" si="0"/>
        <v>0</v>
      </c>
    </row>
    <row r="9" spans="1:11" x14ac:dyDescent="0.25">
      <c r="J9" s="445">
        <f>35000000</f>
        <v>35000000</v>
      </c>
    </row>
    <row r="10" spans="1:11" x14ac:dyDescent="0.25">
      <c r="J10" s="453">
        <f>J9-J8</f>
        <v>655000.00400000066</v>
      </c>
    </row>
    <row r="11" spans="1:11" x14ac:dyDescent="0.25">
      <c r="J11" s="453"/>
    </row>
  </sheetData>
  <mergeCells count="1">
    <mergeCell ref="A1:K1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F8A7-AE0C-4255-82EB-C056DF27A280}">
  <sheetPr>
    <pageSetUpPr fitToPage="1"/>
  </sheetPr>
  <dimension ref="A1:BA623"/>
  <sheetViews>
    <sheetView tabSelected="1" topLeftCell="A47" workbookViewId="0">
      <selection activeCell="D30" sqref="D30:F32"/>
    </sheetView>
  </sheetViews>
  <sheetFormatPr defaultColWidth="9.140625" defaultRowHeight="11.25" customHeight="1" x14ac:dyDescent="0.2"/>
  <cols>
    <col min="1" max="2" width="7.5703125" style="338" customWidth="1"/>
    <col min="3" max="3" width="11.5703125" style="338" customWidth="1"/>
    <col min="4" max="4" width="10.42578125" style="338" customWidth="1"/>
    <col min="5" max="5" width="13.28515625" style="338" customWidth="1"/>
    <col min="6" max="6" width="8.5703125" style="338" customWidth="1"/>
    <col min="7" max="7" width="9.42578125" style="338" customWidth="1"/>
    <col min="8" max="8" width="12.7109375" style="338" customWidth="1"/>
    <col min="9" max="9" width="11.7109375" style="338" customWidth="1"/>
    <col min="10" max="10" width="12.7109375" style="338" customWidth="1"/>
    <col min="11" max="11" width="10.5703125" style="338" customWidth="1"/>
    <col min="12" max="12" width="11.7109375" style="338" customWidth="1"/>
    <col min="13" max="13" width="13.28515625" style="338" customWidth="1"/>
    <col min="14" max="14" width="8.85546875" style="338" customWidth="1"/>
    <col min="15" max="15" width="16.42578125" style="338" customWidth="1"/>
    <col min="16" max="19" width="9.140625" style="338"/>
    <col min="20" max="20" width="101" style="244" hidden="1" customWidth="1"/>
    <col min="21" max="21" width="38.5703125" style="244" hidden="1" customWidth="1"/>
    <col min="22" max="22" width="89.42578125" style="244" hidden="1" customWidth="1"/>
    <col min="23" max="23" width="38.5703125" style="244" hidden="1" customWidth="1"/>
    <col min="24" max="24" width="89.42578125" style="244" hidden="1" customWidth="1"/>
    <col min="25" max="25" width="38.5703125" style="244" hidden="1" customWidth="1"/>
    <col min="26" max="27" width="101" style="244" hidden="1" customWidth="1"/>
    <col min="28" max="29" width="38.5703125" style="244" hidden="1" customWidth="1"/>
    <col min="30" max="32" width="166.42578125" style="244" hidden="1" customWidth="1"/>
    <col min="33" max="33" width="32.28515625" style="244" hidden="1" customWidth="1"/>
    <col min="34" max="34" width="139.7109375" style="244" hidden="1" customWidth="1"/>
    <col min="35" max="38" width="32.28515625" style="244" hidden="1" customWidth="1"/>
    <col min="39" max="40" width="139.7109375" style="244" hidden="1" customWidth="1"/>
    <col min="41" max="41" width="32.28515625" style="244" hidden="1" customWidth="1"/>
    <col min="42" max="44" width="101.140625" style="244" hidden="1" customWidth="1"/>
    <col min="45" max="45" width="166.42578125" style="244" hidden="1" customWidth="1"/>
    <col min="46" max="49" width="101.140625" style="244" hidden="1" customWidth="1"/>
    <col min="50" max="50" width="66" style="244" hidden="1" customWidth="1"/>
    <col min="51" max="51" width="68.85546875" style="244" hidden="1" customWidth="1"/>
    <col min="52" max="52" width="66" style="244" hidden="1" customWidth="1"/>
    <col min="53" max="53" width="68.85546875" style="244" hidden="1" customWidth="1"/>
    <col min="54" max="16384" width="9.140625" style="338"/>
  </cols>
  <sheetData>
    <row r="1" spans="1:29" s="241" customFormat="1" ht="15" x14ac:dyDescent="0.25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</row>
    <row r="2" spans="1:29" s="241" customFormat="1" ht="15" x14ac:dyDescent="0.25">
      <c r="A2" s="240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346" t="s">
        <v>0</v>
      </c>
      <c r="N2" s="347"/>
      <c r="O2" s="348"/>
    </row>
    <row r="3" spans="1:29" s="241" customFormat="1" ht="15" x14ac:dyDescent="0.25">
      <c r="A3" s="240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2" t="s">
        <v>1</v>
      </c>
      <c r="M3" s="346" t="s">
        <v>2</v>
      </c>
      <c r="N3" s="347"/>
      <c r="O3" s="348"/>
    </row>
    <row r="4" spans="1:29" s="241" customFormat="1" ht="15" x14ac:dyDescent="0.25">
      <c r="A4" s="240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2"/>
      <c r="M4" s="343"/>
      <c r="N4" s="344"/>
      <c r="O4" s="345"/>
    </row>
    <row r="5" spans="1:29" s="241" customFormat="1" ht="15" x14ac:dyDescent="0.25">
      <c r="A5" s="243" t="s">
        <v>3</v>
      </c>
      <c r="B5" s="240"/>
      <c r="C5" s="339"/>
      <c r="D5" s="339"/>
      <c r="E5" s="339"/>
      <c r="F5" s="339"/>
      <c r="G5" s="339"/>
      <c r="H5" s="339"/>
      <c r="I5" s="339"/>
      <c r="J5" s="339"/>
      <c r="K5" s="339"/>
      <c r="L5" s="242" t="s">
        <v>4</v>
      </c>
      <c r="M5" s="340"/>
      <c r="N5" s="341"/>
      <c r="O5" s="342"/>
      <c r="T5" s="244" t="s">
        <v>5</v>
      </c>
      <c r="U5" s="244" t="s">
        <v>5</v>
      </c>
    </row>
    <row r="6" spans="1:29" s="241" customFormat="1" ht="15" x14ac:dyDescent="0.25">
      <c r="A6" s="240"/>
      <c r="B6" s="240"/>
      <c r="C6" s="245"/>
      <c r="D6" s="245"/>
      <c r="E6" s="245"/>
      <c r="F6" s="246" t="s">
        <v>6</v>
      </c>
      <c r="G6" s="245"/>
      <c r="H6" s="245"/>
      <c r="I6" s="245"/>
      <c r="J6" s="245"/>
      <c r="K6" s="245"/>
      <c r="L6" s="242"/>
      <c r="M6" s="343"/>
      <c r="N6" s="344"/>
      <c r="O6" s="345"/>
    </row>
    <row r="7" spans="1:29" s="241" customFormat="1" ht="15" x14ac:dyDescent="0.25">
      <c r="A7" s="243" t="s">
        <v>7</v>
      </c>
      <c r="B7" s="240"/>
      <c r="C7" s="240"/>
      <c r="D7" s="339" t="s">
        <v>617</v>
      </c>
      <c r="E7" s="339"/>
      <c r="F7" s="339"/>
      <c r="G7" s="339"/>
      <c r="H7" s="339"/>
      <c r="I7" s="339"/>
      <c r="J7" s="339"/>
      <c r="K7" s="339"/>
      <c r="L7" s="242" t="s">
        <v>4</v>
      </c>
      <c r="M7" s="340"/>
      <c r="N7" s="341"/>
      <c r="O7" s="342"/>
      <c r="V7" s="244" t="s">
        <v>617</v>
      </c>
      <c r="W7" s="244" t="s">
        <v>5</v>
      </c>
    </row>
    <row r="8" spans="1:29" s="241" customFormat="1" ht="15" x14ac:dyDescent="0.25">
      <c r="A8" s="240"/>
      <c r="B8" s="240"/>
      <c r="C8" s="240"/>
      <c r="D8" s="245"/>
      <c r="E8" s="245"/>
      <c r="F8" s="246" t="s">
        <v>6</v>
      </c>
      <c r="G8" s="245"/>
      <c r="H8" s="245"/>
      <c r="I8" s="245"/>
      <c r="J8" s="245"/>
      <c r="K8" s="245"/>
      <c r="L8" s="242"/>
      <c r="M8" s="343"/>
      <c r="N8" s="344"/>
      <c r="O8" s="345"/>
    </row>
    <row r="9" spans="1:29" s="241" customFormat="1" ht="15" x14ac:dyDescent="0.25">
      <c r="A9" s="243" t="s">
        <v>8</v>
      </c>
      <c r="B9" s="240"/>
      <c r="C9" s="240"/>
      <c r="D9" s="339"/>
      <c r="E9" s="339"/>
      <c r="F9" s="339"/>
      <c r="G9" s="339"/>
      <c r="H9" s="339"/>
      <c r="I9" s="339"/>
      <c r="J9" s="339"/>
      <c r="K9" s="339"/>
      <c r="L9" s="242" t="s">
        <v>4</v>
      </c>
      <c r="M9" s="340"/>
      <c r="N9" s="341"/>
      <c r="O9" s="342"/>
      <c r="X9" s="244" t="s">
        <v>5</v>
      </c>
      <c r="Y9" s="244" t="s">
        <v>5</v>
      </c>
    </row>
    <row r="10" spans="1:29" s="241" customFormat="1" ht="15" x14ac:dyDescent="0.25">
      <c r="A10" s="240"/>
      <c r="B10" s="240"/>
      <c r="C10" s="240"/>
      <c r="D10" s="245"/>
      <c r="E10" s="245"/>
      <c r="F10" s="246" t="s">
        <v>6</v>
      </c>
      <c r="G10" s="245"/>
      <c r="H10" s="245"/>
      <c r="I10" s="245"/>
      <c r="J10" s="245"/>
      <c r="K10" s="245"/>
      <c r="L10" s="240"/>
      <c r="M10" s="343"/>
      <c r="N10" s="344"/>
      <c r="O10" s="345"/>
    </row>
    <row r="11" spans="1:29" s="241" customFormat="1" ht="23.25" x14ac:dyDescent="0.25">
      <c r="A11" s="243" t="s">
        <v>9</v>
      </c>
      <c r="B11" s="240"/>
      <c r="C11" s="354" t="s">
        <v>618</v>
      </c>
      <c r="D11" s="354"/>
      <c r="E11" s="354"/>
      <c r="F11" s="354"/>
      <c r="G11" s="354"/>
      <c r="H11" s="354"/>
      <c r="I11" s="354"/>
      <c r="J11" s="354"/>
      <c r="K11" s="354"/>
      <c r="L11" s="240"/>
      <c r="M11" s="340"/>
      <c r="N11" s="341"/>
      <c r="O11" s="342"/>
      <c r="Z11" s="244" t="s">
        <v>618</v>
      </c>
    </row>
    <row r="12" spans="1:29" s="241" customFormat="1" ht="15" x14ac:dyDescent="0.25">
      <c r="A12" s="240"/>
      <c r="B12" s="240"/>
      <c r="C12" s="245"/>
      <c r="D12" s="245"/>
      <c r="E12" s="245"/>
      <c r="F12" s="246" t="s">
        <v>10</v>
      </c>
      <c r="G12" s="245"/>
      <c r="H12" s="245"/>
      <c r="I12" s="245"/>
      <c r="J12" s="245"/>
      <c r="K12" s="245"/>
      <c r="L12" s="240"/>
      <c r="M12" s="343"/>
      <c r="N12" s="344"/>
      <c r="O12" s="345"/>
    </row>
    <row r="13" spans="1:29" s="241" customFormat="1" ht="15" x14ac:dyDescent="0.25">
      <c r="A13" s="243" t="s">
        <v>11</v>
      </c>
      <c r="B13" s="240"/>
      <c r="C13" s="354" t="s">
        <v>619</v>
      </c>
      <c r="D13" s="354"/>
      <c r="E13" s="354"/>
      <c r="F13" s="354"/>
      <c r="G13" s="354"/>
      <c r="H13" s="354"/>
      <c r="I13" s="354"/>
      <c r="J13" s="354"/>
      <c r="K13" s="354"/>
      <c r="L13" s="240"/>
      <c r="M13" s="340"/>
      <c r="N13" s="341"/>
      <c r="O13" s="342"/>
      <c r="AA13" s="244" t="s">
        <v>619</v>
      </c>
    </row>
    <row r="14" spans="1:29" s="241" customFormat="1" ht="15" x14ac:dyDescent="0.25">
      <c r="A14" s="240"/>
      <c r="B14" s="240"/>
      <c r="C14" s="245"/>
      <c r="D14" s="245"/>
      <c r="E14" s="245"/>
      <c r="F14" s="246" t="s">
        <v>12</v>
      </c>
      <c r="G14" s="245"/>
      <c r="H14" s="245"/>
      <c r="I14" s="245"/>
      <c r="J14" s="245"/>
      <c r="K14" s="245"/>
      <c r="L14" s="242" t="s">
        <v>13</v>
      </c>
      <c r="M14" s="346"/>
      <c r="N14" s="347"/>
      <c r="O14" s="348"/>
    </row>
    <row r="15" spans="1:29" s="241" customFormat="1" ht="11.25" customHeight="1" x14ac:dyDescent="0.25">
      <c r="A15" s="240"/>
      <c r="B15" s="240"/>
      <c r="C15" s="240"/>
      <c r="D15" s="240"/>
      <c r="E15" s="240"/>
      <c r="F15" s="240"/>
      <c r="G15" s="240"/>
      <c r="H15" s="240"/>
      <c r="I15" s="240"/>
      <c r="J15" s="240"/>
      <c r="K15" s="242" t="s">
        <v>14</v>
      </c>
      <c r="L15" s="247" t="s">
        <v>15</v>
      </c>
      <c r="M15" s="349"/>
      <c r="N15" s="350"/>
      <c r="O15" s="351"/>
      <c r="AB15" s="244" t="s">
        <v>5</v>
      </c>
    </row>
    <row r="16" spans="1:29" s="241" customFormat="1" ht="15" x14ac:dyDescent="0.25">
      <c r="A16" s="248"/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7" t="s">
        <v>16</v>
      </c>
      <c r="M16" s="349"/>
      <c r="N16" s="350"/>
      <c r="O16" s="351"/>
      <c r="AC16" s="244" t="s">
        <v>5</v>
      </c>
    </row>
    <row r="17" spans="1:31" s="241" customFormat="1" ht="15" x14ac:dyDescent="0.25">
      <c r="A17" s="248"/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9" t="s">
        <v>17</v>
      </c>
      <c r="M17" s="346"/>
      <c r="N17" s="347"/>
      <c r="O17" s="348"/>
    </row>
    <row r="18" spans="1:31" s="241" customFormat="1" ht="15" x14ac:dyDescent="0.25">
      <c r="A18" s="248"/>
      <c r="B18" s="248"/>
      <c r="C18" s="248"/>
      <c r="D18" s="248"/>
      <c r="E18" s="248"/>
      <c r="F18" s="248"/>
      <c r="G18" s="248"/>
      <c r="H18" s="248"/>
      <c r="I18" s="248"/>
      <c r="J18" s="248"/>
      <c r="K18" s="249"/>
      <c r="L18" s="250"/>
      <c r="M18" s="250"/>
      <c r="N18" s="250"/>
      <c r="O18" s="240"/>
    </row>
    <row r="19" spans="1:31" s="241" customFormat="1" ht="11.25" customHeight="1" x14ac:dyDescent="0.25">
      <c r="A19" s="248"/>
      <c r="B19" s="248"/>
      <c r="C19" s="248"/>
      <c r="D19" s="248"/>
      <c r="E19" s="248"/>
      <c r="F19" s="248"/>
      <c r="G19" s="248"/>
      <c r="H19" s="248"/>
      <c r="I19" s="248"/>
      <c r="J19" s="248"/>
      <c r="K19" s="249"/>
      <c r="L19" s="352" t="s">
        <v>18</v>
      </c>
      <c r="M19" s="352" t="s">
        <v>19</v>
      </c>
      <c r="N19" s="353" t="s">
        <v>20</v>
      </c>
      <c r="O19" s="353"/>
    </row>
    <row r="20" spans="1:31" s="241" customFormat="1" ht="15" x14ac:dyDescent="0.25">
      <c r="A20" s="248"/>
      <c r="B20" s="248"/>
      <c r="C20" s="248"/>
      <c r="D20" s="248"/>
      <c r="E20" s="248"/>
      <c r="F20" s="248"/>
      <c r="G20" s="248"/>
      <c r="H20" s="248"/>
      <c r="I20" s="248"/>
      <c r="J20" s="248"/>
      <c r="K20" s="249"/>
      <c r="L20" s="352"/>
      <c r="M20" s="352"/>
      <c r="N20" s="251" t="s">
        <v>21</v>
      </c>
      <c r="O20" s="251" t="s">
        <v>22</v>
      </c>
    </row>
    <row r="21" spans="1:31" s="241" customFormat="1" ht="15" x14ac:dyDescent="0.25">
      <c r="A21" s="248"/>
      <c r="B21" s="248"/>
      <c r="C21" s="248"/>
      <c r="D21" s="248"/>
      <c r="E21" s="248"/>
      <c r="F21" s="248"/>
      <c r="G21" s="248"/>
      <c r="H21" s="252" t="s">
        <v>23</v>
      </c>
      <c r="I21" s="248"/>
      <c r="J21" s="248"/>
      <c r="K21" s="249"/>
      <c r="L21" s="247" t="s">
        <v>67</v>
      </c>
      <c r="M21" s="247" t="s">
        <v>976</v>
      </c>
      <c r="N21" s="247" t="s">
        <v>977</v>
      </c>
      <c r="O21" s="247" t="s">
        <v>976</v>
      </c>
    </row>
    <row r="22" spans="1:31" s="241" customFormat="1" ht="15" x14ac:dyDescent="0.25">
      <c r="A22" s="248"/>
      <c r="B22" s="248"/>
      <c r="C22" s="248"/>
      <c r="D22" s="248"/>
      <c r="E22" s="248"/>
      <c r="F22" s="248"/>
      <c r="G22" s="248"/>
      <c r="H22" s="252" t="s">
        <v>25</v>
      </c>
      <c r="I22" s="248"/>
      <c r="J22" s="248"/>
      <c r="K22" s="249"/>
      <c r="L22" s="250"/>
      <c r="M22" s="250"/>
      <c r="N22" s="250"/>
      <c r="O22" s="240"/>
    </row>
    <row r="23" spans="1:31" s="241" customFormat="1" ht="15" x14ac:dyDescent="0.25">
      <c r="A23" s="248"/>
      <c r="B23" s="248"/>
      <c r="C23" s="248"/>
      <c r="D23" s="248"/>
      <c r="E23" s="248"/>
      <c r="F23" s="248"/>
      <c r="G23" s="248"/>
      <c r="H23" s="248"/>
      <c r="I23" s="248"/>
      <c r="J23" s="248"/>
      <c r="K23" s="249"/>
      <c r="L23" s="250"/>
      <c r="M23" s="250"/>
      <c r="N23" s="250"/>
      <c r="O23" s="240"/>
    </row>
    <row r="24" spans="1:31" s="241" customFormat="1" ht="15" x14ac:dyDescent="0.25">
      <c r="A24" s="355" t="s">
        <v>620</v>
      </c>
      <c r="B24" s="355"/>
      <c r="C24" s="355"/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55"/>
      <c r="O24" s="355"/>
      <c r="AD24" s="253" t="s">
        <v>620</v>
      </c>
    </row>
    <row r="25" spans="1:31" s="241" customFormat="1" ht="15" x14ac:dyDescent="0.25">
      <c r="A25" s="356" t="s">
        <v>621</v>
      </c>
      <c r="B25" s="356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AE25" s="253" t="s">
        <v>621</v>
      </c>
    </row>
    <row r="26" spans="1:31" s="241" customFormat="1" ht="11.25" customHeight="1" x14ac:dyDescent="0.25">
      <c r="A26" s="248" t="s">
        <v>27</v>
      </c>
      <c r="B26" s="248"/>
      <c r="C26" s="254"/>
      <c r="D26" s="254"/>
      <c r="E26" s="254"/>
      <c r="F26" s="254"/>
      <c r="G26" s="254"/>
      <c r="H26" s="255">
        <v>50966.76</v>
      </c>
      <c r="I26" s="256" t="s">
        <v>978</v>
      </c>
      <c r="J26" s="257" t="s">
        <v>29</v>
      </c>
      <c r="K26" s="258"/>
      <c r="L26" s="259"/>
      <c r="M26" s="259"/>
      <c r="N26" s="259"/>
    </row>
    <row r="27" spans="1:31" s="241" customFormat="1" ht="11.25" customHeight="1" x14ac:dyDescent="0.25">
      <c r="A27" s="248" t="s">
        <v>30</v>
      </c>
      <c r="B27" s="248"/>
      <c r="C27" s="254"/>
      <c r="D27" s="260"/>
      <c r="E27" s="260"/>
      <c r="F27" s="260"/>
      <c r="G27" s="260"/>
      <c r="H27" s="255">
        <v>848.47</v>
      </c>
      <c r="I27" s="261" t="s">
        <v>979</v>
      </c>
      <c r="J27" s="257" t="s">
        <v>29</v>
      </c>
      <c r="K27" s="258"/>
      <c r="L27" s="259"/>
      <c r="M27" s="259"/>
      <c r="N27" s="259"/>
    </row>
    <row r="28" spans="1:31" s="241" customFormat="1" ht="11.25" customHeight="1" x14ac:dyDescent="0.25">
      <c r="A28" s="248" t="s">
        <v>32</v>
      </c>
      <c r="B28" s="248"/>
      <c r="C28" s="254"/>
      <c r="D28" s="262"/>
      <c r="E28" s="262"/>
      <c r="F28" s="262"/>
      <c r="G28" s="262"/>
      <c r="H28" s="262"/>
      <c r="I28" s="263">
        <v>2276.52</v>
      </c>
      <c r="J28" s="264" t="s">
        <v>33</v>
      </c>
      <c r="K28" s="258"/>
      <c r="L28" s="259"/>
      <c r="M28" s="259"/>
      <c r="N28" s="259"/>
    </row>
    <row r="29" spans="1:31" s="241" customFormat="1" ht="15" x14ac:dyDescent="0.25">
      <c r="A29" s="265"/>
      <c r="B29" s="240"/>
    </row>
    <row r="30" spans="1:31" s="241" customFormat="1" ht="36" customHeight="1" x14ac:dyDescent="0.25">
      <c r="A30" s="353" t="s">
        <v>34</v>
      </c>
      <c r="B30" s="353"/>
      <c r="C30" s="352" t="s">
        <v>35</v>
      </c>
      <c r="D30" s="352" t="s">
        <v>36</v>
      </c>
      <c r="E30" s="352"/>
      <c r="F30" s="352"/>
      <c r="G30" s="352" t="s">
        <v>37</v>
      </c>
      <c r="H30" s="352" t="s">
        <v>38</v>
      </c>
      <c r="I30" s="352"/>
      <c r="J30" s="352"/>
      <c r="K30" s="352" t="s">
        <v>39</v>
      </c>
      <c r="L30" s="352"/>
      <c r="M30" s="352"/>
      <c r="N30" s="352" t="s">
        <v>40</v>
      </c>
      <c r="O30" s="352" t="s">
        <v>41</v>
      </c>
    </row>
    <row r="31" spans="1:31" s="241" customFormat="1" ht="20.25" customHeight="1" x14ac:dyDescent="0.25">
      <c r="A31" s="353"/>
      <c r="B31" s="353"/>
      <c r="C31" s="352"/>
      <c r="D31" s="352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</row>
    <row r="32" spans="1:31" s="241" customFormat="1" ht="49.5" customHeight="1" x14ac:dyDescent="0.25">
      <c r="A32" s="266" t="s">
        <v>42</v>
      </c>
      <c r="B32" s="266" t="s">
        <v>43</v>
      </c>
      <c r="C32" s="352"/>
      <c r="D32" s="352"/>
      <c r="E32" s="352"/>
      <c r="F32" s="352"/>
      <c r="G32" s="352"/>
      <c r="H32" s="267" t="s">
        <v>44</v>
      </c>
      <c r="I32" s="267" t="s">
        <v>45</v>
      </c>
      <c r="J32" s="267" t="s">
        <v>46</v>
      </c>
      <c r="K32" s="267" t="s">
        <v>44</v>
      </c>
      <c r="L32" s="267" t="s">
        <v>45</v>
      </c>
      <c r="M32" s="267" t="s">
        <v>47</v>
      </c>
      <c r="N32" s="352"/>
      <c r="O32" s="352"/>
    </row>
    <row r="33" spans="1:37" s="241" customFormat="1" ht="15" x14ac:dyDescent="0.25">
      <c r="A33" s="251">
        <v>1</v>
      </c>
      <c r="B33" s="251">
        <v>2</v>
      </c>
      <c r="C33" s="251">
        <v>3</v>
      </c>
      <c r="D33" s="353">
        <v>4</v>
      </c>
      <c r="E33" s="353"/>
      <c r="F33" s="353"/>
      <c r="G33" s="251">
        <v>5</v>
      </c>
      <c r="H33" s="251">
        <v>6</v>
      </c>
      <c r="I33" s="251">
        <v>7</v>
      </c>
      <c r="J33" s="251">
        <v>8</v>
      </c>
      <c r="K33" s="251">
        <v>9</v>
      </c>
      <c r="L33" s="251">
        <v>10</v>
      </c>
      <c r="M33" s="251">
        <v>11</v>
      </c>
      <c r="N33" s="251">
        <v>12</v>
      </c>
      <c r="O33" s="251">
        <v>13</v>
      </c>
    </row>
    <row r="34" spans="1:37" s="241" customFormat="1" ht="15" x14ac:dyDescent="0.25">
      <c r="A34" s="357" t="s">
        <v>624</v>
      </c>
      <c r="B34" s="358"/>
      <c r="C34" s="358"/>
      <c r="D34" s="358"/>
      <c r="E34" s="358"/>
      <c r="F34" s="358"/>
      <c r="G34" s="358"/>
      <c r="H34" s="358"/>
      <c r="I34" s="358"/>
      <c r="J34" s="358"/>
      <c r="K34" s="358"/>
      <c r="L34" s="358"/>
      <c r="M34" s="358"/>
      <c r="N34" s="358"/>
      <c r="O34" s="359"/>
      <c r="AF34" s="268" t="s">
        <v>624</v>
      </c>
    </row>
    <row r="35" spans="1:37" s="241" customFormat="1" ht="57" x14ac:dyDescent="0.25">
      <c r="A35" s="269" t="s">
        <v>24</v>
      </c>
      <c r="B35" s="270" t="s">
        <v>24</v>
      </c>
      <c r="C35" s="271" t="s">
        <v>625</v>
      </c>
      <c r="D35" s="360" t="s">
        <v>626</v>
      </c>
      <c r="E35" s="360"/>
      <c r="F35" s="360"/>
      <c r="G35" s="270" t="s">
        <v>201</v>
      </c>
      <c r="H35" s="270">
        <v>2.85</v>
      </c>
      <c r="I35" s="270" t="s">
        <v>24</v>
      </c>
      <c r="J35" s="270" t="s">
        <v>980</v>
      </c>
      <c r="K35" s="272"/>
      <c r="L35" s="270"/>
      <c r="M35" s="272"/>
      <c r="N35" s="270"/>
      <c r="O35" s="273"/>
      <c r="AF35" s="268"/>
      <c r="AG35" s="268" t="s">
        <v>626</v>
      </c>
    </row>
    <row r="36" spans="1:37" s="241" customFormat="1" ht="22.5" x14ac:dyDescent="0.25">
      <c r="A36" s="274"/>
      <c r="B36" s="275"/>
      <c r="C36" s="276" t="s">
        <v>628</v>
      </c>
      <c r="D36" s="354" t="s">
        <v>629</v>
      </c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61"/>
      <c r="AF36" s="268"/>
      <c r="AG36" s="268"/>
      <c r="AH36" s="244" t="s">
        <v>629</v>
      </c>
    </row>
    <row r="37" spans="1:37" s="241" customFormat="1" ht="33.75" x14ac:dyDescent="0.25">
      <c r="A37" s="274"/>
      <c r="B37" s="275"/>
      <c r="C37" s="276" t="s">
        <v>630</v>
      </c>
      <c r="D37" s="354" t="s">
        <v>631</v>
      </c>
      <c r="E37" s="354"/>
      <c r="F37" s="354"/>
      <c r="G37" s="354"/>
      <c r="H37" s="354"/>
      <c r="I37" s="354"/>
      <c r="J37" s="354"/>
      <c r="K37" s="354"/>
      <c r="L37" s="354"/>
      <c r="M37" s="354"/>
      <c r="N37" s="354"/>
      <c r="O37" s="361"/>
      <c r="AF37" s="268"/>
      <c r="AG37" s="268"/>
      <c r="AH37" s="244" t="s">
        <v>631</v>
      </c>
    </row>
    <row r="38" spans="1:37" s="241" customFormat="1" ht="57" x14ac:dyDescent="0.25">
      <c r="A38" s="274"/>
      <c r="B38" s="275"/>
      <c r="C38" s="276" t="s">
        <v>632</v>
      </c>
      <c r="D38" s="354" t="s">
        <v>633</v>
      </c>
      <c r="E38" s="354"/>
      <c r="F38" s="354"/>
      <c r="G38" s="354"/>
      <c r="H38" s="354"/>
      <c r="I38" s="354"/>
      <c r="J38" s="354"/>
      <c r="K38" s="354"/>
      <c r="L38" s="354"/>
      <c r="M38" s="354"/>
      <c r="N38" s="354"/>
      <c r="O38" s="361"/>
      <c r="AF38" s="268"/>
      <c r="AG38" s="268"/>
      <c r="AH38" s="244" t="s">
        <v>633</v>
      </c>
    </row>
    <row r="39" spans="1:37" s="241" customFormat="1" ht="15" x14ac:dyDescent="0.25">
      <c r="A39" s="274"/>
      <c r="B39" s="277"/>
      <c r="C39" s="276" t="s">
        <v>24</v>
      </c>
      <c r="D39" s="339" t="s">
        <v>56</v>
      </c>
      <c r="E39" s="339"/>
      <c r="F39" s="339"/>
      <c r="G39" s="278"/>
      <c r="H39" s="279"/>
      <c r="I39" s="279"/>
      <c r="J39" s="279"/>
      <c r="K39" s="280">
        <v>82.68</v>
      </c>
      <c r="L39" s="281">
        <v>1.587</v>
      </c>
      <c r="M39" s="280">
        <v>373.96</v>
      </c>
      <c r="N39" s="282">
        <v>44.77</v>
      </c>
      <c r="O39" s="283">
        <v>16742.189999999999</v>
      </c>
      <c r="AF39" s="268"/>
      <c r="AG39" s="268"/>
      <c r="AI39" s="244" t="s">
        <v>56</v>
      </c>
    </row>
    <row r="40" spans="1:37" s="241" customFormat="1" ht="15" x14ac:dyDescent="0.25">
      <c r="A40" s="274"/>
      <c r="B40" s="277"/>
      <c r="C40" s="276" t="s">
        <v>67</v>
      </c>
      <c r="D40" s="339" t="s">
        <v>70</v>
      </c>
      <c r="E40" s="339"/>
      <c r="F40" s="339"/>
      <c r="G40" s="278"/>
      <c r="H40" s="279"/>
      <c r="I40" s="279"/>
      <c r="J40" s="279"/>
      <c r="K40" s="284">
        <v>2918.84</v>
      </c>
      <c r="L40" s="281">
        <v>1.7250000000000001</v>
      </c>
      <c r="M40" s="284">
        <v>14349.75</v>
      </c>
      <c r="N40" s="282">
        <v>13.24</v>
      </c>
      <c r="O40" s="283">
        <v>189990.69</v>
      </c>
      <c r="AF40" s="268"/>
      <c r="AG40" s="268"/>
      <c r="AI40" s="244" t="s">
        <v>70</v>
      </c>
    </row>
    <row r="41" spans="1:37" s="241" customFormat="1" ht="15" x14ac:dyDescent="0.25">
      <c r="A41" s="274"/>
      <c r="B41" s="277"/>
      <c r="C41" s="276" t="s">
        <v>71</v>
      </c>
      <c r="D41" s="339" t="s">
        <v>72</v>
      </c>
      <c r="E41" s="339"/>
      <c r="F41" s="339"/>
      <c r="G41" s="278"/>
      <c r="H41" s="279"/>
      <c r="I41" s="279"/>
      <c r="J41" s="279"/>
      <c r="K41" s="280">
        <v>415.8</v>
      </c>
      <c r="L41" s="281">
        <v>1.7250000000000001</v>
      </c>
      <c r="M41" s="284">
        <v>2044.18</v>
      </c>
      <c r="N41" s="282">
        <v>44.77</v>
      </c>
      <c r="O41" s="283">
        <v>91517.94</v>
      </c>
      <c r="AF41" s="268"/>
      <c r="AG41" s="268"/>
      <c r="AI41" s="244" t="s">
        <v>72</v>
      </c>
    </row>
    <row r="42" spans="1:37" s="241" customFormat="1" ht="15" x14ac:dyDescent="0.25">
      <c r="A42" s="274"/>
      <c r="B42" s="277"/>
      <c r="C42" s="276" t="s">
        <v>83</v>
      </c>
      <c r="D42" s="339" t="s">
        <v>101</v>
      </c>
      <c r="E42" s="339"/>
      <c r="F42" s="339"/>
      <c r="G42" s="278"/>
      <c r="H42" s="279"/>
      <c r="I42" s="279"/>
      <c r="J42" s="279"/>
      <c r="K42" s="280">
        <v>3.25</v>
      </c>
      <c r="L42" s="279"/>
      <c r="M42" s="280">
        <v>9.26</v>
      </c>
      <c r="N42" s="282">
        <v>8.16</v>
      </c>
      <c r="O42" s="285">
        <v>75.56</v>
      </c>
      <c r="AF42" s="268"/>
      <c r="AG42" s="268"/>
      <c r="AI42" s="244" t="s">
        <v>101</v>
      </c>
    </row>
    <row r="43" spans="1:37" s="241" customFormat="1" ht="15" x14ac:dyDescent="0.25">
      <c r="A43" s="274"/>
      <c r="B43" s="277"/>
      <c r="C43" s="276"/>
      <c r="D43" s="339" t="s">
        <v>57</v>
      </c>
      <c r="E43" s="339"/>
      <c r="F43" s="339"/>
      <c r="G43" s="278" t="s">
        <v>58</v>
      </c>
      <c r="H43" s="286">
        <v>10.6</v>
      </c>
      <c r="I43" s="281">
        <v>1.587</v>
      </c>
      <c r="J43" s="287">
        <v>47.943269999999998</v>
      </c>
      <c r="K43" s="288"/>
      <c r="L43" s="279"/>
      <c r="M43" s="288"/>
      <c r="N43" s="279"/>
      <c r="O43" s="289"/>
      <c r="AF43" s="268"/>
      <c r="AG43" s="268"/>
      <c r="AJ43" s="244" t="s">
        <v>57</v>
      </c>
    </row>
    <row r="44" spans="1:37" s="241" customFormat="1" ht="15" x14ac:dyDescent="0.25">
      <c r="A44" s="274"/>
      <c r="B44" s="277"/>
      <c r="C44" s="276"/>
      <c r="D44" s="339" t="s">
        <v>73</v>
      </c>
      <c r="E44" s="339"/>
      <c r="F44" s="339"/>
      <c r="G44" s="278" t="s">
        <v>58</v>
      </c>
      <c r="H44" s="286">
        <v>30.8</v>
      </c>
      <c r="I44" s="281">
        <v>1.7250000000000001</v>
      </c>
      <c r="J44" s="290">
        <v>151.4205</v>
      </c>
      <c r="K44" s="288"/>
      <c r="L44" s="279"/>
      <c r="M44" s="288"/>
      <c r="N44" s="279"/>
      <c r="O44" s="289"/>
      <c r="AF44" s="268"/>
      <c r="AG44" s="268"/>
      <c r="AJ44" s="244" t="s">
        <v>73</v>
      </c>
    </row>
    <row r="45" spans="1:37" s="241" customFormat="1" ht="15" x14ac:dyDescent="0.25">
      <c r="A45" s="291"/>
      <c r="B45" s="278"/>
      <c r="C45" s="276"/>
      <c r="D45" s="362" t="s">
        <v>59</v>
      </c>
      <c r="E45" s="362"/>
      <c r="F45" s="362"/>
      <c r="G45" s="292"/>
      <c r="H45" s="293"/>
      <c r="I45" s="293"/>
      <c r="J45" s="293"/>
      <c r="K45" s="294">
        <v>3004.77</v>
      </c>
      <c r="L45" s="293"/>
      <c r="M45" s="294">
        <v>14732.97</v>
      </c>
      <c r="N45" s="293"/>
      <c r="O45" s="295">
        <v>206808.44</v>
      </c>
      <c r="AF45" s="268"/>
      <c r="AG45" s="268"/>
      <c r="AK45" s="244" t="s">
        <v>59</v>
      </c>
    </row>
    <row r="46" spans="1:37" s="241" customFormat="1" ht="15" x14ac:dyDescent="0.25">
      <c r="A46" s="274"/>
      <c r="B46" s="277"/>
      <c r="C46" s="276"/>
      <c r="D46" s="339" t="s">
        <v>60</v>
      </c>
      <c r="E46" s="339"/>
      <c r="F46" s="339"/>
      <c r="G46" s="278"/>
      <c r="H46" s="279"/>
      <c r="I46" s="279"/>
      <c r="J46" s="279"/>
      <c r="K46" s="288"/>
      <c r="L46" s="279"/>
      <c r="M46" s="284">
        <v>2418.14</v>
      </c>
      <c r="N46" s="279"/>
      <c r="O46" s="283">
        <v>108260.13</v>
      </c>
      <c r="AF46" s="268"/>
      <c r="AG46" s="268"/>
      <c r="AJ46" s="244" t="s">
        <v>60</v>
      </c>
    </row>
    <row r="47" spans="1:37" s="241" customFormat="1" ht="45" x14ac:dyDescent="0.25">
      <c r="A47" s="274"/>
      <c r="B47" s="277"/>
      <c r="C47" s="276" t="s">
        <v>203</v>
      </c>
      <c r="D47" s="339" t="s">
        <v>204</v>
      </c>
      <c r="E47" s="339"/>
      <c r="F47" s="339"/>
      <c r="G47" s="278" t="s">
        <v>63</v>
      </c>
      <c r="H47" s="296">
        <v>92</v>
      </c>
      <c r="I47" s="279"/>
      <c r="J47" s="296">
        <v>92</v>
      </c>
      <c r="K47" s="288"/>
      <c r="L47" s="279"/>
      <c r="M47" s="284">
        <v>2224.69</v>
      </c>
      <c r="N47" s="279"/>
      <c r="O47" s="283">
        <v>99599.32</v>
      </c>
      <c r="AF47" s="268"/>
      <c r="AG47" s="268"/>
      <c r="AJ47" s="244" t="s">
        <v>204</v>
      </c>
    </row>
    <row r="48" spans="1:37" s="241" customFormat="1" ht="90" x14ac:dyDescent="0.25">
      <c r="A48" s="274"/>
      <c r="B48" s="277"/>
      <c r="C48" s="276" t="s">
        <v>634</v>
      </c>
      <c r="D48" s="339" t="s">
        <v>206</v>
      </c>
      <c r="E48" s="339"/>
      <c r="F48" s="339"/>
      <c r="G48" s="278" t="s">
        <v>63</v>
      </c>
      <c r="H48" s="296">
        <v>46</v>
      </c>
      <c r="I48" s="282">
        <v>0.85</v>
      </c>
      <c r="J48" s="286">
        <v>39.1</v>
      </c>
      <c r="K48" s="288"/>
      <c r="L48" s="279"/>
      <c r="M48" s="280">
        <v>945.49</v>
      </c>
      <c r="N48" s="279"/>
      <c r="O48" s="283">
        <v>42329.71</v>
      </c>
      <c r="AF48" s="268"/>
      <c r="AG48" s="268"/>
      <c r="AJ48" s="244" t="s">
        <v>206</v>
      </c>
    </row>
    <row r="49" spans="1:38" s="241" customFormat="1" ht="15" x14ac:dyDescent="0.25">
      <c r="A49" s="274"/>
      <c r="B49" s="297"/>
      <c r="C49" s="298"/>
      <c r="D49" s="363" t="s">
        <v>66</v>
      </c>
      <c r="E49" s="363"/>
      <c r="F49" s="363"/>
      <c r="G49" s="270"/>
      <c r="H49" s="299"/>
      <c r="I49" s="299"/>
      <c r="J49" s="299"/>
      <c r="K49" s="300"/>
      <c r="L49" s="299"/>
      <c r="M49" s="301">
        <v>17903.150000000001</v>
      </c>
      <c r="N49" s="293"/>
      <c r="O49" s="302">
        <v>348737.47</v>
      </c>
      <c r="AF49" s="268"/>
      <c r="AG49" s="268"/>
      <c r="AL49" s="268" t="s">
        <v>66</v>
      </c>
    </row>
    <row r="50" spans="1:38" s="241" customFormat="1" ht="45.75" x14ac:dyDescent="0.25">
      <c r="A50" s="269" t="s">
        <v>67</v>
      </c>
      <c r="B50" s="270" t="s">
        <v>67</v>
      </c>
      <c r="C50" s="271" t="s">
        <v>635</v>
      </c>
      <c r="D50" s="360" t="s">
        <v>636</v>
      </c>
      <c r="E50" s="360"/>
      <c r="F50" s="360"/>
      <c r="G50" s="270" t="s">
        <v>578</v>
      </c>
      <c r="H50" s="270">
        <v>1.43</v>
      </c>
      <c r="I50" s="270" t="s">
        <v>24</v>
      </c>
      <c r="J50" s="270" t="s">
        <v>981</v>
      </c>
      <c r="K50" s="272"/>
      <c r="L50" s="270"/>
      <c r="M50" s="272"/>
      <c r="N50" s="270"/>
      <c r="O50" s="273"/>
      <c r="AF50" s="268"/>
      <c r="AG50" s="268" t="s">
        <v>636</v>
      </c>
      <c r="AL50" s="268"/>
    </row>
    <row r="51" spans="1:38" s="241" customFormat="1" ht="22.5" x14ac:dyDescent="0.25">
      <c r="A51" s="274"/>
      <c r="B51" s="275"/>
      <c r="C51" s="276" t="s">
        <v>638</v>
      </c>
      <c r="D51" s="354" t="s">
        <v>639</v>
      </c>
      <c r="E51" s="354"/>
      <c r="F51" s="354"/>
      <c r="G51" s="354"/>
      <c r="H51" s="354"/>
      <c r="I51" s="354"/>
      <c r="J51" s="354"/>
      <c r="K51" s="354"/>
      <c r="L51" s="354"/>
      <c r="M51" s="354"/>
      <c r="N51" s="354"/>
      <c r="O51" s="361"/>
      <c r="AF51" s="268"/>
      <c r="AG51" s="268"/>
      <c r="AH51" s="244" t="s">
        <v>639</v>
      </c>
      <c r="AL51" s="268"/>
    </row>
    <row r="52" spans="1:38" s="241" customFormat="1" ht="33.75" x14ac:dyDescent="0.25">
      <c r="A52" s="274"/>
      <c r="B52" s="275"/>
      <c r="C52" s="276" t="s">
        <v>630</v>
      </c>
      <c r="D52" s="354" t="s">
        <v>631</v>
      </c>
      <c r="E52" s="354"/>
      <c r="F52" s="354"/>
      <c r="G52" s="354"/>
      <c r="H52" s="354"/>
      <c r="I52" s="354"/>
      <c r="J52" s="354"/>
      <c r="K52" s="354"/>
      <c r="L52" s="354"/>
      <c r="M52" s="354"/>
      <c r="N52" s="354"/>
      <c r="O52" s="361"/>
      <c r="AF52" s="268"/>
      <c r="AG52" s="268"/>
      <c r="AH52" s="244" t="s">
        <v>631</v>
      </c>
      <c r="AL52" s="268"/>
    </row>
    <row r="53" spans="1:38" s="241" customFormat="1" ht="57" x14ac:dyDescent="0.25">
      <c r="A53" s="274"/>
      <c r="B53" s="275"/>
      <c r="C53" s="276" t="s">
        <v>632</v>
      </c>
      <c r="D53" s="354" t="s">
        <v>633</v>
      </c>
      <c r="E53" s="354"/>
      <c r="F53" s="354"/>
      <c r="G53" s="354"/>
      <c r="H53" s="354"/>
      <c r="I53" s="354"/>
      <c r="J53" s="354"/>
      <c r="K53" s="354"/>
      <c r="L53" s="354"/>
      <c r="M53" s="354"/>
      <c r="N53" s="354"/>
      <c r="O53" s="361"/>
      <c r="AF53" s="268"/>
      <c r="AG53" s="268"/>
      <c r="AH53" s="244" t="s">
        <v>633</v>
      </c>
      <c r="AL53" s="268"/>
    </row>
    <row r="54" spans="1:38" s="241" customFormat="1" ht="15" x14ac:dyDescent="0.25">
      <c r="A54" s="274"/>
      <c r="B54" s="277"/>
      <c r="C54" s="276" t="s">
        <v>24</v>
      </c>
      <c r="D54" s="339" t="s">
        <v>56</v>
      </c>
      <c r="E54" s="339"/>
      <c r="F54" s="339"/>
      <c r="G54" s="278"/>
      <c r="H54" s="279"/>
      <c r="I54" s="279"/>
      <c r="J54" s="279"/>
      <c r="K54" s="280">
        <v>920.4</v>
      </c>
      <c r="L54" s="281">
        <v>1.587</v>
      </c>
      <c r="M54" s="284">
        <v>2088.7600000000002</v>
      </c>
      <c r="N54" s="282">
        <v>44.77</v>
      </c>
      <c r="O54" s="283">
        <v>93513.79</v>
      </c>
      <c r="AF54" s="268"/>
      <c r="AG54" s="268"/>
      <c r="AI54" s="244" t="s">
        <v>56</v>
      </c>
      <c r="AL54" s="268"/>
    </row>
    <row r="55" spans="1:38" s="241" customFormat="1" ht="15" x14ac:dyDescent="0.25">
      <c r="A55" s="274"/>
      <c r="B55" s="277"/>
      <c r="C55" s="276"/>
      <c r="D55" s="339" t="s">
        <v>57</v>
      </c>
      <c r="E55" s="339"/>
      <c r="F55" s="339"/>
      <c r="G55" s="278" t="s">
        <v>58</v>
      </c>
      <c r="H55" s="296">
        <v>118</v>
      </c>
      <c r="I55" s="281">
        <v>1.587</v>
      </c>
      <c r="J55" s="287">
        <v>267.79038000000003</v>
      </c>
      <c r="K55" s="288"/>
      <c r="L55" s="279"/>
      <c r="M55" s="288"/>
      <c r="N55" s="279"/>
      <c r="O55" s="289"/>
      <c r="AF55" s="268"/>
      <c r="AG55" s="268"/>
      <c r="AJ55" s="244" t="s">
        <v>57</v>
      </c>
      <c r="AL55" s="268"/>
    </row>
    <row r="56" spans="1:38" s="241" customFormat="1" ht="15" x14ac:dyDescent="0.25">
      <c r="A56" s="291"/>
      <c r="B56" s="278"/>
      <c r="C56" s="276"/>
      <c r="D56" s="362" t="s">
        <v>59</v>
      </c>
      <c r="E56" s="362"/>
      <c r="F56" s="362"/>
      <c r="G56" s="292"/>
      <c r="H56" s="293"/>
      <c r="I56" s="293"/>
      <c r="J56" s="293"/>
      <c r="K56" s="303">
        <v>920.4</v>
      </c>
      <c r="L56" s="293"/>
      <c r="M56" s="294">
        <v>2088.7600000000002</v>
      </c>
      <c r="N56" s="293"/>
      <c r="O56" s="295">
        <v>93513.79</v>
      </c>
      <c r="AF56" s="268"/>
      <c r="AG56" s="268"/>
      <c r="AK56" s="244" t="s">
        <v>59</v>
      </c>
      <c r="AL56" s="268"/>
    </row>
    <row r="57" spans="1:38" s="241" customFormat="1" ht="15" x14ac:dyDescent="0.25">
      <c r="A57" s="274"/>
      <c r="B57" s="277"/>
      <c r="C57" s="276"/>
      <c r="D57" s="339" t="s">
        <v>60</v>
      </c>
      <c r="E57" s="339"/>
      <c r="F57" s="339"/>
      <c r="G57" s="278"/>
      <c r="H57" s="279"/>
      <c r="I57" s="279"/>
      <c r="J57" s="279"/>
      <c r="K57" s="288"/>
      <c r="L57" s="279"/>
      <c r="M57" s="284">
        <v>2088.7600000000002</v>
      </c>
      <c r="N57" s="279"/>
      <c r="O57" s="283">
        <v>93513.79</v>
      </c>
      <c r="AF57" s="268"/>
      <c r="AG57" s="268"/>
      <c r="AJ57" s="244" t="s">
        <v>60</v>
      </c>
      <c r="AL57" s="268"/>
    </row>
    <row r="58" spans="1:38" s="241" customFormat="1" ht="45" x14ac:dyDescent="0.25">
      <c r="A58" s="274"/>
      <c r="B58" s="277"/>
      <c r="C58" s="276" t="s">
        <v>640</v>
      </c>
      <c r="D58" s="339" t="s">
        <v>641</v>
      </c>
      <c r="E58" s="339"/>
      <c r="F58" s="339"/>
      <c r="G58" s="278" t="s">
        <v>63</v>
      </c>
      <c r="H58" s="296">
        <v>89</v>
      </c>
      <c r="I58" s="279"/>
      <c r="J58" s="296">
        <v>89</v>
      </c>
      <c r="K58" s="288"/>
      <c r="L58" s="279"/>
      <c r="M58" s="284">
        <v>1859</v>
      </c>
      <c r="N58" s="279"/>
      <c r="O58" s="283">
        <v>83227.27</v>
      </c>
      <c r="AF58" s="268"/>
      <c r="AG58" s="268"/>
      <c r="AJ58" s="244" t="s">
        <v>641</v>
      </c>
      <c r="AL58" s="268"/>
    </row>
    <row r="59" spans="1:38" s="241" customFormat="1" ht="90" x14ac:dyDescent="0.25">
      <c r="A59" s="274"/>
      <c r="B59" s="277"/>
      <c r="C59" s="276" t="s">
        <v>642</v>
      </c>
      <c r="D59" s="339" t="s">
        <v>643</v>
      </c>
      <c r="E59" s="339"/>
      <c r="F59" s="339"/>
      <c r="G59" s="278" t="s">
        <v>63</v>
      </c>
      <c r="H59" s="296">
        <v>40</v>
      </c>
      <c r="I59" s="282">
        <v>0.85</v>
      </c>
      <c r="J59" s="296">
        <v>34</v>
      </c>
      <c r="K59" s="288"/>
      <c r="L59" s="279"/>
      <c r="M59" s="280">
        <v>710.18</v>
      </c>
      <c r="N59" s="279"/>
      <c r="O59" s="283">
        <v>31794.69</v>
      </c>
      <c r="AF59" s="268"/>
      <c r="AG59" s="268"/>
      <c r="AJ59" s="244" t="s">
        <v>643</v>
      </c>
      <c r="AL59" s="268"/>
    </row>
    <row r="60" spans="1:38" s="241" customFormat="1" ht="15" x14ac:dyDescent="0.25">
      <c r="A60" s="274"/>
      <c r="B60" s="297"/>
      <c r="C60" s="298"/>
      <c r="D60" s="363" t="s">
        <v>66</v>
      </c>
      <c r="E60" s="363"/>
      <c r="F60" s="363"/>
      <c r="G60" s="270"/>
      <c r="H60" s="299"/>
      <c r="I60" s="299"/>
      <c r="J60" s="299"/>
      <c r="K60" s="300"/>
      <c r="L60" s="299"/>
      <c r="M60" s="301">
        <v>4657.9399999999996</v>
      </c>
      <c r="N60" s="293"/>
      <c r="O60" s="302">
        <v>208535.75</v>
      </c>
      <c r="AF60" s="268"/>
      <c r="AG60" s="268"/>
      <c r="AL60" s="268" t="s">
        <v>66</v>
      </c>
    </row>
    <row r="61" spans="1:38" s="241" customFormat="1" ht="45.75" x14ac:dyDescent="0.25">
      <c r="A61" s="269" t="s">
        <v>71</v>
      </c>
      <c r="B61" s="270" t="s">
        <v>71</v>
      </c>
      <c r="C61" s="271" t="s">
        <v>644</v>
      </c>
      <c r="D61" s="360" t="s">
        <v>645</v>
      </c>
      <c r="E61" s="360"/>
      <c r="F61" s="360"/>
      <c r="G61" s="270" t="s">
        <v>578</v>
      </c>
      <c r="H61" s="270">
        <v>1.43</v>
      </c>
      <c r="I61" s="270" t="s">
        <v>24</v>
      </c>
      <c r="J61" s="270" t="s">
        <v>981</v>
      </c>
      <c r="K61" s="272"/>
      <c r="L61" s="270"/>
      <c r="M61" s="272"/>
      <c r="N61" s="270"/>
      <c r="O61" s="273"/>
      <c r="AF61" s="268"/>
      <c r="AG61" s="268" t="s">
        <v>645</v>
      </c>
      <c r="AL61" s="268"/>
    </row>
    <row r="62" spans="1:38" s="241" customFormat="1" ht="33.75" x14ac:dyDescent="0.25">
      <c r="A62" s="274"/>
      <c r="B62" s="275"/>
      <c r="C62" s="276" t="s">
        <v>630</v>
      </c>
      <c r="D62" s="354" t="s">
        <v>631</v>
      </c>
      <c r="E62" s="354"/>
      <c r="F62" s="354"/>
      <c r="G62" s="354"/>
      <c r="H62" s="354"/>
      <c r="I62" s="354"/>
      <c r="J62" s="354"/>
      <c r="K62" s="354"/>
      <c r="L62" s="354"/>
      <c r="M62" s="354"/>
      <c r="N62" s="354"/>
      <c r="O62" s="361"/>
      <c r="AF62" s="268"/>
      <c r="AG62" s="268"/>
      <c r="AH62" s="244" t="s">
        <v>631</v>
      </c>
      <c r="AL62" s="268"/>
    </row>
    <row r="63" spans="1:38" s="241" customFormat="1" ht="57" x14ac:dyDescent="0.25">
      <c r="A63" s="274"/>
      <c r="B63" s="275"/>
      <c r="C63" s="276" t="s">
        <v>632</v>
      </c>
      <c r="D63" s="354" t="s">
        <v>633</v>
      </c>
      <c r="E63" s="354"/>
      <c r="F63" s="354"/>
      <c r="G63" s="354"/>
      <c r="H63" s="354"/>
      <c r="I63" s="354"/>
      <c r="J63" s="354"/>
      <c r="K63" s="354"/>
      <c r="L63" s="354"/>
      <c r="M63" s="354"/>
      <c r="N63" s="354"/>
      <c r="O63" s="361"/>
      <c r="AF63" s="268"/>
      <c r="AG63" s="268"/>
      <c r="AH63" s="244" t="s">
        <v>633</v>
      </c>
      <c r="AL63" s="268"/>
    </row>
    <row r="64" spans="1:38" s="241" customFormat="1" ht="15" x14ac:dyDescent="0.25">
      <c r="A64" s="274"/>
      <c r="B64" s="277"/>
      <c r="C64" s="276" t="s">
        <v>24</v>
      </c>
      <c r="D64" s="339" t="s">
        <v>56</v>
      </c>
      <c r="E64" s="339"/>
      <c r="F64" s="339"/>
      <c r="G64" s="278"/>
      <c r="H64" s="279"/>
      <c r="I64" s="279"/>
      <c r="J64" s="279"/>
      <c r="K64" s="280">
        <v>401.7</v>
      </c>
      <c r="L64" s="290">
        <v>1.3225</v>
      </c>
      <c r="M64" s="280">
        <v>759.68</v>
      </c>
      <c r="N64" s="282">
        <v>44.77</v>
      </c>
      <c r="O64" s="283">
        <v>34010.870000000003</v>
      </c>
      <c r="AF64" s="268"/>
      <c r="AG64" s="268"/>
      <c r="AI64" s="244" t="s">
        <v>56</v>
      </c>
      <c r="AL64" s="268"/>
    </row>
    <row r="65" spans="1:40" s="241" customFormat="1" ht="15" x14ac:dyDescent="0.25">
      <c r="A65" s="274"/>
      <c r="B65" s="277"/>
      <c r="C65" s="276"/>
      <c r="D65" s="339" t="s">
        <v>57</v>
      </c>
      <c r="E65" s="339"/>
      <c r="F65" s="339"/>
      <c r="G65" s="278" t="s">
        <v>58</v>
      </c>
      <c r="H65" s="282">
        <v>53.56</v>
      </c>
      <c r="I65" s="290">
        <v>1.3225</v>
      </c>
      <c r="J65" s="304">
        <v>101.29133299999999</v>
      </c>
      <c r="K65" s="288"/>
      <c r="L65" s="279"/>
      <c r="M65" s="288"/>
      <c r="N65" s="279"/>
      <c r="O65" s="289"/>
      <c r="AF65" s="268"/>
      <c r="AG65" s="268"/>
      <c r="AJ65" s="244" t="s">
        <v>57</v>
      </c>
      <c r="AL65" s="268"/>
    </row>
    <row r="66" spans="1:40" s="241" customFormat="1" ht="15" x14ac:dyDescent="0.25">
      <c r="A66" s="291"/>
      <c r="B66" s="278"/>
      <c r="C66" s="276"/>
      <c r="D66" s="362" t="s">
        <v>59</v>
      </c>
      <c r="E66" s="362"/>
      <c r="F66" s="362"/>
      <c r="G66" s="292"/>
      <c r="H66" s="293"/>
      <c r="I66" s="293"/>
      <c r="J66" s="293"/>
      <c r="K66" s="303">
        <v>401.7</v>
      </c>
      <c r="L66" s="293"/>
      <c r="M66" s="303">
        <v>759.68</v>
      </c>
      <c r="N66" s="293"/>
      <c r="O66" s="295">
        <v>34010.870000000003</v>
      </c>
      <c r="AF66" s="268"/>
      <c r="AG66" s="268"/>
      <c r="AK66" s="244" t="s">
        <v>59</v>
      </c>
      <c r="AL66" s="268"/>
    </row>
    <row r="67" spans="1:40" s="241" customFormat="1" ht="15" x14ac:dyDescent="0.25">
      <c r="A67" s="274"/>
      <c r="B67" s="277"/>
      <c r="C67" s="276"/>
      <c r="D67" s="339" t="s">
        <v>60</v>
      </c>
      <c r="E67" s="339"/>
      <c r="F67" s="339"/>
      <c r="G67" s="278"/>
      <c r="H67" s="279"/>
      <c r="I67" s="279"/>
      <c r="J67" s="279"/>
      <c r="K67" s="288"/>
      <c r="L67" s="279"/>
      <c r="M67" s="280">
        <v>759.68</v>
      </c>
      <c r="N67" s="279"/>
      <c r="O67" s="283">
        <v>34010.870000000003</v>
      </c>
      <c r="AF67" s="268"/>
      <c r="AG67" s="268"/>
      <c r="AJ67" s="244" t="s">
        <v>60</v>
      </c>
      <c r="AL67" s="268"/>
    </row>
    <row r="68" spans="1:40" s="241" customFormat="1" ht="45" x14ac:dyDescent="0.25">
      <c r="A68" s="274"/>
      <c r="B68" s="277"/>
      <c r="C68" s="276" t="s">
        <v>640</v>
      </c>
      <c r="D68" s="339" t="s">
        <v>641</v>
      </c>
      <c r="E68" s="339"/>
      <c r="F68" s="339"/>
      <c r="G68" s="278" t="s">
        <v>63</v>
      </c>
      <c r="H68" s="296">
        <v>89</v>
      </c>
      <c r="I68" s="279"/>
      <c r="J68" s="296">
        <v>89</v>
      </c>
      <c r="K68" s="288"/>
      <c r="L68" s="279"/>
      <c r="M68" s="280">
        <v>676.12</v>
      </c>
      <c r="N68" s="279"/>
      <c r="O68" s="283">
        <v>30269.67</v>
      </c>
      <c r="AF68" s="268"/>
      <c r="AG68" s="268"/>
      <c r="AJ68" s="244" t="s">
        <v>641</v>
      </c>
      <c r="AL68" s="268"/>
    </row>
    <row r="69" spans="1:40" s="241" customFormat="1" ht="90" x14ac:dyDescent="0.25">
      <c r="A69" s="274"/>
      <c r="B69" s="277"/>
      <c r="C69" s="276" t="s">
        <v>642</v>
      </c>
      <c r="D69" s="339" t="s">
        <v>643</v>
      </c>
      <c r="E69" s="339"/>
      <c r="F69" s="339"/>
      <c r="G69" s="278" t="s">
        <v>63</v>
      </c>
      <c r="H69" s="296">
        <v>40</v>
      </c>
      <c r="I69" s="282">
        <v>0.85</v>
      </c>
      <c r="J69" s="296">
        <v>34</v>
      </c>
      <c r="K69" s="288"/>
      <c r="L69" s="279"/>
      <c r="M69" s="280">
        <v>258.29000000000002</v>
      </c>
      <c r="N69" s="279"/>
      <c r="O69" s="283">
        <v>11563.7</v>
      </c>
      <c r="AF69" s="268"/>
      <c r="AG69" s="268"/>
      <c r="AJ69" s="244" t="s">
        <v>643</v>
      </c>
      <c r="AL69" s="268"/>
    </row>
    <row r="70" spans="1:40" s="241" customFormat="1" ht="15" x14ac:dyDescent="0.25">
      <c r="A70" s="274"/>
      <c r="B70" s="297"/>
      <c r="C70" s="298"/>
      <c r="D70" s="363" t="s">
        <v>66</v>
      </c>
      <c r="E70" s="363"/>
      <c r="F70" s="363"/>
      <c r="G70" s="270"/>
      <c r="H70" s="299"/>
      <c r="I70" s="299"/>
      <c r="J70" s="299"/>
      <c r="K70" s="300"/>
      <c r="L70" s="299"/>
      <c r="M70" s="301">
        <v>1694.09</v>
      </c>
      <c r="N70" s="293"/>
      <c r="O70" s="302">
        <v>75844.240000000005</v>
      </c>
      <c r="AF70" s="268"/>
      <c r="AG70" s="268"/>
      <c r="AL70" s="268" t="s">
        <v>66</v>
      </c>
    </row>
    <row r="71" spans="1:40" s="241" customFormat="1" ht="45.75" x14ac:dyDescent="0.25">
      <c r="A71" s="269" t="s">
        <v>83</v>
      </c>
      <c r="B71" s="270" t="s">
        <v>83</v>
      </c>
      <c r="C71" s="271" t="s">
        <v>511</v>
      </c>
      <c r="D71" s="360" t="s">
        <v>512</v>
      </c>
      <c r="E71" s="360"/>
      <c r="F71" s="360"/>
      <c r="G71" s="270" t="s">
        <v>76</v>
      </c>
      <c r="H71" s="270">
        <v>78.47</v>
      </c>
      <c r="I71" s="270" t="s">
        <v>24</v>
      </c>
      <c r="J71" s="270" t="s">
        <v>982</v>
      </c>
      <c r="K71" s="272" t="s">
        <v>513</v>
      </c>
      <c r="L71" s="270"/>
      <c r="M71" s="272" t="s">
        <v>983</v>
      </c>
      <c r="N71" s="270" t="s">
        <v>378</v>
      </c>
      <c r="O71" s="273" t="s">
        <v>984</v>
      </c>
      <c r="AF71" s="268"/>
      <c r="AG71" s="268" t="s">
        <v>512</v>
      </c>
      <c r="AL71" s="268"/>
    </row>
    <row r="72" spans="1:40" s="241" customFormat="1" ht="15" x14ac:dyDescent="0.25">
      <c r="A72" s="274"/>
      <c r="B72" s="297"/>
      <c r="C72" s="298"/>
      <c r="D72" s="363" t="s">
        <v>66</v>
      </c>
      <c r="E72" s="363"/>
      <c r="F72" s="363"/>
      <c r="G72" s="270"/>
      <c r="H72" s="299"/>
      <c r="I72" s="299"/>
      <c r="J72" s="299"/>
      <c r="K72" s="300"/>
      <c r="L72" s="299"/>
      <c r="M72" s="305">
        <v>228.35</v>
      </c>
      <c r="N72" s="293"/>
      <c r="O72" s="302">
        <v>3110.13</v>
      </c>
      <c r="AF72" s="268"/>
      <c r="AG72" s="268"/>
      <c r="AL72" s="268" t="s">
        <v>66</v>
      </c>
    </row>
    <row r="73" spans="1:40" s="241" customFormat="1" ht="45" x14ac:dyDescent="0.25">
      <c r="A73" s="269" t="s">
        <v>94</v>
      </c>
      <c r="B73" s="270" t="s">
        <v>94</v>
      </c>
      <c r="C73" s="271" t="s">
        <v>972</v>
      </c>
      <c r="D73" s="360" t="s">
        <v>84</v>
      </c>
      <c r="E73" s="360"/>
      <c r="F73" s="360"/>
      <c r="G73" s="270" t="s">
        <v>85</v>
      </c>
      <c r="H73" s="270">
        <v>2905.82</v>
      </c>
      <c r="I73" s="270" t="s">
        <v>24</v>
      </c>
      <c r="J73" s="270" t="s">
        <v>985</v>
      </c>
      <c r="K73" s="272" t="s">
        <v>87</v>
      </c>
      <c r="L73" s="270"/>
      <c r="M73" s="272" t="s">
        <v>986</v>
      </c>
      <c r="N73" s="270" t="s">
        <v>89</v>
      </c>
      <c r="O73" s="273" t="s">
        <v>987</v>
      </c>
      <c r="AF73" s="268"/>
      <c r="AG73" s="268" t="s">
        <v>84</v>
      </c>
      <c r="AL73" s="268"/>
    </row>
    <row r="74" spans="1:40" s="241" customFormat="1" ht="15" x14ac:dyDescent="0.25">
      <c r="A74" s="306"/>
      <c r="B74" s="240"/>
      <c r="C74" s="298"/>
      <c r="D74" s="339" t="s">
        <v>91</v>
      </c>
      <c r="E74" s="339"/>
      <c r="F74" s="339"/>
      <c r="G74" s="339"/>
      <c r="H74" s="339"/>
      <c r="I74" s="339"/>
      <c r="J74" s="339"/>
      <c r="K74" s="339"/>
      <c r="L74" s="339"/>
      <c r="M74" s="339"/>
      <c r="N74" s="339"/>
      <c r="O74" s="364"/>
      <c r="AF74" s="268"/>
      <c r="AG74" s="268"/>
      <c r="AL74" s="268"/>
      <c r="AM74" s="244" t="s">
        <v>91</v>
      </c>
    </row>
    <row r="75" spans="1:40" s="241" customFormat="1" ht="15" x14ac:dyDescent="0.25">
      <c r="A75" s="306"/>
      <c r="B75" s="297"/>
      <c r="C75" s="298"/>
      <c r="D75" s="339" t="s">
        <v>92</v>
      </c>
      <c r="E75" s="339"/>
      <c r="F75" s="339"/>
      <c r="G75" s="339"/>
      <c r="H75" s="339"/>
      <c r="I75" s="339"/>
      <c r="J75" s="339"/>
      <c r="K75" s="339"/>
      <c r="L75" s="339"/>
      <c r="M75" s="339"/>
      <c r="N75" s="339"/>
      <c r="O75" s="364"/>
      <c r="AF75" s="268"/>
      <c r="AG75" s="268"/>
      <c r="AL75" s="268"/>
      <c r="AN75" s="244" t="s">
        <v>92</v>
      </c>
    </row>
    <row r="76" spans="1:40" s="241" customFormat="1" ht="15" x14ac:dyDescent="0.25">
      <c r="A76" s="274"/>
      <c r="B76" s="297"/>
      <c r="C76" s="298"/>
      <c r="D76" s="363" t="s">
        <v>66</v>
      </c>
      <c r="E76" s="363"/>
      <c r="F76" s="363"/>
      <c r="G76" s="270"/>
      <c r="H76" s="299"/>
      <c r="I76" s="299"/>
      <c r="J76" s="299"/>
      <c r="K76" s="300"/>
      <c r="L76" s="299"/>
      <c r="M76" s="301">
        <v>471847.05</v>
      </c>
      <c r="N76" s="293"/>
      <c r="O76" s="302">
        <v>3850271.93</v>
      </c>
      <c r="AF76" s="268"/>
      <c r="AG76" s="268"/>
      <c r="AL76" s="268" t="s">
        <v>66</v>
      </c>
    </row>
    <row r="77" spans="1:40" s="241" customFormat="1" ht="23.25" x14ac:dyDescent="0.25">
      <c r="A77" s="269" t="s">
        <v>106</v>
      </c>
      <c r="B77" s="270" t="s">
        <v>106</v>
      </c>
      <c r="C77" s="271" t="s">
        <v>652</v>
      </c>
      <c r="D77" s="360" t="s">
        <v>653</v>
      </c>
      <c r="E77" s="360"/>
      <c r="F77" s="360"/>
      <c r="G77" s="270" t="s">
        <v>654</v>
      </c>
      <c r="H77" s="270">
        <v>1.82</v>
      </c>
      <c r="I77" s="270" t="s">
        <v>24</v>
      </c>
      <c r="J77" s="270" t="s">
        <v>988</v>
      </c>
      <c r="K77" s="272"/>
      <c r="L77" s="270"/>
      <c r="M77" s="272"/>
      <c r="N77" s="270"/>
      <c r="O77" s="273"/>
      <c r="AF77" s="268"/>
      <c r="AG77" s="268" t="s">
        <v>653</v>
      </c>
      <c r="AL77" s="268"/>
    </row>
    <row r="78" spans="1:40" s="241" customFormat="1" ht="33.75" x14ac:dyDescent="0.25">
      <c r="A78" s="274"/>
      <c r="B78" s="275"/>
      <c r="C78" s="276" t="s">
        <v>630</v>
      </c>
      <c r="D78" s="354" t="s">
        <v>631</v>
      </c>
      <c r="E78" s="354"/>
      <c r="F78" s="354"/>
      <c r="G78" s="354"/>
      <c r="H78" s="354"/>
      <c r="I78" s="354"/>
      <c r="J78" s="354"/>
      <c r="K78" s="354"/>
      <c r="L78" s="354"/>
      <c r="M78" s="354"/>
      <c r="N78" s="354"/>
      <c r="O78" s="361"/>
      <c r="AF78" s="268"/>
      <c r="AG78" s="268"/>
      <c r="AH78" s="244" t="s">
        <v>631</v>
      </c>
      <c r="AL78" s="268"/>
    </row>
    <row r="79" spans="1:40" s="241" customFormat="1" ht="57" x14ac:dyDescent="0.25">
      <c r="A79" s="274"/>
      <c r="B79" s="275"/>
      <c r="C79" s="276" t="s">
        <v>632</v>
      </c>
      <c r="D79" s="354" t="s">
        <v>633</v>
      </c>
      <c r="E79" s="354"/>
      <c r="F79" s="354"/>
      <c r="G79" s="354"/>
      <c r="H79" s="354"/>
      <c r="I79" s="354"/>
      <c r="J79" s="354"/>
      <c r="K79" s="354"/>
      <c r="L79" s="354"/>
      <c r="M79" s="354"/>
      <c r="N79" s="354"/>
      <c r="O79" s="361"/>
      <c r="AF79" s="268"/>
      <c r="AG79" s="268"/>
      <c r="AH79" s="244" t="s">
        <v>633</v>
      </c>
      <c r="AL79" s="268"/>
    </row>
    <row r="80" spans="1:40" s="241" customFormat="1" ht="15" x14ac:dyDescent="0.25">
      <c r="A80" s="274"/>
      <c r="B80" s="277"/>
      <c r="C80" s="276" t="s">
        <v>67</v>
      </c>
      <c r="D80" s="339" t="s">
        <v>70</v>
      </c>
      <c r="E80" s="339"/>
      <c r="F80" s="339"/>
      <c r="G80" s="278"/>
      <c r="H80" s="279"/>
      <c r="I80" s="279"/>
      <c r="J80" s="279"/>
      <c r="K80" s="280">
        <v>18.190000000000001</v>
      </c>
      <c r="L80" s="290">
        <v>1.4375</v>
      </c>
      <c r="M80" s="280">
        <v>47.59</v>
      </c>
      <c r="N80" s="282">
        <v>13.24</v>
      </c>
      <c r="O80" s="285">
        <v>630.09</v>
      </c>
      <c r="AF80" s="268"/>
      <c r="AG80" s="268"/>
      <c r="AI80" s="244" t="s">
        <v>70</v>
      </c>
      <c r="AL80" s="268"/>
    </row>
    <row r="81" spans="1:38" s="241" customFormat="1" ht="15" x14ac:dyDescent="0.25">
      <c r="A81" s="274"/>
      <c r="B81" s="277"/>
      <c r="C81" s="276" t="s">
        <v>71</v>
      </c>
      <c r="D81" s="339" t="s">
        <v>72</v>
      </c>
      <c r="E81" s="339"/>
      <c r="F81" s="339"/>
      <c r="G81" s="278"/>
      <c r="H81" s="279"/>
      <c r="I81" s="279"/>
      <c r="J81" s="279"/>
      <c r="K81" s="280">
        <v>3.11</v>
      </c>
      <c r="L81" s="290">
        <v>1.4375</v>
      </c>
      <c r="M81" s="280">
        <v>8.14</v>
      </c>
      <c r="N81" s="282">
        <v>44.77</v>
      </c>
      <c r="O81" s="285">
        <v>364.43</v>
      </c>
      <c r="AF81" s="268"/>
      <c r="AG81" s="268"/>
      <c r="AI81" s="244" t="s">
        <v>72</v>
      </c>
      <c r="AL81" s="268"/>
    </row>
    <row r="82" spans="1:38" s="241" customFormat="1" ht="15" x14ac:dyDescent="0.25">
      <c r="A82" s="274"/>
      <c r="B82" s="277"/>
      <c r="C82" s="276"/>
      <c r="D82" s="339" t="s">
        <v>73</v>
      </c>
      <c r="E82" s="339"/>
      <c r="F82" s="339"/>
      <c r="G82" s="278" t="s">
        <v>58</v>
      </c>
      <c r="H82" s="282">
        <v>0.23</v>
      </c>
      <c r="I82" s="290">
        <v>1.4375</v>
      </c>
      <c r="J82" s="307">
        <v>0.60173750000000004</v>
      </c>
      <c r="K82" s="288"/>
      <c r="L82" s="279"/>
      <c r="M82" s="288"/>
      <c r="N82" s="279"/>
      <c r="O82" s="289"/>
      <c r="AF82" s="268"/>
      <c r="AG82" s="268"/>
      <c r="AJ82" s="244" t="s">
        <v>73</v>
      </c>
      <c r="AL82" s="268"/>
    </row>
    <row r="83" spans="1:38" s="241" customFormat="1" ht="15" x14ac:dyDescent="0.25">
      <c r="A83" s="291"/>
      <c r="B83" s="278"/>
      <c r="C83" s="276"/>
      <c r="D83" s="362" t="s">
        <v>59</v>
      </c>
      <c r="E83" s="362"/>
      <c r="F83" s="362"/>
      <c r="G83" s="292"/>
      <c r="H83" s="293"/>
      <c r="I83" s="293"/>
      <c r="J83" s="293"/>
      <c r="K83" s="303">
        <v>18.190000000000001</v>
      </c>
      <c r="L83" s="293"/>
      <c r="M83" s="303">
        <v>47.59</v>
      </c>
      <c r="N83" s="293"/>
      <c r="O83" s="308">
        <v>630.09</v>
      </c>
      <c r="AF83" s="268"/>
      <c r="AG83" s="268"/>
      <c r="AK83" s="244" t="s">
        <v>59</v>
      </c>
      <c r="AL83" s="268"/>
    </row>
    <row r="84" spans="1:38" s="241" customFormat="1" ht="15" x14ac:dyDescent="0.25">
      <c r="A84" s="274"/>
      <c r="B84" s="277"/>
      <c r="C84" s="276"/>
      <c r="D84" s="339" t="s">
        <v>60</v>
      </c>
      <c r="E84" s="339"/>
      <c r="F84" s="339"/>
      <c r="G84" s="278"/>
      <c r="H84" s="279"/>
      <c r="I84" s="279"/>
      <c r="J84" s="279"/>
      <c r="K84" s="288"/>
      <c r="L84" s="279"/>
      <c r="M84" s="280">
        <v>8.14</v>
      </c>
      <c r="N84" s="279"/>
      <c r="O84" s="285">
        <v>364.43</v>
      </c>
      <c r="AF84" s="268"/>
      <c r="AG84" s="268"/>
      <c r="AJ84" s="244" t="s">
        <v>60</v>
      </c>
      <c r="AL84" s="268"/>
    </row>
    <row r="85" spans="1:38" s="241" customFormat="1" ht="45" x14ac:dyDescent="0.25">
      <c r="A85" s="274"/>
      <c r="B85" s="277"/>
      <c r="C85" s="276" t="s">
        <v>203</v>
      </c>
      <c r="D85" s="339" t="s">
        <v>204</v>
      </c>
      <c r="E85" s="339"/>
      <c r="F85" s="339"/>
      <c r="G85" s="278" t="s">
        <v>63</v>
      </c>
      <c r="H85" s="296">
        <v>92</v>
      </c>
      <c r="I85" s="279"/>
      <c r="J85" s="296">
        <v>92</v>
      </c>
      <c r="K85" s="288"/>
      <c r="L85" s="279"/>
      <c r="M85" s="280">
        <v>7.49</v>
      </c>
      <c r="N85" s="279"/>
      <c r="O85" s="285">
        <v>335.28</v>
      </c>
      <c r="AF85" s="268"/>
      <c r="AG85" s="268"/>
      <c r="AJ85" s="244" t="s">
        <v>204</v>
      </c>
      <c r="AL85" s="268"/>
    </row>
    <row r="86" spans="1:38" s="241" customFormat="1" ht="90" x14ac:dyDescent="0.25">
      <c r="A86" s="274"/>
      <c r="B86" s="277"/>
      <c r="C86" s="276" t="s">
        <v>634</v>
      </c>
      <c r="D86" s="339" t="s">
        <v>206</v>
      </c>
      <c r="E86" s="339"/>
      <c r="F86" s="339"/>
      <c r="G86" s="278" t="s">
        <v>63</v>
      </c>
      <c r="H86" s="296">
        <v>46</v>
      </c>
      <c r="I86" s="282">
        <v>0.85</v>
      </c>
      <c r="J86" s="286">
        <v>39.1</v>
      </c>
      <c r="K86" s="288"/>
      <c r="L86" s="279"/>
      <c r="M86" s="280">
        <v>3.18</v>
      </c>
      <c r="N86" s="279"/>
      <c r="O86" s="285">
        <v>142.49</v>
      </c>
      <c r="AF86" s="268"/>
      <c r="AG86" s="268"/>
      <c r="AJ86" s="244" t="s">
        <v>206</v>
      </c>
      <c r="AL86" s="268"/>
    </row>
    <row r="87" spans="1:38" s="241" customFormat="1" ht="15" x14ac:dyDescent="0.25">
      <c r="A87" s="274"/>
      <c r="B87" s="297"/>
      <c r="C87" s="298"/>
      <c r="D87" s="363" t="s">
        <v>66</v>
      </c>
      <c r="E87" s="363"/>
      <c r="F87" s="363"/>
      <c r="G87" s="270"/>
      <c r="H87" s="299"/>
      <c r="I87" s="299"/>
      <c r="J87" s="299"/>
      <c r="K87" s="300"/>
      <c r="L87" s="299"/>
      <c r="M87" s="305">
        <v>58.26</v>
      </c>
      <c r="N87" s="293"/>
      <c r="O87" s="302">
        <v>1107.8599999999999</v>
      </c>
      <c r="AF87" s="268"/>
      <c r="AG87" s="268"/>
      <c r="AL87" s="268" t="s">
        <v>66</v>
      </c>
    </row>
    <row r="88" spans="1:38" s="241" customFormat="1" ht="23.25" x14ac:dyDescent="0.25">
      <c r="A88" s="269" t="s">
        <v>114</v>
      </c>
      <c r="B88" s="270" t="s">
        <v>114</v>
      </c>
      <c r="C88" s="271" t="s">
        <v>656</v>
      </c>
      <c r="D88" s="360" t="s">
        <v>657</v>
      </c>
      <c r="E88" s="360"/>
      <c r="F88" s="360"/>
      <c r="G88" s="270" t="s">
        <v>654</v>
      </c>
      <c r="H88" s="270">
        <v>0.46</v>
      </c>
      <c r="I88" s="270" t="s">
        <v>24</v>
      </c>
      <c r="J88" s="270" t="s">
        <v>989</v>
      </c>
      <c r="K88" s="272"/>
      <c r="L88" s="270"/>
      <c r="M88" s="272"/>
      <c r="N88" s="270"/>
      <c r="O88" s="273"/>
      <c r="AF88" s="268"/>
      <c r="AG88" s="268" t="s">
        <v>657</v>
      </c>
      <c r="AL88" s="268"/>
    </row>
    <row r="89" spans="1:38" s="241" customFormat="1" ht="33.75" x14ac:dyDescent="0.25">
      <c r="A89" s="274"/>
      <c r="B89" s="275"/>
      <c r="C89" s="276" t="s">
        <v>630</v>
      </c>
      <c r="D89" s="354" t="s">
        <v>631</v>
      </c>
      <c r="E89" s="354"/>
      <c r="F89" s="354"/>
      <c r="G89" s="354"/>
      <c r="H89" s="354"/>
      <c r="I89" s="354"/>
      <c r="J89" s="354"/>
      <c r="K89" s="354"/>
      <c r="L89" s="354"/>
      <c r="M89" s="354"/>
      <c r="N89" s="354"/>
      <c r="O89" s="361"/>
      <c r="AF89" s="268"/>
      <c r="AG89" s="268"/>
      <c r="AH89" s="244" t="s">
        <v>631</v>
      </c>
      <c r="AL89" s="268"/>
    </row>
    <row r="90" spans="1:38" s="241" customFormat="1" ht="57" x14ac:dyDescent="0.25">
      <c r="A90" s="274"/>
      <c r="B90" s="275"/>
      <c r="C90" s="276" t="s">
        <v>632</v>
      </c>
      <c r="D90" s="354" t="s">
        <v>633</v>
      </c>
      <c r="E90" s="354"/>
      <c r="F90" s="354"/>
      <c r="G90" s="354"/>
      <c r="H90" s="354"/>
      <c r="I90" s="354"/>
      <c r="J90" s="354"/>
      <c r="K90" s="354"/>
      <c r="L90" s="354"/>
      <c r="M90" s="354"/>
      <c r="N90" s="354"/>
      <c r="O90" s="361"/>
      <c r="AF90" s="268"/>
      <c r="AG90" s="268"/>
      <c r="AH90" s="244" t="s">
        <v>633</v>
      </c>
      <c r="AL90" s="268"/>
    </row>
    <row r="91" spans="1:38" s="241" customFormat="1" ht="15" x14ac:dyDescent="0.25">
      <c r="A91" s="274"/>
      <c r="B91" s="277"/>
      <c r="C91" s="276" t="s">
        <v>24</v>
      </c>
      <c r="D91" s="339" t="s">
        <v>56</v>
      </c>
      <c r="E91" s="339"/>
      <c r="F91" s="339"/>
      <c r="G91" s="278"/>
      <c r="H91" s="279"/>
      <c r="I91" s="279"/>
      <c r="J91" s="279"/>
      <c r="K91" s="280">
        <v>737.85</v>
      </c>
      <c r="L91" s="290">
        <v>1.3225</v>
      </c>
      <c r="M91" s="280">
        <v>448.87</v>
      </c>
      <c r="N91" s="282">
        <v>44.77</v>
      </c>
      <c r="O91" s="283">
        <v>20095.91</v>
      </c>
      <c r="AF91" s="268"/>
      <c r="AG91" s="268"/>
      <c r="AI91" s="244" t="s">
        <v>56</v>
      </c>
      <c r="AL91" s="268"/>
    </row>
    <row r="92" spans="1:38" s="241" customFormat="1" ht="15" x14ac:dyDescent="0.25">
      <c r="A92" s="274"/>
      <c r="B92" s="277"/>
      <c r="C92" s="276"/>
      <c r="D92" s="339" t="s">
        <v>57</v>
      </c>
      <c r="E92" s="339"/>
      <c r="F92" s="339"/>
      <c r="G92" s="278" t="s">
        <v>58</v>
      </c>
      <c r="H92" s="286">
        <v>86.5</v>
      </c>
      <c r="I92" s="290">
        <v>1.3225</v>
      </c>
      <c r="J92" s="304">
        <v>52.622275000000002</v>
      </c>
      <c r="K92" s="288"/>
      <c r="L92" s="279"/>
      <c r="M92" s="288"/>
      <c r="N92" s="279"/>
      <c r="O92" s="289"/>
      <c r="AF92" s="268"/>
      <c r="AG92" s="268"/>
      <c r="AJ92" s="244" t="s">
        <v>57</v>
      </c>
      <c r="AL92" s="268"/>
    </row>
    <row r="93" spans="1:38" s="241" customFormat="1" ht="15" x14ac:dyDescent="0.25">
      <c r="A93" s="291"/>
      <c r="B93" s="278"/>
      <c r="C93" s="276"/>
      <c r="D93" s="362" t="s">
        <v>59</v>
      </c>
      <c r="E93" s="362"/>
      <c r="F93" s="362"/>
      <c r="G93" s="292"/>
      <c r="H93" s="293"/>
      <c r="I93" s="293"/>
      <c r="J93" s="293"/>
      <c r="K93" s="303">
        <v>737.85</v>
      </c>
      <c r="L93" s="293"/>
      <c r="M93" s="303">
        <v>448.87</v>
      </c>
      <c r="N93" s="293"/>
      <c r="O93" s="295">
        <v>20095.91</v>
      </c>
      <c r="AF93" s="268"/>
      <c r="AG93" s="268"/>
      <c r="AK93" s="244" t="s">
        <v>59</v>
      </c>
      <c r="AL93" s="268"/>
    </row>
    <row r="94" spans="1:38" s="241" customFormat="1" ht="15" x14ac:dyDescent="0.25">
      <c r="A94" s="274"/>
      <c r="B94" s="277"/>
      <c r="C94" s="276"/>
      <c r="D94" s="339" t="s">
        <v>60</v>
      </c>
      <c r="E94" s="339"/>
      <c r="F94" s="339"/>
      <c r="G94" s="278"/>
      <c r="H94" s="279"/>
      <c r="I94" s="279"/>
      <c r="J94" s="279"/>
      <c r="K94" s="288"/>
      <c r="L94" s="279"/>
      <c r="M94" s="280">
        <v>448.87</v>
      </c>
      <c r="N94" s="279"/>
      <c r="O94" s="283">
        <v>20095.91</v>
      </c>
      <c r="AF94" s="268"/>
      <c r="AG94" s="268"/>
      <c r="AJ94" s="244" t="s">
        <v>60</v>
      </c>
      <c r="AL94" s="268"/>
    </row>
    <row r="95" spans="1:38" s="241" customFormat="1" ht="45" x14ac:dyDescent="0.25">
      <c r="A95" s="274"/>
      <c r="B95" s="277"/>
      <c r="C95" s="276" t="s">
        <v>203</v>
      </c>
      <c r="D95" s="339" t="s">
        <v>204</v>
      </c>
      <c r="E95" s="339"/>
      <c r="F95" s="339"/>
      <c r="G95" s="278" t="s">
        <v>63</v>
      </c>
      <c r="H95" s="296">
        <v>92</v>
      </c>
      <c r="I95" s="279"/>
      <c r="J95" s="296">
        <v>92</v>
      </c>
      <c r="K95" s="288"/>
      <c r="L95" s="279"/>
      <c r="M95" s="280">
        <v>412.96</v>
      </c>
      <c r="N95" s="279"/>
      <c r="O95" s="283">
        <v>18488.240000000002</v>
      </c>
      <c r="AF95" s="268"/>
      <c r="AG95" s="268"/>
      <c r="AJ95" s="244" t="s">
        <v>204</v>
      </c>
      <c r="AL95" s="268"/>
    </row>
    <row r="96" spans="1:38" s="241" customFormat="1" ht="90" x14ac:dyDescent="0.25">
      <c r="A96" s="274"/>
      <c r="B96" s="277"/>
      <c r="C96" s="276" t="s">
        <v>634</v>
      </c>
      <c r="D96" s="339" t="s">
        <v>206</v>
      </c>
      <c r="E96" s="339"/>
      <c r="F96" s="339"/>
      <c r="G96" s="278" t="s">
        <v>63</v>
      </c>
      <c r="H96" s="296">
        <v>46</v>
      </c>
      <c r="I96" s="282">
        <v>0.85</v>
      </c>
      <c r="J96" s="286">
        <v>39.1</v>
      </c>
      <c r="K96" s="288"/>
      <c r="L96" s="279"/>
      <c r="M96" s="280">
        <v>175.51</v>
      </c>
      <c r="N96" s="279"/>
      <c r="O96" s="283">
        <v>7857.5</v>
      </c>
      <c r="AF96" s="268"/>
      <c r="AG96" s="268"/>
      <c r="AJ96" s="244" t="s">
        <v>206</v>
      </c>
      <c r="AL96" s="268"/>
    </row>
    <row r="97" spans="1:38" s="241" customFormat="1" ht="15" x14ac:dyDescent="0.25">
      <c r="A97" s="274"/>
      <c r="B97" s="297"/>
      <c r="C97" s="298"/>
      <c r="D97" s="363" t="s">
        <v>66</v>
      </c>
      <c r="E97" s="363"/>
      <c r="F97" s="363"/>
      <c r="G97" s="270"/>
      <c r="H97" s="299"/>
      <c r="I97" s="299"/>
      <c r="J97" s="299"/>
      <c r="K97" s="300"/>
      <c r="L97" s="299"/>
      <c r="M97" s="301">
        <v>1037.3399999999999</v>
      </c>
      <c r="N97" s="293"/>
      <c r="O97" s="302">
        <v>46441.65</v>
      </c>
      <c r="AF97" s="268"/>
      <c r="AG97" s="268"/>
      <c r="AL97" s="268" t="s">
        <v>66</v>
      </c>
    </row>
    <row r="98" spans="1:38" s="241" customFormat="1" ht="34.5" x14ac:dyDescent="0.25">
      <c r="A98" s="269" t="s">
        <v>121</v>
      </c>
      <c r="B98" s="270" t="s">
        <v>121</v>
      </c>
      <c r="C98" s="271" t="s">
        <v>659</v>
      </c>
      <c r="D98" s="360" t="s">
        <v>660</v>
      </c>
      <c r="E98" s="360"/>
      <c r="F98" s="360"/>
      <c r="G98" s="270" t="s">
        <v>654</v>
      </c>
      <c r="H98" s="270">
        <v>0.93</v>
      </c>
      <c r="I98" s="270" t="s">
        <v>24</v>
      </c>
      <c r="J98" s="270" t="s">
        <v>990</v>
      </c>
      <c r="K98" s="272"/>
      <c r="L98" s="270"/>
      <c r="M98" s="272"/>
      <c r="N98" s="270"/>
      <c r="O98" s="273"/>
      <c r="AF98" s="268"/>
      <c r="AG98" s="268" t="s">
        <v>660</v>
      </c>
      <c r="AL98" s="268"/>
    </row>
    <row r="99" spans="1:38" s="241" customFormat="1" ht="33.75" x14ac:dyDescent="0.25">
      <c r="A99" s="274"/>
      <c r="B99" s="275"/>
      <c r="C99" s="276" t="s">
        <v>630</v>
      </c>
      <c r="D99" s="354" t="s">
        <v>631</v>
      </c>
      <c r="E99" s="354"/>
      <c r="F99" s="354"/>
      <c r="G99" s="354"/>
      <c r="H99" s="354"/>
      <c r="I99" s="354"/>
      <c r="J99" s="354"/>
      <c r="K99" s="354"/>
      <c r="L99" s="354"/>
      <c r="M99" s="354"/>
      <c r="N99" s="354"/>
      <c r="O99" s="361"/>
      <c r="AF99" s="268"/>
      <c r="AG99" s="268"/>
      <c r="AH99" s="244" t="s">
        <v>631</v>
      </c>
      <c r="AL99" s="268"/>
    </row>
    <row r="100" spans="1:38" s="241" customFormat="1" ht="57" x14ac:dyDescent="0.25">
      <c r="A100" s="274"/>
      <c r="B100" s="275"/>
      <c r="C100" s="276" t="s">
        <v>632</v>
      </c>
      <c r="D100" s="354" t="s">
        <v>633</v>
      </c>
      <c r="E100" s="354"/>
      <c r="F100" s="354"/>
      <c r="G100" s="354"/>
      <c r="H100" s="354"/>
      <c r="I100" s="354"/>
      <c r="J100" s="354"/>
      <c r="K100" s="354"/>
      <c r="L100" s="354"/>
      <c r="M100" s="354"/>
      <c r="N100" s="354"/>
      <c r="O100" s="361"/>
      <c r="AF100" s="268"/>
      <c r="AG100" s="268"/>
      <c r="AH100" s="244" t="s">
        <v>633</v>
      </c>
      <c r="AL100" s="268"/>
    </row>
    <row r="101" spans="1:38" s="241" customFormat="1" ht="15" x14ac:dyDescent="0.25">
      <c r="A101" s="274"/>
      <c r="B101" s="277"/>
      <c r="C101" s="276" t="s">
        <v>24</v>
      </c>
      <c r="D101" s="339" t="s">
        <v>56</v>
      </c>
      <c r="E101" s="339"/>
      <c r="F101" s="339"/>
      <c r="G101" s="278"/>
      <c r="H101" s="279"/>
      <c r="I101" s="279"/>
      <c r="J101" s="279"/>
      <c r="K101" s="280">
        <v>41.57</v>
      </c>
      <c r="L101" s="290">
        <v>1.3225</v>
      </c>
      <c r="M101" s="280">
        <v>51.13</v>
      </c>
      <c r="N101" s="282">
        <v>44.77</v>
      </c>
      <c r="O101" s="283">
        <v>2289.09</v>
      </c>
      <c r="AF101" s="268"/>
      <c r="AG101" s="268"/>
      <c r="AI101" s="244" t="s">
        <v>56</v>
      </c>
      <c r="AL101" s="268"/>
    </row>
    <row r="102" spans="1:38" s="241" customFormat="1" ht="15" x14ac:dyDescent="0.25">
      <c r="A102" s="274"/>
      <c r="B102" s="277"/>
      <c r="C102" s="276" t="s">
        <v>67</v>
      </c>
      <c r="D102" s="339" t="s">
        <v>70</v>
      </c>
      <c r="E102" s="339"/>
      <c r="F102" s="339"/>
      <c r="G102" s="278"/>
      <c r="H102" s="279"/>
      <c r="I102" s="279"/>
      <c r="J102" s="279"/>
      <c r="K102" s="284">
        <v>1302.55</v>
      </c>
      <c r="L102" s="290">
        <v>1.4375</v>
      </c>
      <c r="M102" s="284">
        <v>1741.35</v>
      </c>
      <c r="N102" s="282">
        <v>13.24</v>
      </c>
      <c r="O102" s="283">
        <v>23055.47</v>
      </c>
      <c r="AF102" s="268"/>
      <c r="AG102" s="268"/>
      <c r="AI102" s="244" t="s">
        <v>70</v>
      </c>
      <c r="AL102" s="268"/>
    </row>
    <row r="103" spans="1:38" s="241" customFormat="1" ht="15" x14ac:dyDescent="0.25">
      <c r="A103" s="274"/>
      <c r="B103" s="277"/>
      <c r="C103" s="276" t="s">
        <v>71</v>
      </c>
      <c r="D103" s="339" t="s">
        <v>72</v>
      </c>
      <c r="E103" s="339"/>
      <c r="F103" s="339"/>
      <c r="G103" s="278"/>
      <c r="H103" s="279"/>
      <c r="I103" s="279"/>
      <c r="J103" s="279"/>
      <c r="K103" s="280">
        <v>152.55000000000001</v>
      </c>
      <c r="L103" s="290">
        <v>1.4375</v>
      </c>
      <c r="M103" s="280">
        <v>203.94</v>
      </c>
      <c r="N103" s="282">
        <v>44.77</v>
      </c>
      <c r="O103" s="283">
        <v>9130.39</v>
      </c>
      <c r="AF103" s="268"/>
      <c r="AG103" s="268"/>
      <c r="AI103" s="244" t="s">
        <v>72</v>
      </c>
      <c r="AL103" s="268"/>
    </row>
    <row r="104" spans="1:38" s="241" customFormat="1" ht="15" x14ac:dyDescent="0.25">
      <c r="A104" s="274"/>
      <c r="B104" s="277"/>
      <c r="C104" s="276"/>
      <c r="D104" s="339" t="s">
        <v>57</v>
      </c>
      <c r="E104" s="339"/>
      <c r="F104" s="339"/>
      <c r="G104" s="278" t="s">
        <v>58</v>
      </c>
      <c r="H104" s="282">
        <v>5.33</v>
      </c>
      <c r="I104" s="290">
        <v>1.3225</v>
      </c>
      <c r="J104" s="307">
        <v>6.5555003000000003</v>
      </c>
      <c r="K104" s="288"/>
      <c r="L104" s="279"/>
      <c r="M104" s="288"/>
      <c r="N104" s="279"/>
      <c r="O104" s="289"/>
      <c r="AF104" s="268"/>
      <c r="AG104" s="268"/>
      <c r="AJ104" s="244" t="s">
        <v>57</v>
      </c>
      <c r="AL104" s="268"/>
    </row>
    <row r="105" spans="1:38" s="241" customFormat="1" ht="15" x14ac:dyDescent="0.25">
      <c r="A105" s="274"/>
      <c r="B105" s="277"/>
      <c r="C105" s="276"/>
      <c r="D105" s="339" t="s">
        <v>73</v>
      </c>
      <c r="E105" s="339"/>
      <c r="F105" s="339"/>
      <c r="G105" s="278" t="s">
        <v>58</v>
      </c>
      <c r="H105" s="286">
        <v>11.3</v>
      </c>
      <c r="I105" s="290">
        <v>1.4375</v>
      </c>
      <c r="J105" s="307">
        <v>15.1066875</v>
      </c>
      <c r="K105" s="288"/>
      <c r="L105" s="279"/>
      <c r="M105" s="288"/>
      <c r="N105" s="279"/>
      <c r="O105" s="289"/>
      <c r="AF105" s="268"/>
      <c r="AG105" s="268"/>
      <c r="AJ105" s="244" t="s">
        <v>73</v>
      </c>
      <c r="AL105" s="268"/>
    </row>
    <row r="106" spans="1:38" s="241" customFormat="1" ht="15" x14ac:dyDescent="0.25">
      <c r="A106" s="291"/>
      <c r="B106" s="278"/>
      <c r="C106" s="276"/>
      <c r="D106" s="362" t="s">
        <v>59</v>
      </c>
      <c r="E106" s="362"/>
      <c r="F106" s="362"/>
      <c r="G106" s="292"/>
      <c r="H106" s="293"/>
      <c r="I106" s="293"/>
      <c r="J106" s="293"/>
      <c r="K106" s="294">
        <v>1344.12</v>
      </c>
      <c r="L106" s="293"/>
      <c r="M106" s="294">
        <v>1792.48</v>
      </c>
      <c r="N106" s="293"/>
      <c r="O106" s="295">
        <v>25344.560000000001</v>
      </c>
      <c r="AF106" s="268"/>
      <c r="AG106" s="268"/>
      <c r="AK106" s="244" t="s">
        <v>59</v>
      </c>
      <c r="AL106" s="268"/>
    </row>
    <row r="107" spans="1:38" s="241" customFormat="1" ht="15" x14ac:dyDescent="0.25">
      <c r="A107" s="274"/>
      <c r="B107" s="277"/>
      <c r="C107" s="276"/>
      <c r="D107" s="339" t="s">
        <v>60</v>
      </c>
      <c r="E107" s="339"/>
      <c r="F107" s="339"/>
      <c r="G107" s="278"/>
      <c r="H107" s="279"/>
      <c r="I107" s="279"/>
      <c r="J107" s="279"/>
      <c r="K107" s="288"/>
      <c r="L107" s="279"/>
      <c r="M107" s="280">
        <v>255.07</v>
      </c>
      <c r="N107" s="279"/>
      <c r="O107" s="283">
        <v>11419.48</v>
      </c>
      <c r="AF107" s="268"/>
      <c r="AG107" s="268"/>
      <c r="AJ107" s="244" t="s">
        <v>60</v>
      </c>
      <c r="AL107" s="268"/>
    </row>
    <row r="108" spans="1:38" s="241" customFormat="1" ht="45" x14ac:dyDescent="0.25">
      <c r="A108" s="274"/>
      <c r="B108" s="277"/>
      <c r="C108" s="276" t="s">
        <v>203</v>
      </c>
      <c r="D108" s="339" t="s">
        <v>204</v>
      </c>
      <c r="E108" s="339"/>
      <c r="F108" s="339"/>
      <c r="G108" s="278" t="s">
        <v>63</v>
      </c>
      <c r="H108" s="296">
        <v>92</v>
      </c>
      <c r="I108" s="279"/>
      <c r="J108" s="296">
        <v>92</v>
      </c>
      <c r="K108" s="288"/>
      <c r="L108" s="279"/>
      <c r="M108" s="280">
        <v>234.66</v>
      </c>
      <c r="N108" s="279"/>
      <c r="O108" s="283">
        <v>10505.92</v>
      </c>
      <c r="AF108" s="268"/>
      <c r="AG108" s="268"/>
      <c r="AJ108" s="244" t="s">
        <v>204</v>
      </c>
      <c r="AL108" s="268"/>
    </row>
    <row r="109" spans="1:38" s="241" customFormat="1" ht="90" x14ac:dyDescent="0.25">
      <c r="A109" s="274"/>
      <c r="B109" s="277"/>
      <c r="C109" s="276" t="s">
        <v>634</v>
      </c>
      <c r="D109" s="339" t="s">
        <v>206</v>
      </c>
      <c r="E109" s="339"/>
      <c r="F109" s="339"/>
      <c r="G109" s="278" t="s">
        <v>63</v>
      </c>
      <c r="H109" s="296">
        <v>46</v>
      </c>
      <c r="I109" s="282">
        <v>0.85</v>
      </c>
      <c r="J109" s="286">
        <v>39.1</v>
      </c>
      <c r="K109" s="288"/>
      <c r="L109" s="279"/>
      <c r="M109" s="280">
        <v>99.73</v>
      </c>
      <c r="N109" s="279"/>
      <c r="O109" s="283">
        <v>4465.0200000000004</v>
      </c>
      <c r="AF109" s="268"/>
      <c r="AG109" s="268"/>
      <c r="AJ109" s="244" t="s">
        <v>206</v>
      </c>
      <c r="AL109" s="268"/>
    </row>
    <row r="110" spans="1:38" s="241" customFormat="1" ht="15" x14ac:dyDescent="0.25">
      <c r="A110" s="274"/>
      <c r="B110" s="297"/>
      <c r="C110" s="298"/>
      <c r="D110" s="363" t="s">
        <v>66</v>
      </c>
      <c r="E110" s="363"/>
      <c r="F110" s="363"/>
      <c r="G110" s="270"/>
      <c r="H110" s="299"/>
      <c r="I110" s="299"/>
      <c r="J110" s="299"/>
      <c r="K110" s="300"/>
      <c r="L110" s="299"/>
      <c r="M110" s="301">
        <v>2126.87</v>
      </c>
      <c r="N110" s="293"/>
      <c r="O110" s="302">
        <v>40315.5</v>
      </c>
      <c r="AF110" s="268"/>
      <c r="AG110" s="268"/>
      <c r="AL110" s="268" t="s">
        <v>66</v>
      </c>
    </row>
    <row r="111" spans="1:38" s="241" customFormat="1" ht="23.25" x14ac:dyDescent="0.25">
      <c r="A111" s="269" t="s">
        <v>129</v>
      </c>
      <c r="B111" s="270" t="s">
        <v>129</v>
      </c>
      <c r="C111" s="271" t="s">
        <v>656</v>
      </c>
      <c r="D111" s="360" t="s">
        <v>657</v>
      </c>
      <c r="E111" s="360"/>
      <c r="F111" s="360"/>
      <c r="G111" s="270" t="s">
        <v>654</v>
      </c>
      <c r="H111" s="270">
        <v>0.24</v>
      </c>
      <c r="I111" s="270" t="s">
        <v>24</v>
      </c>
      <c r="J111" s="270" t="s">
        <v>991</v>
      </c>
      <c r="K111" s="272"/>
      <c r="L111" s="270"/>
      <c r="M111" s="272"/>
      <c r="N111" s="270"/>
      <c r="O111" s="273"/>
      <c r="AF111" s="268"/>
      <c r="AG111" s="268" t="s">
        <v>657</v>
      </c>
      <c r="AL111" s="268"/>
    </row>
    <row r="112" spans="1:38" s="241" customFormat="1" ht="33.75" x14ac:dyDescent="0.25">
      <c r="A112" s="274"/>
      <c r="B112" s="275"/>
      <c r="C112" s="276" t="s">
        <v>630</v>
      </c>
      <c r="D112" s="354" t="s">
        <v>631</v>
      </c>
      <c r="E112" s="354"/>
      <c r="F112" s="354"/>
      <c r="G112" s="354"/>
      <c r="H112" s="354"/>
      <c r="I112" s="354"/>
      <c r="J112" s="354"/>
      <c r="K112" s="354"/>
      <c r="L112" s="354"/>
      <c r="M112" s="354"/>
      <c r="N112" s="354"/>
      <c r="O112" s="361"/>
      <c r="AF112" s="268"/>
      <c r="AG112" s="268"/>
      <c r="AH112" s="244" t="s">
        <v>631</v>
      </c>
      <c r="AL112" s="268"/>
    </row>
    <row r="113" spans="1:41" s="241" customFormat="1" ht="57" x14ac:dyDescent="0.25">
      <c r="A113" s="274"/>
      <c r="B113" s="275"/>
      <c r="C113" s="276" t="s">
        <v>632</v>
      </c>
      <c r="D113" s="354" t="s">
        <v>633</v>
      </c>
      <c r="E113" s="354"/>
      <c r="F113" s="354"/>
      <c r="G113" s="354"/>
      <c r="H113" s="354"/>
      <c r="I113" s="354"/>
      <c r="J113" s="354"/>
      <c r="K113" s="354"/>
      <c r="L113" s="354"/>
      <c r="M113" s="354"/>
      <c r="N113" s="354"/>
      <c r="O113" s="361"/>
      <c r="AF113" s="268"/>
      <c r="AG113" s="268"/>
      <c r="AH113" s="244" t="s">
        <v>633</v>
      </c>
      <c r="AL113" s="268"/>
    </row>
    <row r="114" spans="1:41" s="241" customFormat="1" ht="15" x14ac:dyDescent="0.25">
      <c r="A114" s="274"/>
      <c r="B114" s="277"/>
      <c r="C114" s="276" t="s">
        <v>24</v>
      </c>
      <c r="D114" s="339" t="s">
        <v>56</v>
      </c>
      <c r="E114" s="339"/>
      <c r="F114" s="339"/>
      <c r="G114" s="278"/>
      <c r="H114" s="279"/>
      <c r="I114" s="279"/>
      <c r="J114" s="279"/>
      <c r="K114" s="280">
        <v>737.85</v>
      </c>
      <c r="L114" s="290">
        <v>1.3225</v>
      </c>
      <c r="M114" s="280">
        <v>234.19</v>
      </c>
      <c r="N114" s="282">
        <v>44.77</v>
      </c>
      <c r="O114" s="283">
        <v>10484.69</v>
      </c>
      <c r="AF114" s="268"/>
      <c r="AG114" s="268"/>
      <c r="AI114" s="244" t="s">
        <v>56</v>
      </c>
      <c r="AL114" s="268"/>
    </row>
    <row r="115" spans="1:41" s="241" customFormat="1" ht="15" x14ac:dyDescent="0.25">
      <c r="A115" s="274"/>
      <c r="B115" s="277"/>
      <c r="C115" s="276"/>
      <c r="D115" s="339" t="s">
        <v>57</v>
      </c>
      <c r="E115" s="339"/>
      <c r="F115" s="339"/>
      <c r="G115" s="278" t="s">
        <v>58</v>
      </c>
      <c r="H115" s="286">
        <v>86.5</v>
      </c>
      <c r="I115" s="290">
        <v>1.3225</v>
      </c>
      <c r="J115" s="290">
        <v>27.455100000000002</v>
      </c>
      <c r="K115" s="288"/>
      <c r="L115" s="279"/>
      <c r="M115" s="288"/>
      <c r="N115" s="279"/>
      <c r="O115" s="289"/>
      <c r="AF115" s="268"/>
      <c r="AG115" s="268"/>
      <c r="AJ115" s="244" t="s">
        <v>57</v>
      </c>
      <c r="AL115" s="268"/>
    </row>
    <row r="116" spans="1:41" s="241" customFormat="1" ht="15" x14ac:dyDescent="0.25">
      <c r="A116" s="291"/>
      <c r="B116" s="278"/>
      <c r="C116" s="276"/>
      <c r="D116" s="362" t="s">
        <v>59</v>
      </c>
      <c r="E116" s="362"/>
      <c r="F116" s="362"/>
      <c r="G116" s="292"/>
      <c r="H116" s="293"/>
      <c r="I116" s="293"/>
      <c r="J116" s="293"/>
      <c r="K116" s="303">
        <v>737.85</v>
      </c>
      <c r="L116" s="293"/>
      <c r="M116" s="303">
        <v>234.19</v>
      </c>
      <c r="N116" s="293"/>
      <c r="O116" s="295">
        <v>10484.69</v>
      </c>
      <c r="AF116" s="268"/>
      <c r="AG116" s="268"/>
      <c r="AK116" s="244" t="s">
        <v>59</v>
      </c>
      <c r="AL116" s="268"/>
    </row>
    <row r="117" spans="1:41" s="241" customFormat="1" ht="15" x14ac:dyDescent="0.25">
      <c r="A117" s="274"/>
      <c r="B117" s="277"/>
      <c r="C117" s="276"/>
      <c r="D117" s="339" t="s">
        <v>60</v>
      </c>
      <c r="E117" s="339"/>
      <c r="F117" s="339"/>
      <c r="G117" s="278"/>
      <c r="H117" s="279"/>
      <c r="I117" s="279"/>
      <c r="J117" s="279"/>
      <c r="K117" s="288"/>
      <c r="L117" s="279"/>
      <c r="M117" s="280">
        <v>234.19</v>
      </c>
      <c r="N117" s="279"/>
      <c r="O117" s="283">
        <v>10484.69</v>
      </c>
      <c r="AF117" s="268"/>
      <c r="AG117" s="268"/>
      <c r="AJ117" s="244" t="s">
        <v>60</v>
      </c>
      <c r="AL117" s="268"/>
    </row>
    <row r="118" spans="1:41" s="241" customFormat="1" ht="45" x14ac:dyDescent="0.25">
      <c r="A118" s="274"/>
      <c r="B118" s="277"/>
      <c r="C118" s="276" t="s">
        <v>203</v>
      </c>
      <c r="D118" s="339" t="s">
        <v>204</v>
      </c>
      <c r="E118" s="339"/>
      <c r="F118" s="339"/>
      <c r="G118" s="278" t="s">
        <v>63</v>
      </c>
      <c r="H118" s="296">
        <v>92</v>
      </c>
      <c r="I118" s="279"/>
      <c r="J118" s="296">
        <v>92</v>
      </c>
      <c r="K118" s="288"/>
      <c r="L118" s="279"/>
      <c r="M118" s="280">
        <v>215.45</v>
      </c>
      <c r="N118" s="279"/>
      <c r="O118" s="283">
        <v>9645.91</v>
      </c>
      <c r="AF118" s="268"/>
      <c r="AG118" s="268"/>
      <c r="AJ118" s="244" t="s">
        <v>204</v>
      </c>
      <c r="AL118" s="268"/>
    </row>
    <row r="119" spans="1:41" s="241" customFormat="1" ht="90" x14ac:dyDescent="0.25">
      <c r="A119" s="274"/>
      <c r="B119" s="277"/>
      <c r="C119" s="276" t="s">
        <v>634</v>
      </c>
      <c r="D119" s="339" t="s">
        <v>206</v>
      </c>
      <c r="E119" s="339"/>
      <c r="F119" s="339"/>
      <c r="G119" s="278" t="s">
        <v>63</v>
      </c>
      <c r="H119" s="296">
        <v>46</v>
      </c>
      <c r="I119" s="282">
        <v>0.85</v>
      </c>
      <c r="J119" s="286">
        <v>39.1</v>
      </c>
      <c r="K119" s="288"/>
      <c r="L119" s="279"/>
      <c r="M119" s="280">
        <v>91.57</v>
      </c>
      <c r="N119" s="279"/>
      <c r="O119" s="283">
        <v>4099.51</v>
      </c>
      <c r="AF119" s="268"/>
      <c r="AG119" s="268"/>
      <c r="AJ119" s="244" t="s">
        <v>206</v>
      </c>
      <c r="AL119" s="268"/>
    </row>
    <row r="120" spans="1:41" s="241" customFormat="1" ht="15" x14ac:dyDescent="0.25">
      <c r="A120" s="274"/>
      <c r="B120" s="297"/>
      <c r="C120" s="298"/>
      <c r="D120" s="363" t="s">
        <v>66</v>
      </c>
      <c r="E120" s="363"/>
      <c r="F120" s="363"/>
      <c r="G120" s="270"/>
      <c r="H120" s="299"/>
      <c r="I120" s="299"/>
      <c r="J120" s="299"/>
      <c r="K120" s="300"/>
      <c r="L120" s="299"/>
      <c r="M120" s="305">
        <v>541.21</v>
      </c>
      <c r="N120" s="293"/>
      <c r="O120" s="302">
        <v>24230.11</v>
      </c>
      <c r="AF120" s="268"/>
      <c r="AG120" s="268"/>
      <c r="AL120" s="268" t="s">
        <v>66</v>
      </c>
    </row>
    <row r="121" spans="1:41" s="241" customFormat="1" ht="34.5" x14ac:dyDescent="0.25">
      <c r="A121" s="269" t="s">
        <v>134</v>
      </c>
      <c r="B121" s="270" t="s">
        <v>147</v>
      </c>
      <c r="C121" s="271" t="s">
        <v>674</v>
      </c>
      <c r="D121" s="360" t="s">
        <v>675</v>
      </c>
      <c r="E121" s="360"/>
      <c r="F121" s="360"/>
      <c r="G121" s="270" t="s">
        <v>578</v>
      </c>
      <c r="H121" s="270">
        <v>8.7799999999999994</v>
      </c>
      <c r="I121" s="270" t="s">
        <v>24</v>
      </c>
      <c r="J121" s="270" t="s">
        <v>992</v>
      </c>
      <c r="K121" s="272"/>
      <c r="L121" s="270"/>
      <c r="M121" s="272"/>
      <c r="N121" s="270"/>
      <c r="O121" s="273"/>
      <c r="AF121" s="268"/>
      <c r="AG121" s="268" t="s">
        <v>675</v>
      </c>
      <c r="AL121" s="268"/>
    </row>
    <row r="122" spans="1:41" s="241" customFormat="1" ht="33.75" x14ac:dyDescent="0.25">
      <c r="A122" s="274"/>
      <c r="B122" s="275"/>
      <c r="C122" s="276" t="s">
        <v>630</v>
      </c>
      <c r="D122" s="354" t="s">
        <v>631</v>
      </c>
      <c r="E122" s="354"/>
      <c r="F122" s="354"/>
      <c r="G122" s="354"/>
      <c r="H122" s="354"/>
      <c r="I122" s="354"/>
      <c r="J122" s="354"/>
      <c r="K122" s="354"/>
      <c r="L122" s="354"/>
      <c r="M122" s="354"/>
      <c r="N122" s="354"/>
      <c r="O122" s="361"/>
      <c r="AF122" s="268"/>
      <c r="AG122" s="268"/>
      <c r="AH122" s="244" t="s">
        <v>631</v>
      </c>
      <c r="AL122" s="268"/>
    </row>
    <row r="123" spans="1:41" s="241" customFormat="1" ht="57" x14ac:dyDescent="0.25">
      <c r="A123" s="274"/>
      <c r="B123" s="275"/>
      <c r="C123" s="276" t="s">
        <v>632</v>
      </c>
      <c r="D123" s="354" t="s">
        <v>633</v>
      </c>
      <c r="E123" s="354"/>
      <c r="F123" s="354"/>
      <c r="G123" s="354"/>
      <c r="H123" s="354"/>
      <c r="I123" s="354"/>
      <c r="J123" s="354"/>
      <c r="K123" s="354"/>
      <c r="L123" s="354"/>
      <c r="M123" s="354"/>
      <c r="N123" s="354"/>
      <c r="O123" s="361"/>
      <c r="AF123" s="268"/>
      <c r="AG123" s="268"/>
      <c r="AH123" s="244" t="s">
        <v>633</v>
      </c>
      <c r="AL123" s="268"/>
    </row>
    <row r="124" spans="1:41" s="241" customFormat="1" ht="15" x14ac:dyDescent="0.25">
      <c r="A124" s="274"/>
      <c r="B124" s="277"/>
      <c r="C124" s="276" t="s">
        <v>24</v>
      </c>
      <c r="D124" s="339" t="s">
        <v>56</v>
      </c>
      <c r="E124" s="339"/>
      <c r="F124" s="339"/>
      <c r="G124" s="278"/>
      <c r="H124" s="279"/>
      <c r="I124" s="279"/>
      <c r="J124" s="279"/>
      <c r="K124" s="280">
        <v>173.23</v>
      </c>
      <c r="L124" s="290">
        <v>1.3225</v>
      </c>
      <c r="M124" s="284">
        <v>2011.47</v>
      </c>
      <c r="N124" s="282">
        <v>44.77</v>
      </c>
      <c r="O124" s="283">
        <v>90053.51</v>
      </c>
      <c r="AF124" s="268"/>
      <c r="AG124" s="268"/>
      <c r="AI124" s="244" t="s">
        <v>56</v>
      </c>
      <c r="AL124" s="268"/>
    </row>
    <row r="125" spans="1:41" s="241" customFormat="1" ht="15" x14ac:dyDescent="0.25">
      <c r="A125" s="274"/>
      <c r="B125" s="277"/>
      <c r="C125" s="276" t="s">
        <v>67</v>
      </c>
      <c r="D125" s="339" t="s">
        <v>70</v>
      </c>
      <c r="E125" s="339"/>
      <c r="F125" s="339"/>
      <c r="G125" s="278"/>
      <c r="H125" s="279"/>
      <c r="I125" s="279"/>
      <c r="J125" s="279"/>
      <c r="K125" s="284">
        <v>5268.76</v>
      </c>
      <c r="L125" s="290">
        <v>1.4375</v>
      </c>
      <c r="M125" s="284">
        <v>66498.34</v>
      </c>
      <c r="N125" s="282">
        <v>13.24</v>
      </c>
      <c r="O125" s="283">
        <v>880438.02</v>
      </c>
      <c r="AF125" s="268"/>
      <c r="AG125" s="268"/>
      <c r="AI125" s="244" t="s">
        <v>70</v>
      </c>
      <c r="AL125" s="268"/>
    </row>
    <row r="126" spans="1:41" s="241" customFormat="1" ht="15" x14ac:dyDescent="0.25">
      <c r="A126" s="274"/>
      <c r="B126" s="277"/>
      <c r="C126" s="276" t="s">
        <v>71</v>
      </c>
      <c r="D126" s="339" t="s">
        <v>72</v>
      </c>
      <c r="E126" s="339"/>
      <c r="F126" s="339"/>
      <c r="G126" s="278"/>
      <c r="H126" s="279"/>
      <c r="I126" s="279"/>
      <c r="J126" s="279"/>
      <c r="K126" s="280">
        <v>267.67</v>
      </c>
      <c r="L126" s="290">
        <v>1.4375</v>
      </c>
      <c r="M126" s="284">
        <v>3378.33</v>
      </c>
      <c r="N126" s="282">
        <v>44.77</v>
      </c>
      <c r="O126" s="283">
        <v>151247.82999999999</v>
      </c>
      <c r="AF126" s="268"/>
      <c r="AG126" s="268"/>
      <c r="AI126" s="244" t="s">
        <v>72</v>
      </c>
      <c r="AL126" s="268"/>
    </row>
    <row r="127" spans="1:41" s="241" customFormat="1" ht="15" x14ac:dyDescent="0.25">
      <c r="A127" s="274"/>
      <c r="B127" s="277"/>
      <c r="C127" s="276" t="s">
        <v>83</v>
      </c>
      <c r="D127" s="339" t="s">
        <v>101</v>
      </c>
      <c r="E127" s="339"/>
      <c r="F127" s="339"/>
      <c r="G127" s="278"/>
      <c r="H127" s="279"/>
      <c r="I127" s="279"/>
      <c r="J127" s="279"/>
      <c r="K127" s="280">
        <v>17.079999999999998</v>
      </c>
      <c r="L127" s="279"/>
      <c r="M127" s="280">
        <v>149.96</v>
      </c>
      <c r="N127" s="282">
        <v>8.16</v>
      </c>
      <c r="O127" s="283">
        <v>1223.67</v>
      </c>
      <c r="AF127" s="268"/>
      <c r="AG127" s="268"/>
      <c r="AI127" s="244" t="s">
        <v>101</v>
      </c>
      <c r="AL127" s="268"/>
    </row>
    <row r="128" spans="1:41" s="241" customFormat="1" ht="15" x14ac:dyDescent="0.25">
      <c r="A128" s="309" t="s">
        <v>993</v>
      </c>
      <c r="B128" s="278"/>
      <c r="C128" s="310" t="s">
        <v>994</v>
      </c>
      <c r="D128" s="365" t="s">
        <v>995</v>
      </c>
      <c r="E128" s="365"/>
      <c r="F128" s="365"/>
      <c r="G128" s="311" t="s">
        <v>85</v>
      </c>
      <c r="H128" s="312">
        <v>0</v>
      </c>
      <c r="I128" s="313"/>
      <c r="J128" s="313"/>
      <c r="K128" s="288"/>
      <c r="L128" s="279"/>
      <c r="M128" s="288"/>
      <c r="N128" s="279"/>
      <c r="O128" s="289"/>
      <c r="AF128" s="268"/>
      <c r="AG128" s="268"/>
      <c r="AL128" s="268"/>
      <c r="AO128" s="314" t="s">
        <v>995</v>
      </c>
    </row>
    <row r="129" spans="1:43" s="241" customFormat="1" ht="15" x14ac:dyDescent="0.25">
      <c r="A129" s="274"/>
      <c r="B129" s="277"/>
      <c r="C129" s="276"/>
      <c r="D129" s="339" t="s">
        <v>57</v>
      </c>
      <c r="E129" s="339"/>
      <c r="F129" s="339"/>
      <c r="G129" s="278" t="s">
        <v>58</v>
      </c>
      <c r="H129" s="286">
        <v>21.6</v>
      </c>
      <c r="I129" s="290">
        <v>1.3225</v>
      </c>
      <c r="J129" s="287">
        <v>250.80948000000001</v>
      </c>
      <c r="K129" s="288"/>
      <c r="L129" s="279"/>
      <c r="M129" s="288"/>
      <c r="N129" s="279"/>
      <c r="O129" s="289"/>
      <c r="AF129" s="268"/>
      <c r="AG129" s="268"/>
      <c r="AJ129" s="244" t="s">
        <v>57</v>
      </c>
      <c r="AL129" s="268"/>
      <c r="AO129" s="314"/>
    </row>
    <row r="130" spans="1:43" s="241" customFormat="1" ht="15" x14ac:dyDescent="0.25">
      <c r="A130" s="274"/>
      <c r="B130" s="277"/>
      <c r="C130" s="276"/>
      <c r="D130" s="339" t="s">
        <v>73</v>
      </c>
      <c r="E130" s="339"/>
      <c r="F130" s="339"/>
      <c r="G130" s="278" t="s">
        <v>58</v>
      </c>
      <c r="H130" s="286">
        <v>20.6</v>
      </c>
      <c r="I130" s="290">
        <v>1.4375</v>
      </c>
      <c r="J130" s="287">
        <v>259.99775</v>
      </c>
      <c r="K130" s="288"/>
      <c r="L130" s="279"/>
      <c r="M130" s="288"/>
      <c r="N130" s="279"/>
      <c r="O130" s="289"/>
      <c r="AF130" s="268"/>
      <c r="AG130" s="268"/>
      <c r="AJ130" s="244" t="s">
        <v>73</v>
      </c>
      <c r="AL130" s="268"/>
      <c r="AO130" s="314"/>
    </row>
    <row r="131" spans="1:43" s="241" customFormat="1" ht="15" x14ac:dyDescent="0.25">
      <c r="A131" s="291"/>
      <c r="B131" s="278"/>
      <c r="C131" s="276"/>
      <c r="D131" s="362" t="s">
        <v>59</v>
      </c>
      <c r="E131" s="362"/>
      <c r="F131" s="362"/>
      <c r="G131" s="292"/>
      <c r="H131" s="293"/>
      <c r="I131" s="293"/>
      <c r="J131" s="293"/>
      <c r="K131" s="294">
        <v>5459.07</v>
      </c>
      <c r="L131" s="293"/>
      <c r="M131" s="294">
        <v>68659.77</v>
      </c>
      <c r="N131" s="293"/>
      <c r="O131" s="295">
        <v>971715.2</v>
      </c>
      <c r="AF131" s="268"/>
      <c r="AG131" s="268"/>
      <c r="AK131" s="244" t="s">
        <v>59</v>
      </c>
      <c r="AL131" s="268"/>
      <c r="AO131" s="314"/>
    </row>
    <row r="132" spans="1:43" s="241" customFormat="1" ht="15" x14ac:dyDescent="0.25">
      <c r="A132" s="274"/>
      <c r="B132" s="277"/>
      <c r="C132" s="276"/>
      <c r="D132" s="339" t="s">
        <v>60</v>
      </c>
      <c r="E132" s="339"/>
      <c r="F132" s="339"/>
      <c r="G132" s="278"/>
      <c r="H132" s="279"/>
      <c r="I132" s="279"/>
      <c r="J132" s="279"/>
      <c r="K132" s="288"/>
      <c r="L132" s="279"/>
      <c r="M132" s="284">
        <v>5389.8</v>
      </c>
      <c r="N132" s="279"/>
      <c r="O132" s="283">
        <v>241301.34</v>
      </c>
      <c r="AF132" s="268"/>
      <c r="AG132" s="268"/>
      <c r="AJ132" s="244" t="s">
        <v>60</v>
      </c>
      <c r="AL132" s="268"/>
      <c r="AO132" s="314"/>
    </row>
    <row r="133" spans="1:43" s="241" customFormat="1" ht="78.75" x14ac:dyDescent="0.25">
      <c r="A133" s="274"/>
      <c r="B133" s="277"/>
      <c r="C133" s="276" t="s">
        <v>666</v>
      </c>
      <c r="D133" s="339" t="s">
        <v>667</v>
      </c>
      <c r="E133" s="339"/>
      <c r="F133" s="339"/>
      <c r="G133" s="278" t="s">
        <v>63</v>
      </c>
      <c r="H133" s="296">
        <v>147</v>
      </c>
      <c r="I133" s="279"/>
      <c r="J133" s="296">
        <v>147</v>
      </c>
      <c r="K133" s="288"/>
      <c r="L133" s="279"/>
      <c r="M133" s="284">
        <v>7923.01</v>
      </c>
      <c r="N133" s="279"/>
      <c r="O133" s="283">
        <v>354712.97</v>
      </c>
      <c r="AF133" s="268"/>
      <c r="AG133" s="268"/>
      <c r="AJ133" s="244" t="s">
        <v>667</v>
      </c>
      <c r="AL133" s="268"/>
      <c r="AO133" s="314"/>
    </row>
    <row r="134" spans="1:43" s="241" customFormat="1" ht="123.75" x14ac:dyDescent="0.25">
      <c r="A134" s="274"/>
      <c r="B134" s="277"/>
      <c r="C134" s="276" t="s">
        <v>668</v>
      </c>
      <c r="D134" s="339" t="s">
        <v>669</v>
      </c>
      <c r="E134" s="339"/>
      <c r="F134" s="339"/>
      <c r="G134" s="278" t="s">
        <v>63</v>
      </c>
      <c r="H134" s="296">
        <v>134</v>
      </c>
      <c r="I134" s="282">
        <v>0.85</v>
      </c>
      <c r="J134" s="286">
        <v>113.9</v>
      </c>
      <c r="K134" s="288"/>
      <c r="L134" s="279"/>
      <c r="M134" s="284">
        <v>6138.98</v>
      </c>
      <c r="N134" s="279"/>
      <c r="O134" s="283">
        <v>274842.23</v>
      </c>
      <c r="AF134" s="268"/>
      <c r="AG134" s="268"/>
      <c r="AJ134" s="244" t="s">
        <v>669</v>
      </c>
      <c r="AL134" s="268"/>
      <c r="AO134" s="314"/>
    </row>
    <row r="135" spans="1:43" s="241" customFormat="1" ht="15" x14ac:dyDescent="0.25">
      <c r="A135" s="274"/>
      <c r="B135" s="297"/>
      <c r="C135" s="298"/>
      <c r="D135" s="363" t="s">
        <v>66</v>
      </c>
      <c r="E135" s="363"/>
      <c r="F135" s="363"/>
      <c r="G135" s="270"/>
      <c r="H135" s="299"/>
      <c r="I135" s="299"/>
      <c r="J135" s="299"/>
      <c r="K135" s="300"/>
      <c r="L135" s="299"/>
      <c r="M135" s="301">
        <v>82721.759999999995</v>
      </c>
      <c r="N135" s="293"/>
      <c r="O135" s="302">
        <v>1601270.4</v>
      </c>
      <c r="AF135" s="268"/>
      <c r="AG135" s="268"/>
      <c r="AL135" s="268" t="s">
        <v>66</v>
      </c>
      <c r="AO135" s="314"/>
    </row>
    <row r="136" spans="1:43" s="241" customFormat="1" ht="45" x14ac:dyDescent="0.25">
      <c r="A136" s="269" t="s">
        <v>143</v>
      </c>
      <c r="B136" s="270" t="s">
        <v>151</v>
      </c>
      <c r="C136" s="271" t="s">
        <v>965</v>
      </c>
      <c r="D136" s="360" t="s">
        <v>677</v>
      </c>
      <c r="E136" s="360"/>
      <c r="F136" s="360"/>
      <c r="G136" s="270" t="s">
        <v>85</v>
      </c>
      <c r="H136" s="270">
        <v>1106.28</v>
      </c>
      <c r="I136" s="270" t="s">
        <v>24</v>
      </c>
      <c r="J136" s="270" t="s">
        <v>996</v>
      </c>
      <c r="K136" s="272" t="s">
        <v>679</v>
      </c>
      <c r="L136" s="270" t="s">
        <v>211</v>
      </c>
      <c r="M136" s="272" t="s">
        <v>997</v>
      </c>
      <c r="N136" s="270" t="s">
        <v>89</v>
      </c>
      <c r="O136" s="273" t="s">
        <v>998</v>
      </c>
      <c r="AF136" s="268"/>
      <c r="AG136" s="268" t="s">
        <v>677</v>
      </c>
      <c r="AL136" s="268"/>
      <c r="AO136" s="314"/>
    </row>
    <row r="137" spans="1:43" s="241" customFormat="1" ht="15" x14ac:dyDescent="0.25">
      <c r="A137" s="306"/>
      <c r="B137" s="240"/>
      <c r="C137" s="298"/>
      <c r="D137" s="339" t="s">
        <v>91</v>
      </c>
      <c r="E137" s="339"/>
      <c r="F137" s="339"/>
      <c r="G137" s="339"/>
      <c r="H137" s="339"/>
      <c r="I137" s="339"/>
      <c r="J137" s="339"/>
      <c r="K137" s="339"/>
      <c r="L137" s="339"/>
      <c r="M137" s="339"/>
      <c r="N137" s="339"/>
      <c r="O137" s="364"/>
      <c r="AF137" s="268"/>
      <c r="AG137" s="268"/>
      <c r="AL137" s="268"/>
      <c r="AM137" s="244" t="s">
        <v>91</v>
      </c>
      <c r="AO137" s="314"/>
    </row>
    <row r="138" spans="1:43" s="241" customFormat="1" ht="15" x14ac:dyDescent="0.25">
      <c r="A138" s="306"/>
      <c r="B138" s="297"/>
      <c r="C138" s="298"/>
      <c r="D138" s="339" t="s">
        <v>682</v>
      </c>
      <c r="E138" s="339"/>
      <c r="F138" s="339"/>
      <c r="G138" s="339"/>
      <c r="H138" s="339"/>
      <c r="I138" s="339"/>
      <c r="J138" s="339"/>
      <c r="K138" s="339"/>
      <c r="L138" s="339"/>
      <c r="M138" s="339"/>
      <c r="N138" s="339"/>
      <c r="O138" s="364"/>
      <c r="AF138" s="268"/>
      <c r="AG138" s="268"/>
      <c r="AL138" s="268"/>
      <c r="AN138" s="244" t="s">
        <v>682</v>
      </c>
      <c r="AO138" s="314"/>
    </row>
    <row r="139" spans="1:43" s="241" customFormat="1" ht="15" x14ac:dyDescent="0.25">
      <c r="A139" s="274"/>
      <c r="B139" s="275"/>
      <c r="C139" s="276"/>
      <c r="D139" s="354" t="s">
        <v>673</v>
      </c>
      <c r="E139" s="354"/>
      <c r="F139" s="354"/>
      <c r="G139" s="354"/>
      <c r="H139" s="354"/>
      <c r="I139" s="354"/>
      <c r="J139" s="354"/>
      <c r="K139" s="354"/>
      <c r="L139" s="354"/>
      <c r="M139" s="354"/>
      <c r="N139" s="354"/>
      <c r="O139" s="361"/>
      <c r="AF139" s="268"/>
      <c r="AG139" s="268"/>
      <c r="AH139" s="244" t="s">
        <v>673</v>
      </c>
      <c r="AL139" s="268"/>
      <c r="AO139" s="314"/>
    </row>
    <row r="140" spans="1:43" s="241" customFormat="1" ht="15" x14ac:dyDescent="0.25">
      <c r="A140" s="274"/>
      <c r="B140" s="297"/>
      <c r="C140" s="298"/>
      <c r="D140" s="363" t="s">
        <v>66</v>
      </c>
      <c r="E140" s="363"/>
      <c r="F140" s="363"/>
      <c r="G140" s="270"/>
      <c r="H140" s="299"/>
      <c r="I140" s="299"/>
      <c r="J140" s="299"/>
      <c r="K140" s="300"/>
      <c r="L140" s="299"/>
      <c r="M140" s="301">
        <v>552119.92000000004</v>
      </c>
      <c r="N140" s="293"/>
      <c r="O140" s="302">
        <v>4505298.55</v>
      </c>
      <c r="AF140" s="268"/>
      <c r="AG140" s="268"/>
      <c r="AL140" s="268" t="s">
        <v>66</v>
      </c>
      <c r="AO140" s="314"/>
    </row>
    <row r="141" spans="1:43" s="241" customFormat="1" ht="15" x14ac:dyDescent="0.25">
      <c r="A141" s="315"/>
      <c r="B141" s="245"/>
      <c r="C141" s="272"/>
      <c r="D141" s="363" t="s">
        <v>683</v>
      </c>
      <c r="E141" s="363"/>
      <c r="F141" s="363"/>
      <c r="G141" s="363"/>
      <c r="H141" s="363"/>
      <c r="I141" s="363"/>
      <c r="J141" s="363"/>
      <c r="K141" s="363"/>
      <c r="L141" s="363"/>
      <c r="M141" s="316"/>
      <c r="N141" s="317"/>
      <c r="O141" s="318"/>
      <c r="P141" s="319"/>
      <c r="AF141" s="268"/>
      <c r="AG141" s="268"/>
      <c r="AL141" s="268"/>
      <c r="AO141" s="314"/>
      <c r="AP141" s="268" t="s">
        <v>683</v>
      </c>
    </row>
    <row r="142" spans="1:43" s="241" customFormat="1" ht="15" x14ac:dyDescent="0.25">
      <c r="A142" s="274"/>
      <c r="B142" s="240"/>
      <c r="C142" s="276"/>
      <c r="D142" s="339" t="s">
        <v>285</v>
      </c>
      <c r="E142" s="339"/>
      <c r="F142" s="339"/>
      <c r="G142" s="339"/>
      <c r="H142" s="339"/>
      <c r="I142" s="339"/>
      <c r="J142" s="339"/>
      <c r="K142" s="339"/>
      <c r="L142" s="339"/>
      <c r="M142" s="320">
        <v>1112959.6299999999</v>
      </c>
      <c r="N142" s="321"/>
      <c r="O142" s="322"/>
      <c r="P142" s="323"/>
      <c r="AF142" s="268"/>
      <c r="AG142" s="268"/>
      <c r="AL142" s="268"/>
      <c r="AO142" s="314"/>
      <c r="AP142" s="268"/>
      <c r="AQ142" s="244" t="s">
        <v>285</v>
      </c>
    </row>
    <row r="143" spans="1:43" s="241" customFormat="1" ht="15" x14ac:dyDescent="0.25">
      <c r="A143" s="274"/>
      <c r="B143" s="240"/>
      <c r="C143" s="276"/>
      <c r="D143" s="339" t="s">
        <v>286</v>
      </c>
      <c r="E143" s="339"/>
      <c r="F143" s="339"/>
      <c r="G143" s="339"/>
      <c r="H143" s="339"/>
      <c r="I143" s="339"/>
      <c r="J143" s="339"/>
      <c r="K143" s="339"/>
      <c r="L143" s="339"/>
      <c r="M143" s="323"/>
      <c r="N143" s="321"/>
      <c r="O143" s="322"/>
      <c r="P143" s="323"/>
      <c r="AF143" s="268"/>
      <c r="AG143" s="268"/>
      <c r="AL143" s="268"/>
      <c r="AO143" s="314"/>
      <c r="AP143" s="268"/>
      <c r="AQ143" s="244" t="s">
        <v>286</v>
      </c>
    </row>
    <row r="144" spans="1:43" s="241" customFormat="1" ht="15" x14ac:dyDescent="0.25">
      <c r="A144" s="274"/>
      <c r="B144" s="240"/>
      <c r="C144" s="276"/>
      <c r="D144" s="339" t="s">
        <v>287</v>
      </c>
      <c r="E144" s="339"/>
      <c r="F144" s="339"/>
      <c r="G144" s="339"/>
      <c r="H144" s="339"/>
      <c r="I144" s="339"/>
      <c r="J144" s="339"/>
      <c r="K144" s="339"/>
      <c r="L144" s="339"/>
      <c r="M144" s="320">
        <v>5968.06</v>
      </c>
      <c r="N144" s="321"/>
      <c r="O144" s="322"/>
      <c r="P144" s="323"/>
      <c r="AF144" s="268"/>
      <c r="AG144" s="268"/>
      <c r="AL144" s="268"/>
      <c r="AO144" s="314"/>
      <c r="AP144" s="268"/>
      <c r="AQ144" s="244" t="s">
        <v>287</v>
      </c>
    </row>
    <row r="145" spans="1:43" s="241" customFormat="1" ht="15" x14ac:dyDescent="0.25">
      <c r="A145" s="274"/>
      <c r="B145" s="240"/>
      <c r="C145" s="276"/>
      <c r="D145" s="339" t="s">
        <v>288</v>
      </c>
      <c r="E145" s="339"/>
      <c r="F145" s="339"/>
      <c r="G145" s="339"/>
      <c r="H145" s="339"/>
      <c r="I145" s="339"/>
      <c r="J145" s="339"/>
      <c r="K145" s="339"/>
      <c r="L145" s="339"/>
      <c r="M145" s="320">
        <v>82865.38</v>
      </c>
      <c r="N145" s="321"/>
      <c r="O145" s="322"/>
      <c r="P145" s="323"/>
      <c r="AF145" s="268"/>
      <c r="AG145" s="268"/>
      <c r="AL145" s="268"/>
      <c r="AO145" s="314"/>
      <c r="AP145" s="268"/>
      <c r="AQ145" s="244" t="s">
        <v>288</v>
      </c>
    </row>
    <row r="146" spans="1:43" s="241" customFormat="1" ht="15" x14ac:dyDescent="0.25">
      <c r="A146" s="274"/>
      <c r="B146" s="240"/>
      <c r="C146" s="276"/>
      <c r="D146" s="339" t="s">
        <v>289</v>
      </c>
      <c r="E146" s="339"/>
      <c r="F146" s="339"/>
      <c r="G146" s="339"/>
      <c r="H146" s="339"/>
      <c r="I146" s="339"/>
      <c r="J146" s="339"/>
      <c r="K146" s="339"/>
      <c r="L146" s="339"/>
      <c r="M146" s="320">
        <v>5634.59</v>
      </c>
      <c r="N146" s="321"/>
      <c r="O146" s="322"/>
      <c r="P146" s="323"/>
      <c r="AF146" s="268"/>
      <c r="AG146" s="268"/>
      <c r="AL146" s="268"/>
      <c r="AO146" s="314"/>
      <c r="AP146" s="268"/>
      <c r="AQ146" s="244" t="s">
        <v>289</v>
      </c>
    </row>
    <row r="147" spans="1:43" s="241" customFormat="1" ht="15" x14ac:dyDescent="0.25">
      <c r="A147" s="274"/>
      <c r="B147" s="240"/>
      <c r="C147" s="276"/>
      <c r="D147" s="339" t="s">
        <v>290</v>
      </c>
      <c r="E147" s="339"/>
      <c r="F147" s="339"/>
      <c r="G147" s="339"/>
      <c r="H147" s="339"/>
      <c r="I147" s="339"/>
      <c r="J147" s="339"/>
      <c r="K147" s="339"/>
      <c r="L147" s="339"/>
      <c r="M147" s="320">
        <v>1024126.19</v>
      </c>
      <c r="N147" s="321"/>
      <c r="O147" s="322"/>
      <c r="P147" s="323"/>
      <c r="AF147" s="268"/>
      <c r="AG147" s="268"/>
      <c r="AL147" s="268"/>
      <c r="AO147" s="314"/>
      <c r="AP147" s="268"/>
      <c r="AQ147" s="244" t="s">
        <v>290</v>
      </c>
    </row>
    <row r="148" spans="1:43" s="241" customFormat="1" ht="15" x14ac:dyDescent="0.25">
      <c r="A148" s="274"/>
      <c r="B148" s="240"/>
      <c r="C148" s="276"/>
      <c r="D148" s="339" t="s">
        <v>291</v>
      </c>
      <c r="E148" s="339"/>
      <c r="F148" s="339"/>
      <c r="G148" s="339"/>
      <c r="H148" s="339"/>
      <c r="I148" s="339"/>
      <c r="J148" s="339"/>
      <c r="K148" s="339"/>
      <c r="L148" s="339"/>
      <c r="M148" s="320">
        <v>1134935.94</v>
      </c>
      <c r="N148" s="321"/>
      <c r="O148" s="322"/>
      <c r="P148" s="323"/>
      <c r="AF148" s="268"/>
      <c r="AG148" s="268"/>
      <c r="AL148" s="268"/>
      <c r="AO148" s="314"/>
      <c r="AP148" s="268"/>
      <c r="AQ148" s="244" t="s">
        <v>291</v>
      </c>
    </row>
    <row r="149" spans="1:43" s="241" customFormat="1" ht="15" x14ac:dyDescent="0.25">
      <c r="A149" s="274"/>
      <c r="B149" s="240"/>
      <c r="C149" s="276"/>
      <c r="D149" s="339" t="s">
        <v>292</v>
      </c>
      <c r="E149" s="339"/>
      <c r="F149" s="339"/>
      <c r="G149" s="339"/>
      <c r="H149" s="339"/>
      <c r="I149" s="339"/>
      <c r="J149" s="339"/>
      <c r="K149" s="339"/>
      <c r="L149" s="339"/>
      <c r="M149" s="320">
        <v>1134707.5900000001</v>
      </c>
      <c r="N149" s="321"/>
      <c r="O149" s="322"/>
      <c r="P149" s="323"/>
      <c r="AF149" s="268"/>
      <c r="AG149" s="268"/>
      <c r="AL149" s="268"/>
      <c r="AO149" s="314"/>
      <c r="AP149" s="268"/>
      <c r="AQ149" s="244" t="s">
        <v>292</v>
      </c>
    </row>
    <row r="150" spans="1:43" s="241" customFormat="1" ht="15" x14ac:dyDescent="0.25">
      <c r="A150" s="274"/>
      <c r="B150" s="240"/>
      <c r="C150" s="276"/>
      <c r="D150" s="339" t="s">
        <v>293</v>
      </c>
      <c r="E150" s="339"/>
      <c r="F150" s="339"/>
      <c r="G150" s="339"/>
      <c r="H150" s="339"/>
      <c r="I150" s="339"/>
      <c r="J150" s="339"/>
      <c r="K150" s="339"/>
      <c r="L150" s="339"/>
      <c r="M150" s="323"/>
      <c r="N150" s="321"/>
      <c r="O150" s="322"/>
      <c r="P150" s="323"/>
      <c r="AF150" s="268"/>
      <c r="AG150" s="268"/>
      <c r="AL150" s="268"/>
      <c r="AO150" s="314"/>
      <c r="AP150" s="268"/>
      <c r="AQ150" s="244" t="s">
        <v>293</v>
      </c>
    </row>
    <row r="151" spans="1:43" s="241" customFormat="1" ht="15" x14ac:dyDescent="0.25">
      <c r="A151" s="274"/>
      <c r="B151" s="240"/>
      <c r="C151" s="276"/>
      <c r="D151" s="339" t="s">
        <v>294</v>
      </c>
      <c r="E151" s="339"/>
      <c r="F151" s="339"/>
      <c r="G151" s="339"/>
      <c r="H151" s="339"/>
      <c r="I151" s="339"/>
      <c r="J151" s="339"/>
      <c r="K151" s="339"/>
      <c r="L151" s="339"/>
      <c r="M151" s="320">
        <v>5968.06</v>
      </c>
      <c r="N151" s="321"/>
      <c r="O151" s="322"/>
      <c r="P151" s="323"/>
      <c r="AF151" s="268"/>
      <c r="AG151" s="268"/>
      <c r="AL151" s="268"/>
      <c r="AO151" s="314"/>
      <c r="AP151" s="268"/>
      <c r="AQ151" s="244" t="s">
        <v>294</v>
      </c>
    </row>
    <row r="152" spans="1:43" s="241" customFormat="1" ht="15" x14ac:dyDescent="0.25">
      <c r="A152" s="274"/>
      <c r="B152" s="240"/>
      <c r="C152" s="276"/>
      <c r="D152" s="339" t="s">
        <v>295</v>
      </c>
      <c r="E152" s="339"/>
      <c r="F152" s="339"/>
      <c r="G152" s="339"/>
      <c r="H152" s="339"/>
      <c r="I152" s="339"/>
      <c r="J152" s="339"/>
      <c r="K152" s="339"/>
      <c r="L152" s="339"/>
      <c r="M152" s="320">
        <v>82637.03</v>
      </c>
      <c r="N152" s="321"/>
      <c r="O152" s="322"/>
      <c r="P152" s="323"/>
      <c r="AF152" s="268"/>
      <c r="AG152" s="268"/>
      <c r="AL152" s="268"/>
      <c r="AO152" s="314"/>
      <c r="AP152" s="268"/>
      <c r="AQ152" s="244" t="s">
        <v>295</v>
      </c>
    </row>
    <row r="153" spans="1:43" s="241" customFormat="1" ht="15" x14ac:dyDescent="0.25">
      <c r="A153" s="274"/>
      <c r="B153" s="240"/>
      <c r="C153" s="276"/>
      <c r="D153" s="339" t="s">
        <v>296</v>
      </c>
      <c r="E153" s="339"/>
      <c r="F153" s="339"/>
      <c r="G153" s="339"/>
      <c r="H153" s="339"/>
      <c r="I153" s="339"/>
      <c r="J153" s="339"/>
      <c r="K153" s="339"/>
      <c r="L153" s="339"/>
      <c r="M153" s="320">
        <v>5634.59</v>
      </c>
      <c r="N153" s="321"/>
      <c r="O153" s="322"/>
      <c r="P153" s="323"/>
      <c r="AF153" s="268"/>
      <c r="AG153" s="268"/>
      <c r="AL153" s="268"/>
      <c r="AO153" s="314"/>
      <c r="AP153" s="268"/>
      <c r="AQ153" s="244" t="s">
        <v>296</v>
      </c>
    </row>
    <row r="154" spans="1:43" s="241" customFormat="1" ht="15" x14ac:dyDescent="0.25">
      <c r="A154" s="274"/>
      <c r="B154" s="240"/>
      <c r="C154" s="276"/>
      <c r="D154" s="339" t="s">
        <v>297</v>
      </c>
      <c r="E154" s="339"/>
      <c r="F154" s="339"/>
      <c r="G154" s="339"/>
      <c r="H154" s="339"/>
      <c r="I154" s="339"/>
      <c r="J154" s="339"/>
      <c r="K154" s="339"/>
      <c r="L154" s="339"/>
      <c r="M154" s="320">
        <v>1024126.19</v>
      </c>
      <c r="N154" s="321"/>
      <c r="O154" s="322"/>
      <c r="P154" s="323"/>
      <c r="AF154" s="268"/>
      <c r="AG154" s="268"/>
      <c r="AL154" s="268"/>
      <c r="AO154" s="314"/>
      <c r="AP154" s="268"/>
      <c r="AQ154" s="244" t="s">
        <v>297</v>
      </c>
    </row>
    <row r="155" spans="1:43" s="241" customFormat="1" ht="15" x14ac:dyDescent="0.25">
      <c r="A155" s="274"/>
      <c r="B155" s="240"/>
      <c r="C155" s="276"/>
      <c r="D155" s="339" t="s">
        <v>298</v>
      </c>
      <c r="E155" s="339"/>
      <c r="F155" s="339"/>
      <c r="G155" s="339"/>
      <c r="H155" s="339"/>
      <c r="I155" s="339"/>
      <c r="J155" s="339"/>
      <c r="K155" s="339"/>
      <c r="L155" s="339"/>
      <c r="M155" s="320">
        <v>13553.38</v>
      </c>
      <c r="N155" s="321"/>
      <c r="O155" s="322"/>
      <c r="P155" s="323"/>
      <c r="AF155" s="268"/>
      <c r="AG155" s="268"/>
      <c r="AL155" s="268"/>
      <c r="AO155" s="314"/>
      <c r="AP155" s="268"/>
      <c r="AQ155" s="244" t="s">
        <v>298</v>
      </c>
    </row>
    <row r="156" spans="1:43" s="241" customFormat="1" ht="15" x14ac:dyDescent="0.25">
      <c r="A156" s="274"/>
      <c r="B156" s="240"/>
      <c r="C156" s="276"/>
      <c r="D156" s="339" t="s">
        <v>299</v>
      </c>
      <c r="E156" s="339"/>
      <c r="F156" s="339"/>
      <c r="G156" s="339"/>
      <c r="H156" s="339"/>
      <c r="I156" s="339"/>
      <c r="J156" s="339"/>
      <c r="K156" s="339"/>
      <c r="L156" s="339"/>
      <c r="M156" s="320">
        <v>8422.93</v>
      </c>
      <c r="N156" s="321"/>
      <c r="O156" s="322"/>
      <c r="P156" s="323"/>
      <c r="AF156" s="268"/>
      <c r="AG156" s="268"/>
      <c r="AL156" s="268"/>
      <c r="AO156" s="314"/>
      <c r="AP156" s="268"/>
      <c r="AQ156" s="244" t="s">
        <v>299</v>
      </c>
    </row>
    <row r="157" spans="1:43" s="241" customFormat="1" ht="15" x14ac:dyDescent="0.25">
      <c r="A157" s="274"/>
      <c r="B157" s="240"/>
      <c r="C157" s="276"/>
      <c r="D157" s="339" t="s">
        <v>300</v>
      </c>
      <c r="E157" s="339"/>
      <c r="F157" s="339"/>
      <c r="G157" s="339"/>
      <c r="H157" s="339"/>
      <c r="I157" s="339"/>
      <c r="J157" s="339"/>
      <c r="K157" s="339"/>
      <c r="L157" s="339"/>
      <c r="M157" s="324">
        <v>228.35</v>
      </c>
      <c r="N157" s="321"/>
      <c r="O157" s="322"/>
      <c r="P157" s="323"/>
      <c r="AF157" s="268"/>
      <c r="AG157" s="268"/>
      <c r="AL157" s="268"/>
      <c r="AO157" s="314"/>
      <c r="AP157" s="268"/>
      <c r="AQ157" s="244" t="s">
        <v>300</v>
      </c>
    </row>
    <row r="158" spans="1:43" s="241" customFormat="1" ht="15" x14ac:dyDescent="0.25">
      <c r="A158" s="274"/>
      <c r="B158" s="240"/>
      <c r="C158" s="276"/>
      <c r="D158" s="339" t="s">
        <v>301</v>
      </c>
      <c r="E158" s="339"/>
      <c r="F158" s="339"/>
      <c r="G158" s="339"/>
      <c r="H158" s="339"/>
      <c r="I158" s="339"/>
      <c r="J158" s="339"/>
      <c r="K158" s="339"/>
      <c r="L158" s="339"/>
      <c r="M158" s="320">
        <v>11602.65</v>
      </c>
      <c r="N158" s="321"/>
      <c r="O158" s="322"/>
      <c r="P158" s="323"/>
      <c r="AF158" s="268"/>
      <c r="AG158" s="268"/>
      <c r="AL158" s="268"/>
      <c r="AO158" s="314"/>
      <c r="AP158" s="268"/>
      <c r="AQ158" s="244" t="s">
        <v>301</v>
      </c>
    </row>
    <row r="159" spans="1:43" s="241" customFormat="1" ht="15" x14ac:dyDescent="0.25">
      <c r="A159" s="274"/>
      <c r="B159" s="240"/>
      <c r="C159" s="276"/>
      <c r="D159" s="339" t="s">
        <v>302</v>
      </c>
      <c r="E159" s="339"/>
      <c r="F159" s="339"/>
      <c r="G159" s="339"/>
      <c r="H159" s="339"/>
      <c r="I159" s="339"/>
      <c r="J159" s="339"/>
      <c r="K159" s="339"/>
      <c r="L159" s="339"/>
      <c r="M159" s="320">
        <v>13553.38</v>
      </c>
      <c r="N159" s="321"/>
      <c r="O159" s="322"/>
      <c r="P159" s="323"/>
      <c r="AF159" s="268"/>
      <c r="AG159" s="268"/>
      <c r="AL159" s="268"/>
      <c r="AO159" s="314"/>
      <c r="AP159" s="268"/>
      <c r="AQ159" s="244" t="s">
        <v>302</v>
      </c>
    </row>
    <row r="160" spans="1:43" s="241" customFormat="1" ht="15" x14ac:dyDescent="0.25">
      <c r="A160" s="274"/>
      <c r="B160" s="240"/>
      <c r="C160" s="276"/>
      <c r="D160" s="339" t="s">
        <v>303</v>
      </c>
      <c r="E160" s="339"/>
      <c r="F160" s="339"/>
      <c r="G160" s="339"/>
      <c r="H160" s="339"/>
      <c r="I160" s="339"/>
      <c r="J160" s="339"/>
      <c r="K160" s="339"/>
      <c r="L160" s="339"/>
      <c r="M160" s="320">
        <v>8422.93</v>
      </c>
      <c r="N160" s="321"/>
      <c r="O160" s="322"/>
      <c r="P160" s="323"/>
      <c r="AF160" s="268"/>
      <c r="AG160" s="268"/>
      <c r="AL160" s="268"/>
      <c r="AO160" s="314"/>
      <c r="AP160" s="268"/>
      <c r="AQ160" s="244" t="s">
        <v>303</v>
      </c>
    </row>
    <row r="161" spans="1:44" s="241" customFormat="1" ht="15" x14ac:dyDescent="0.25">
      <c r="A161" s="274"/>
      <c r="B161" s="240"/>
      <c r="C161" s="325"/>
      <c r="D161" s="366" t="s">
        <v>684</v>
      </c>
      <c r="E161" s="366"/>
      <c r="F161" s="366"/>
      <c r="G161" s="366"/>
      <c r="H161" s="366"/>
      <c r="I161" s="366"/>
      <c r="J161" s="366"/>
      <c r="K161" s="366"/>
      <c r="L161" s="366"/>
      <c r="M161" s="326">
        <v>1134935.94</v>
      </c>
      <c r="N161" s="327"/>
      <c r="O161" s="328"/>
      <c r="P161" s="329"/>
      <c r="AF161" s="268"/>
      <c r="AG161" s="268"/>
      <c r="AL161" s="268"/>
      <c r="AO161" s="314"/>
      <c r="AP161" s="268"/>
      <c r="AR161" s="268" t="s">
        <v>684</v>
      </c>
    </row>
    <row r="162" spans="1:44" s="241" customFormat="1" ht="15" x14ac:dyDescent="0.25">
      <c r="A162" s="357" t="s">
        <v>685</v>
      </c>
      <c r="B162" s="358"/>
      <c r="C162" s="358"/>
      <c r="D162" s="358"/>
      <c r="E162" s="358"/>
      <c r="F162" s="358"/>
      <c r="G162" s="358"/>
      <c r="H162" s="358"/>
      <c r="I162" s="358"/>
      <c r="J162" s="358"/>
      <c r="K162" s="358"/>
      <c r="L162" s="358"/>
      <c r="M162" s="358"/>
      <c r="N162" s="358"/>
      <c r="O162" s="359"/>
      <c r="AF162" s="268" t="s">
        <v>685</v>
      </c>
      <c r="AG162" s="268"/>
      <c r="AL162" s="268"/>
      <c r="AO162" s="314"/>
      <c r="AP162" s="268"/>
      <c r="AR162" s="268"/>
    </row>
    <row r="163" spans="1:44" s="241" customFormat="1" ht="23.25" x14ac:dyDescent="0.25">
      <c r="A163" s="269" t="s">
        <v>147</v>
      </c>
      <c r="B163" s="270" t="s">
        <v>155</v>
      </c>
      <c r="C163" s="271" t="s">
        <v>999</v>
      </c>
      <c r="D163" s="360" t="s">
        <v>1000</v>
      </c>
      <c r="E163" s="360"/>
      <c r="F163" s="360"/>
      <c r="G163" s="270" t="s">
        <v>52</v>
      </c>
      <c r="H163" s="270">
        <v>1</v>
      </c>
      <c r="I163" s="270" t="s">
        <v>24</v>
      </c>
      <c r="J163" s="270" t="s">
        <v>24</v>
      </c>
      <c r="K163" s="272"/>
      <c r="L163" s="270"/>
      <c r="M163" s="272"/>
      <c r="N163" s="270"/>
      <c r="O163" s="273"/>
      <c r="AF163" s="268"/>
      <c r="AG163" s="268" t="s">
        <v>1000</v>
      </c>
      <c r="AL163" s="268"/>
      <c r="AO163" s="314"/>
      <c r="AP163" s="268"/>
      <c r="AR163" s="268"/>
    </row>
    <row r="164" spans="1:44" s="241" customFormat="1" ht="57" x14ac:dyDescent="0.25">
      <c r="A164" s="274"/>
      <c r="B164" s="275"/>
      <c r="C164" s="276" t="s">
        <v>632</v>
      </c>
      <c r="D164" s="354" t="s">
        <v>633</v>
      </c>
      <c r="E164" s="354"/>
      <c r="F164" s="354"/>
      <c r="G164" s="354"/>
      <c r="H164" s="354"/>
      <c r="I164" s="354"/>
      <c r="J164" s="354"/>
      <c r="K164" s="354"/>
      <c r="L164" s="354"/>
      <c r="M164" s="354"/>
      <c r="N164" s="354"/>
      <c r="O164" s="361"/>
      <c r="AF164" s="268"/>
      <c r="AG164" s="268"/>
      <c r="AH164" s="244" t="s">
        <v>633</v>
      </c>
      <c r="AL164" s="268"/>
      <c r="AO164" s="314"/>
      <c r="AP164" s="268"/>
      <c r="AR164" s="268"/>
    </row>
    <row r="165" spans="1:44" s="241" customFormat="1" ht="15" x14ac:dyDescent="0.25">
      <c r="A165" s="274"/>
      <c r="B165" s="277"/>
      <c r="C165" s="276" t="s">
        <v>24</v>
      </c>
      <c r="D165" s="339" t="s">
        <v>56</v>
      </c>
      <c r="E165" s="339"/>
      <c r="F165" s="339"/>
      <c r="G165" s="278"/>
      <c r="H165" s="279"/>
      <c r="I165" s="279"/>
      <c r="J165" s="279"/>
      <c r="K165" s="280">
        <v>524.51</v>
      </c>
      <c r="L165" s="282">
        <v>1.1499999999999999</v>
      </c>
      <c r="M165" s="280">
        <v>603.19000000000005</v>
      </c>
      <c r="N165" s="282">
        <v>44.77</v>
      </c>
      <c r="O165" s="283">
        <v>27004.82</v>
      </c>
      <c r="AF165" s="268"/>
      <c r="AG165" s="268"/>
      <c r="AI165" s="244" t="s">
        <v>56</v>
      </c>
      <c r="AL165" s="268"/>
      <c r="AO165" s="314"/>
      <c r="AP165" s="268"/>
      <c r="AR165" s="268"/>
    </row>
    <row r="166" spans="1:44" s="241" customFormat="1" ht="15" x14ac:dyDescent="0.25">
      <c r="A166" s="274"/>
      <c r="B166" s="277"/>
      <c r="C166" s="276" t="s">
        <v>67</v>
      </c>
      <c r="D166" s="339" t="s">
        <v>70</v>
      </c>
      <c r="E166" s="339"/>
      <c r="F166" s="339"/>
      <c r="G166" s="278"/>
      <c r="H166" s="279"/>
      <c r="I166" s="279"/>
      <c r="J166" s="279"/>
      <c r="K166" s="284">
        <v>2487.8000000000002</v>
      </c>
      <c r="L166" s="282">
        <v>1.1499999999999999</v>
      </c>
      <c r="M166" s="284">
        <v>2860.97</v>
      </c>
      <c r="N166" s="282">
        <v>13.24</v>
      </c>
      <c r="O166" s="283">
        <v>37879.24</v>
      </c>
      <c r="AF166" s="268"/>
      <c r="AG166" s="268"/>
      <c r="AI166" s="244" t="s">
        <v>70</v>
      </c>
      <c r="AL166" s="268"/>
      <c r="AO166" s="314"/>
      <c r="AP166" s="268"/>
      <c r="AR166" s="268"/>
    </row>
    <row r="167" spans="1:44" s="241" customFormat="1" ht="15" x14ac:dyDescent="0.25">
      <c r="A167" s="274"/>
      <c r="B167" s="277"/>
      <c r="C167" s="276" t="s">
        <v>71</v>
      </c>
      <c r="D167" s="339" t="s">
        <v>72</v>
      </c>
      <c r="E167" s="339"/>
      <c r="F167" s="339"/>
      <c r="G167" s="278"/>
      <c r="H167" s="279"/>
      <c r="I167" s="279"/>
      <c r="J167" s="279"/>
      <c r="K167" s="280">
        <v>272.81</v>
      </c>
      <c r="L167" s="282">
        <v>1.1499999999999999</v>
      </c>
      <c r="M167" s="280">
        <v>313.73</v>
      </c>
      <c r="N167" s="282">
        <v>44.77</v>
      </c>
      <c r="O167" s="283">
        <v>14045.69</v>
      </c>
      <c r="AF167" s="268"/>
      <c r="AG167" s="268"/>
      <c r="AI167" s="244" t="s">
        <v>72</v>
      </c>
      <c r="AL167" s="268"/>
      <c r="AO167" s="314"/>
      <c r="AP167" s="268"/>
      <c r="AR167" s="268"/>
    </row>
    <row r="168" spans="1:44" s="241" customFormat="1" ht="15" x14ac:dyDescent="0.25">
      <c r="A168" s="274"/>
      <c r="B168" s="277"/>
      <c r="C168" s="276"/>
      <c r="D168" s="339" t="s">
        <v>57</v>
      </c>
      <c r="E168" s="339"/>
      <c r="F168" s="339"/>
      <c r="G168" s="278" t="s">
        <v>58</v>
      </c>
      <c r="H168" s="286">
        <v>65.400000000000006</v>
      </c>
      <c r="I168" s="282">
        <v>1.1499999999999999</v>
      </c>
      <c r="J168" s="282">
        <v>75.209999999999994</v>
      </c>
      <c r="K168" s="288"/>
      <c r="L168" s="279"/>
      <c r="M168" s="288"/>
      <c r="N168" s="279"/>
      <c r="O168" s="289"/>
      <c r="AF168" s="268"/>
      <c r="AG168" s="268"/>
      <c r="AJ168" s="244" t="s">
        <v>57</v>
      </c>
      <c r="AL168" s="268"/>
      <c r="AO168" s="314"/>
      <c r="AP168" s="268"/>
      <c r="AR168" s="268"/>
    </row>
    <row r="169" spans="1:44" s="241" customFormat="1" ht="15" x14ac:dyDescent="0.25">
      <c r="A169" s="274"/>
      <c r="B169" s="277"/>
      <c r="C169" s="276"/>
      <c r="D169" s="339" t="s">
        <v>73</v>
      </c>
      <c r="E169" s="339"/>
      <c r="F169" s="339"/>
      <c r="G169" s="278" t="s">
        <v>58</v>
      </c>
      <c r="H169" s="282">
        <v>21.88</v>
      </c>
      <c r="I169" s="282">
        <v>1.1499999999999999</v>
      </c>
      <c r="J169" s="281">
        <v>25.161999999999999</v>
      </c>
      <c r="K169" s="288"/>
      <c r="L169" s="279"/>
      <c r="M169" s="288"/>
      <c r="N169" s="279"/>
      <c r="O169" s="289"/>
      <c r="AF169" s="268"/>
      <c r="AG169" s="268"/>
      <c r="AJ169" s="244" t="s">
        <v>73</v>
      </c>
      <c r="AL169" s="268"/>
      <c r="AO169" s="314"/>
      <c r="AP169" s="268"/>
      <c r="AR169" s="268"/>
    </row>
    <row r="170" spans="1:44" s="241" customFormat="1" ht="15" x14ac:dyDescent="0.25">
      <c r="A170" s="291"/>
      <c r="B170" s="278"/>
      <c r="C170" s="276"/>
      <c r="D170" s="362" t="s">
        <v>59</v>
      </c>
      <c r="E170" s="362"/>
      <c r="F170" s="362"/>
      <c r="G170" s="292"/>
      <c r="H170" s="293"/>
      <c r="I170" s="293"/>
      <c r="J170" s="293"/>
      <c r="K170" s="294">
        <v>3012.31</v>
      </c>
      <c r="L170" s="293"/>
      <c r="M170" s="294">
        <v>3464.16</v>
      </c>
      <c r="N170" s="293"/>
      <c r="O170" s="295">
        <v>64884.06</v>
      </c>
      <c r="AF170" s="268"/>
      <c r="AG170" s="268"/>
      <c r="AK170" s="244" t="s">
        <v>59</v>
      </c>
      <c r="AL170" s="268"/>
      <c r="AO170" s="314"/>
      <c r="AP170" s="268"/>
      <c r="AR170" s="268"/>
    </row>
    <row r="171" spans="1:44" s="241" customFormat="1" ht="15" x14ac:dyDescent="0.25">
      <c r="A171" s="274"/>
      <c r="B171" s="277"/>
      <c r="C171" s="276"/>
      <c r="D171" s="339" t="s">
        <v>60</v>
      </c>
      <c r="E171" s="339"/>
      <c r="F171" s="339"/>
      <c r="G171" s="278"/>
      <c r="H171" s="279"/>
      <c r="I171" s="279"/>
      <c r="J171" s="279"/>
      <c r="K171" s="288"/>
      <c r="L171" s="279"/>
      <c r="M171" s="280">
        <v>916.92</v>
      </c>
      <c r="N171" s="279"/>
      <c r="O171" s="283">
        <v>41050.51</v>
      </c>
      <c r="AF171" s="268"/>
      <c r="AG171" s="268"/>
      <c r="AJ171" s="244" t="s">
        <v>60</v>
      </c>
      <c r="AL171" s="268"/>
      <c r="AO171" s="314"/>
      <c r="AP171" s="268"/>
      <c r="AR171" s="268"/>
    </row>
    <row r="172" spans="1:44" s="241" customFormat="1" ht="45" x14ac:dyDescent="0.25">
      <c r="A172" s="274"/>
      <c r="B172" s="277"/>
      <c r="C172" s="276" t="s">
        <v>689</v>
      </c>
      <c r="D172" s="339" t="s">
        <v>690</v>
      </c>
      <c r="E172" s="339"/>
      <c r="F172" s="339"/>
      <c r="G172" s="278" t="s">
        <v>63</v>
      </c>
      <c r="H172" s="296">
        <v>109</v>
      </c>
      <c r="I172" s="279"/>
      <c r="J172" s="296">
        <v>109</v>
      </c>
      <c r="K172" s="288"/>
      <c r="L172" s="279"/>
      <c r="M172" s="280">
        <v>999.44</v>
      </c>
      <c r="N172" s="279"/>
      <c r="O172" s="283">
        <v>44745.06</v>
      </c>
      <c r="AF172" s="268"/>
      <c r="AG172" s="268"/>
      <c r="AJ172" s="244" t="s">
        <v>690</v>
      </c>
      <c r="AL172" s="268"/>
      <c r="AO172" s="314"/>
      <c r="AP172" s="268"/>
      <c r="AR172" s="268"/>
    </row>
    <row r="173" spans="1:44" s="241" customFormat="1" ht="90" x14ac:dyDescent="0.25">
      <c r="A173" s="274"/>
      <c r="B173" s="277"/>
      <c r="C173" s="276" t="s">
        <v>691</v>
      </c>
      <c r="D173" s="339" t="s">
        <v>692</v>
      </c>
      <c r="E173" s="339"/>
      <c r="F173" s="339"/>
      <c r="G173" s="278" t="s">
        <v>63</v>
      </c>
      <c r="H173" s="296">
        <v>65</v>
      </c>
      <c r="I173" s="282">
        <v>0.85</v>
      </c>
      <c r="J173" s="282">
        <v>55.25</v>
      </c>
      <c r="K173" s="288"/>
      <c r="L173" s="279"/>
      <c r="M173" s="280">
        <v>506.6</v>
      </c>
      <c r="N173" s="279"/>
      <c r="O173" s="283">
        <v>22680.41</v>
      </c>
      <c r="AF173" s="268"/>
      <c r="AG173" s="268"/>
      <c r="AJ173" s="244" t="s">
        <v>692</v>
      </c>
      <c r="AL173" s="268"/>
      <c r="AO173" s="314"/>
      <c r="AP173" s="268"/>
      <c r="AR173" s="268"/>
    </row>
    <row r="174" spans="1:44" s="241" customFormat="1" ht="15" x14ac:dyDescent="0.25">
      <c r="A174" s="274"/>
      <c r="B174" s="297"/>
      <c r="C174" s="298"/>
      <c r="D174" s="363" t="s">
        <v>66</v>
      </c>
      <c r="E174" s="363"/>
      <c r="F174" s="363"/>
      <c r="G174" s="270"/>
      <c r="H174" s="299"/>
      <c r="I174" s="299"/>
      <c r="J174" s="299"/>
      <c r="K174" s="300"/>
      <c r="L174" s="299"/>
      <c r="M174" s="301">
        <v>4970.2</v>
      </c>
      <c r="N174" s="293"/>
      <c r="O174" s="302">
        <v>132309.53</v>
      </c>
      <c r="AF174" s="268"/>
      <c r="AG174" s="268"/>
      <c r="AL174" s="268" t="s">
        <v>66</v>
      </c>
      <c r="AO174" s="314"/>
      <c r="AP174" s="268"/>
      <c r="AR174" s="268"/>
    </row>
    <row r="175" spans="1:44" s="241" customFormat="1" ht="15" x14ac:dyDescent="0.25">
      <c r="A175" s="315"/>
      <c r="B175" s="245"/>
      <c r="C175" s="272"/>
      <c r="D175" s="363" t="s">
        <v>725</v>
      </c>
      <c r="E175" s="363"/>
      <c r="F175" s="363"/>
      <c r="G175" s="363"/>
      <c r="H175" s="363"/>
      <c r="I175" s="363"/>
      <c r="J175" s="363"/>
      <c r="K175" s="363"/>
      <c r="L175" s="363"/>
      <c r="M175" s="316"/>
      <c r="N175" s="317"/>
      <c r="O175" s="318"/>
      <c r="P175" s="319"/>
      <c r="AF175" s="268"/>
      <c r="AG175" s="268"/>
      <c r="AL175" s="268"/>
      <c r="AO175" s="314"/>
      <c r="AP175" s="268" t="s">
        <v>725</v>
      </c>
      <c r="AR175" s="268"/>
    </row>
    <row r="176" spans="1:44" s="241" customFormat="1" ht="15" x14ac:dyDescent="0.25">
      <c r="A176" s="274"/>
      <c r="B176" s="240"/>
      <c r="C176" s="276"/>
      <c r="D176" s="339" t="s">
        <v>285</v>
      </c>
      <c r="E176" s="339"/>
      <c r="F176" s="339"/>
      <c r="G176" s="339"/>
      <c r="H176" s="339"/>
      <c r="I176" s="339"/>
      <c r="J176" s="339"/>
      <c r="K176" s="339"/>
      <c r="L176" s="339"/>
      <c r="M176" s="320">
        <v>3464.16</v>
      </c>
      <c r="N176" s="321"/>
      <c r="O176" s="322"/>
      <c r="P176" s="323"/>
      <c r="AF176" s="268"/>
      <c r="AG176" s="268"/>
      <c r="AL176" s="268"/>
      <c r="AO176" s="314"/>
      <c r="AP176" s="268"/>
      <c r="AQ176" s="244" t="s">
        <v>285</v>
      </c>
      <c r="AR176" s="268"/>
    </row>
    <row r="177" spans="1:44" s="241" customFormat="1" ht="15" x14ac:dyDescent="0.25">
      <c r="A177" s="274"/>
      <c r="B177" s="240"/>
      <c r="C177" s="276"/>
      <c r="D177" s="339" t="s">
        <v>286</v>
      </c>
      <c r="E177" s="339"/>
      <c r="F177" s="339"/>
      <c r="G177" s="339"/>
      <c r="H177" s="339"/>
      <c r="I177" s="339"/>
      <c r="J177" s="339"/>
      <c r="K177" s="339"/>
      <c r="L177" s="339"/>
      <c r="M177" s="323"/>
      <c r="N177" s="321"/>
      <c r="O177" s="322"/>
      <c r="P177" s="323"/>
      <c r="AF177" s="268"/>
      <c r="AG177" s="268"/>
      <c r="AL177" s="268"/>
      <c r="AO177" s="314"/>
      <c r="AP177" s="268"/>
      <c r="AQ177" s="244" t="s">
        <v>286</v>
      </c>
      <c r="AR177" s="268"/>
    </row>
    <row r="178" spans="1:44" s="241" customFormat="1" ht="15" x14ac:dyDescent="0.25">
      <c r="A178" s="274"/>
      <c r="B178" s="240"/>
      <c r="C178" s="276"/>
      <c r="D178" s="339" t="s">
        <v>287</v>
      </c>
      <c r="E178" s="339"/>
      <c r="F178" s="339"/>
      <c r="G178" s="339"/>
      <c r="H178" s="339"/>
      <c r="I178" s="339"/>
      <c r="J178" s="339"/>
      <c r="K178" s="339"/>
      <c r="L178" s="339"/>
      <c r="M178" s="324">
        <v>603.19000000000005</v>
      </c>
      <c r="N178" s="321"/>
      <c r="O178" s="322"/>
      <c r="P178" s="323"/>
      <c r="AF178" s="268"/>
      <c r="AG178" s="268"/>
      <c r="AL178" s="268"/>
      <c r="AO178" s="314"/>
      <c r="AP178" s="268"/>
      <c r="AQ178" s="244" t="s">
        <v>287</v>
      </c>
      <c r="AR178" s="268"/>
    </row>
    <row r="179" spans="1:44" s="241" customFormat="1" ht="15" x14ac:dyDescent="0.25">
      <c r="A179" s="274"/>
      <c r="B179" s="240"/>
      <c r="C179" s="276"/>
      <c r="D179" s="339" t="s">
        <v>288</v>
      </c>
      <c r="E179" s="339"/>
      <c r="F179" s="339"/>
      <c r="G179" s="339"/>
      <c r="H179" s="339"/>
      <c r="I179" s="339"/>
      <c r="J179" s="339"/>
      <c r="K179" s="339"/>
      <c r="L179" s="339"/>
      <c r="M179" s="320">
        <v>2860.97</v>
      </c>
      <c r="N179" s="321"/>
      <c r="O179" s="322"/>
      <c r="P179" s="323"/>
      <c r="AF179" s="268"/>
      <c r="AG179" s="268"/>
      <c r="AL179" s="268"/>
      <c r="AO179" s="314"/>
      <c r="AP179" s="268"/>
      <c r="AQ179" s="244" t="s">
        <v>288</v>
      </c>
      <c r="AR179" s="268"/>
    </row>
    <row r="180" spans="1:44" s="241" customFormat="1" ht="15" x14ac:dyDescent="0.25">
      <c r="A180" s="274"/>
      <c r="B180" s="240"/>
      <c r="C180" s="276"/>
      <c r="D180" s="339" t="s">
        <v>289</v>
      </c>
      <c r="E180" s="339"/>
      <c r="F180" s="339"/>
      <c r="G180" s="339"/>
      <c r="H180" s="339"/>
      <c r="I180" s="339"/>
      <c r="J180" s="339"/>
      <c r="K180" s="339"/>
      <c r="L180" s="339"/>
      <c r="M180" s="324">
        <v>313.73</v>
      </c>
      <c r="N180" s="321"/>
      <c r="O180" s="322"/>
      <c r="P180" s="323"/>
      <c r="AF180" s="268"/>
      <c r="AG180" s="268"/>
      <c r="AL180" s="268"/>
      <c r="AO180" s="314"/>
      <c r="AP180" s="268"/>
      <c r="AQ180" s="244" t="s">
        <v>289</v>
      </c>
      <c r="AR180" s="268"/>
    </row>
    <row r="181" spans="1:44" s="241" customFormat="1" ht="15" x14ac:dyDescent="0.25">
      <c r="A181" s="274"/>
      <c r="B181" s="240"/>
      <c r="C181" s="276"/>
      <c r="D181" s="339" t="s">
        <v>291</v>
      </c>
      <c r="E181" s="339"/>
      <c r="F181" s="339"/>
      <c r="G181" s="339"/>
      <c r="H181" s="339"/>
      <c r="I181" s="339"/>
      <c r="J181" s="339"/>
      <c r="K181" s="339"/>
      <c r="L181" s="339"/>
      <c r="M181" s="320">
        <v>4970.2</v>
      </c>
      <c r="N181" s="321"/>
      <c r="O181" s="322"/>
      <c r="P181" s="323"/>
      <c r="AF181" s="268"/>
      <c r="AG181" s="268"/>
      <c r="AL181" s="268"/>
      <c r="AO181" s="314"/>
      <c r="AP181" s="268"/>
      <c r="AQ181" s="244" t="s">
        <v>291</v>
      </c>
      <c r="AR181" s="268"/>
    </row>
    <row r="182" spans="1:44" s="241" customFormat="1" ht="15" x14ac:dyDescent="0.25">
      <c r="A182" s="274"/>
      <c r="B182" s="240"/>
      <c r="C182" s="276"/>
      <c r="D182" s="339" t="s">
        <v>286</v>
      </c>
      <c r="E182" s="339"/>
      <c r="F182" s="339"/>
      <c r="G182" s="339"/>
      <c r="H182" s="339"/>
      <c r="I182" s="339"/>
      <c r="J182" s="339"/>
      <c r="K182" s="339"/>
      <c r="L182" s="339"/>
      <c r="M182" s="323"/>
      <c r="N182" s="321"/>
      <c r="O182" s="322"/>
      <c r="P182" s="323"/>
      <c r="AF182" s="268"/>
      <c r="AG182" s="268"/>
      <c r="AL182" s="268"/>
      <c r="AO182" s="314"/>
      <c r="AP182" s="268"/>
      <c r="AQ182" s="244" t="s">
        <v>286</v>
      </c>
      <c r="AR182" s="268"/>
    </row>
    <row r="183" spans="1:44" s="241" customFormat="1" ht="15" x14ac:dyDescent="0.25">
      <c r="A183" s="274"/>
      <c r="B183" s="240"/>
      <c r="C183" s="276"/>
      <c r="D183" s="339" t="s">
        <v>833</v>
      </c>
      <c r="E183" s="339"/>
      <c r="F183" s="339"/>
      <c r="G183" s="339"/>
      <c r="H183" s="339"/>
      <c r="I183" s="339"/>
      <c r="J183" s="339"/>
      <c r="K183" s="339"/>
      <c r="L183" s="339"/>
      <c r="M183" s="324">
        <v>603.19000000000005</v>
      </c>
      <c r="N183" s="321"/>
      <c r="O183" s="322"/>
      <c r="P183" s="323"/>
      <c r="AF183" s="268"/>
      <c r="AG183" s="268"/>
      <c r="AL183" s="268"/>
      <c r="AO183" s="314"/>
      <c r="AP183" s="268"/>
      <c r="AQ183" s="244" t="s">
        <v>833</v>
      </c>
      <c r="AR183" s="268"/>
    </row>
    <row r="184" spans="1:44" s="241" customFormat="1" ht="15" x14ac:dyDescent="0.25">
      <c r="A184" s="274"/>
      <c r="B184" s="240"/>
      <c r="C184" s="276"/>
      <c r="D184" s="339" t="s">
        <v>834</v>
      </c>
      <c r="E184" s="339"/>
      <c r="F184" s="339"/>
      <c r="G184" s="339"/>
      <c r="H184" s="339"/>
      <c r="I184" s="339"/>
      <c r="J184" s="339"/>
      <c r="K184" s="339"/>
      <c r="L184" s="339"/>
      <c r="M184" s="320">
        <v>2860.97</v>
      </c>
      <c r="N184" s="321"/>
      <c r="O184" s="322"/>
      <c r="P184" s="323"/>
      <c r="AF184" s="268"/>
      <c r="AG184" s="268"/>
      <c r="AL184" s="268"/>
      <c r="AO184" s="314"/>
      <c r="AP184" s="268"/>
      <c r="AQ184" s="244" t="s">
        <v>834</v>
      </c>
      <c r="AR184" s="268"/>
    </row>
    <row r="185" spans="1:44" s="241" customFormat="1" ht="15" x14ac:dyDescent="0.25">
      <c r="A185" s="274"/>
      <c r="B185" s="240"/>
      <c r="C185" s="276"/>
      <c r="D185" s="339" t="s">
        <v>835</v>
      </c>
      <c r="E185" s="339"/>
      <c r="F185" s="339"/>
      <c r="G185" s="339"/>
      <c r="H185" s="339"/>
      <c r="I185" s="339"/>
      <c r="J185" s="339"/>
      <c r="K185" s="339"/>
      <c r="L185" s="339"/>
      <c r="M185" s="324">
        <v>313.73</v>
      </c>
      <c r="N185" s="321"/>
      <c r="O185" s="322"/>
      <c r="P185" s="323"/>
      <c r="AF185" s="268"/>
      <c r="AG185" s="268"/>
      <c r="AL185" s="268"/>
      <c r="AO185" s="314"/>
      <c r="AP185" s="268"/>
      <c r="AQ185" s="244" t="s">
        <v>835</v>
      </c>
      <c r="AR185" s="268"/>
    </row>
    <row r="186" spans="1:44" s="241" customFormat="1" ht="15" x14ac:dyDescent="0.25">
      <c r="A186" s="274"/>
      <c r="B186" s="240"/>
      <c r="C186" s="276"/>
      <c r="D186" s="339" t="s">
        <v>837</v>
      </c>
      <c r="E186" s="339"/>
      <c r="F186" s="339"/>
      <c r="G186" s="339"/>
      <c r="H186" s="339"/>
      <c r="I186" s="339"/>
      <c r="J186" s="339"/>
      <c r="K186" s="339"/>
      <c r="L186" s="339"/>
      <c r="M186" s="324">
        <v>999.44</v>
      </c>
      <c r="N186" s="321"/>
      <c r="O186" s="322"/>
      <c r="P186" s="323"/>
      <c r="AF186" s="268"/>
      <c r="AG186" s="268"/>
      <c r="AL186" s="268"/>
      <c r="AO186" s="314"/>
      <c r="AP186" s="268"/>
      <c r="AQ186" s="244" t="s">
        <v>837</v>
      </c>
      <c r="AR186" s="268"/>
    </row>
    <row r="187" spans="1:44" s="241" customFormat="1" ht="15" x14ac:dyDescent="0.25">
      <c r="A187" s="274"/>
      <c r="B187" s="240"/>
      <c r="C187" s="276"/>
      <c r="D187" s="339" t="s">
        <v>838</v>
      </c>
      <c r="E187" s="339"/>
      <c r="F187" s="339"/>
      <c r="G187" s="339"/>
      <c r="H187" s="339"/>
      <c r="I187" s="339"/>
      <c r="J187" s="339"/>
      <c r="K187" s="339"/>
      <c r="L187" s="339"/>
      <c r="M187" s="324">
        <v>506.6</v>
      </c>
      <c r="N187" s="321"/>
      <c r="O187" s="322"/>
      <c r="P187" s="323"/>
      <c r="AF187" s="268"/>
      <c r="AG187" s="268"/>
      <c r="AL187" s="268"/>
      <c r="AO187" s="314"/>
      <c r="AP187" s="268"/>
      <c r="AQ187" s="244" t="s">
        <v>838</v>
      </c>
      <c r="AR187" s="268"/>
    </row>
    <row r="188" spans="1:44" s="241" customFormat="1" ht="15" x14ac:dyDescent="0.25">
      <c r="A188" s="274"/>
      <c r="B188" s="240"/>
      <c r="C188" s="276"/>
      <c r="D188" s="339" t="s">
        <v>301</v>
      </c>
      <c r="E188" s="339"/>
      <c r="F188" s="339"/>
      <c r="G188" s="339"/>
      <c r="H188" s="339"/>
      <c r="I188" s="339"/>
      <c r="J188" s="339"/>
      <c r="K188" s="339"/>
      <c r="L188" s="339"/>
      <c r="M188" s="324">
        <v>916.92</v>
      </c>
      <c r="N188" s="321"/>
      <c r="O188" s="322"/>
      <c r="P188" s="323"/>
      <c r="AF188" s="268"/>
      <c r="AG188" s="268"/>
      <c r="AL188" s="268"/>
      <c r="AO188" s="314"/>
      <c r="AP188" s="268"/>
      <c r="AQ188" s="244" t="s">
        <v>301</v>
      </c>
      <c r="AR188" s="268"/>
    </row>
    <row r="189" spans="1:44" s="241" customFormat="1" ht="15" x14ac:dyDescent="0.25">
      <c r="A189" s="274"/>
      <c r="B189" s="240"/>
      <c r="C189" s="276"/>
      <c r="D189" s="339" t="s">
        <v>302</v>
      </c>
      <c r="E189" s="339"/>
      <c r="F189" s="339"/>
      <c r="G189" s="339"/>
      <c r="H189" s="339"/>
      <c r="I189" s="339"/>
      <c r="J189" s="339"/>
      <c r="K189" s="339"/>
      <c r="L189" s="339"/>
      <c r="M189" s="324">
        <v>999.44</v>
      </c>
      <c r="N189" s="321"/>
      <c r="O189" s="322"/>
      <c r="P189" s="323"/>
      <c r="AF189" s="268"/>
      <c r="AG189" s="268"/>
      <c r="AL189" s="268"/>
      <c r="AO189" s="314"/>
      <c r="AP189" s="268"/>
      <c r="AQ189" s="244" t="s">
        <v>302</v>
      </c>
      <c r="AR189" s="268"/>
    </row>
    <row r="190" spans="1:44" s="241" customFormat="1" ht="15" x14ac:dyDescent="0.25">
      <c r="A190" s="274"/>
      <c r="B190" s="240"/>
      <c r="C190" s="276"/>
      <c r="D190" s="339" t="s">
        <v>303</v>
      </c>
      <c r="E190" s="339"/>
      <c r="F190" s="339"/>
      <c r="G190" s="339"/>
      <c r="H190" s="339"/>
      <c r="I190" s="339"/>
      <c r="J190" s="339"/>
      <c r="K190" s="339"/>
      <c r="L190" s="339"/>
      <c r="M190" s="324">
        <v>506.6</v>
      </c>
      <c r="N190" s="321"/>
      <c r="O190" s="322"/>
      <c r="P190" s="323"/>
      <c r="AF190" s="268"/>
      <c r="AG190" s="268"/>
      <c r="AL190" s="268"/>
      <c r="AO190" s="314"/>
      <c r="AP190" s="268"/>
      <c r="AQ190" s="244" t="s">
        <v>303</v>
      </c>
      <c r="AR190" s="268"/>
    </row>
    <row r="191" spans="1:44" s="241" customFormat="1" ht="15" x14ac:dyDescent="0.25">
      <c r="A191" s="274"/>
      <c r="B191" s="240"/>
      <c r="C191" s="325"/>
      <c r="D191" s="366" t="s">
        <v>728</v>
      </c>
      <c r="E191" s="366"/>
      <c r="F191" s="366"/>
      <c r="G191" s="366"/>
      <c r="H191" s="366"/>
      <c r="I191" s="366"/>
      <c r="J191" s="366"/>
      <c r="K191" s="366"/>
      <c r="L191" s="366"/>
      <c r="M191" s="326">
        <v>4970.2</v>
      </c>
      <c r="N191" s="327"/>
      <c r="O191" s="328"/>
      <c r="P191" s="329"/>
      <c r="AF191" s="268"/>
      <c r="AG191" s="268"/>
      <c r="AL191" s="268"/>
      <c r="AO191" s="314"/>
      <c r="AP191" s="268"/>
      <c r="AR191" s="268" t="s">
        <v>728</v>
      </c>
    </row>
    <row r="192" spans="1:44" s="241" customFormat="1" ht="15" x14ac:dyDescent="0.25">
      <c r="A192" s="357" t="s">
        <v>729</v>
      </c>
      <c r="B192" s="358"/>
      <c r="C192" s="358"/>
      <c r="D192" s="358"/>
      <c r="E192" s="358"/>
      <c r="F192" s="358"/>
      <c r="G192" s="358"/>
      <c r="H192" s="358"/>
      <c r="I192" s="358"/>
      <c r="J192" s="358"/>
      <c r="K192" s="358"/>
      <c r="L192" s="358"/>
      <c r="M192" s="358"/>
      <c r="N192" s="358"/>
      <c r="O192" s="359"/>
      <c r="AF192" s="268" t="s">
        <v>729</v>
      </c>
      <c r="AG192" s="268"/>
      <c r="AL192" s="268"/>
      <c r="AO192" s="314"/>
      <c r="AP192" s="268"/>
      <c r="AR192" s="268"/>
    </row>
    <row r="193" spans="1:44" s="241" customFormat="1" ht="68.25" x14ac:dyDescent="0.25">
      <c r="A193" s="269" t="s">
        <v>151</v>
      </c>
      <c r="B193" s="270" t="s">
        <v>198</v>
      </c>
      <c r="C193" s="271" t="s">
        <v>730</v>
      </c>
      <c r="D193" s="360" t="s">
        <v>731</v>
      </c>
      <c r="E193" s="360"/>
      <c r="F193" s="360"/>
      <c r="G193" s="270" t="s">
        <v>695</v>
      </c>
      <c r="H193" s="270">
        <v>6.2E-2</v>
      </c>
      <c r="I193" s="270" t="s">
        <v>24</v>
      </c>
      <c r="J193" s="270" t="s">
        <v>1001</v>
      </c>
      <c r="K193" s="272"/>
      <c r="L193" s="270"/>
      <c r="M193" s="272"/>
      <c r="N193" s="270"/>
      <c r="O193" s="273"/>
      <c r="AF193" s="268"/>
      <c r="AG193" s="268" t="s">
        <v>731</v>
      </c>
      <c r="AL193" s="268"/>
      <c r="AO193" s="314"/>
      <c r="AP193" s="268"/>
      <c r="AR193" s="268"/>
    </row>
    <row r="194" spans="1:44" s="241" customFormat="1" ht="33.75" x14ac:dyDescent="0.25">
      <c r="A194" s="274"/>
      <c r="B194" s="275"/>
      <c r="C194" s="276" t="s">
        <v>630</v>
      </c>
      <c r="D194" s="354" t="s">
        <v>631</v>
      </c>
      <c r="E194" s="354"/>
      <c r="F194" s="354"/>
      <c r="G194" s="354"/>
      <c r="H194" s="354"/>
      <c r="I194" s="354"/>
      <c r="J194" s="354"/>
      <c r="K194" s="354"/>
      <c r="L194" s="354"/>
      <c r="M194" s="354"/>
      <c r="N194" s="354"/>
      <c r="O194" s="361"/>
      <c r="AF194" s="268"/>
      <c r="AG194" s="268"/>
      <c r="AH194" s="244" t="s">
        <v>631</v>
      </c>
      <c r="AL194" s="268"/>
      <c r="AO194" s="314"/>
      <c r="AP194" s="268"/>
      <c r="AR194" s="268"/>
    </row>
    <row r="195" spans="1:44" s="241" customFormat="1" ht="57" x14ac:dyDescent="0.25">
      <c r="A195" s="274"/>
      <c r="B195" s="275"/>
      <c r="C195" s="276" t="s">
        <v>632</v>
      </c>
      <c r="D195" s="354" t="s">
        <v>633</v>
      </c>
      <c r="E195" s="354"/>
      <c r="F195" s="354"/>
      <c r="G195" s="354"/>
      <c r="H195" s="354"/>
      <c r="I195" s="354"/>
      <c r="J195" s="354"/>
      <c r="K195" s="354"/>
      <c r="L195" s="354"/>
      <c r="M195" s="354"/>
      <c r="N195" s="354"/>
      <c r="O195" s="361"/>
      <c r="AF195" s="268"/>
      <c r="AG195" s="268"/>
      <c r="AH195" s="244" t="s">
        <v>633</v>
      </c>
      <c r="AL195" s="268"/>
      <c r="AO195" s="314"/>
      <c r="AP195" s="268"/>
      <c r="AR195" s="268"/>
    </row>
    <row r="196" spans="1:44" s="241" customFormat="1" ht="15" x14ac:dyDescent="0.25">
      <c r="A196" s="274"/>
      <c r="B196" s="277"/>
      <c r="C196" s="276" t="s">
        <v>24</v>
      </c>
      <c r="D196" s="339" t="s">
        <v>56</v>
      </c>
      <c r="E196" s="339"/>
      <c r="F196" s="339"/>
      <c r="G196" s="278"/>
      <c r="H196" s="279"/>
      <c r="I196" s="279"/>
      <c r="J196" s="279"/>
      <c r="K196" s="284">
        <v>9639.6</v>
      </c>
      <c r="L196" s="290">
        <v>1.3225</v>
      </c>
      <c r="M196" s="280">
        <v>790.4</v>
      </c>
      <c r="N196" s="282">
        <v>44.77</v>
      </c>
      <c r="O196" s="283">
        <v>35386.21</v>
      </c>
      <c r="AF196" s="268"/>
      <c r="AG196" s="268"/>
      <c r="AI196" s="244" t="s">
        <v>56</v>
      </c>
      <c r="AL196" s="268"/>
      <c r="AO196" s="314"/>
      <c r="AP196" s="268"/>
      <c r="AR196" s="268"/>
    </row>
    <row r="197" spans="1:44" s="241" customFormat="1" ht="15" x14ac:dyDescent="0.25">
      <c r="A197" s="274"/>
      <c r="B197" s="277"/>
      <c r="C197" s="276" t="s">
        <v>67</v>
      </c>
      <c r="D197" s="339" t="s">
        <v>70</v>
      </c>
      <c r="E197" s="339"/>
      <c r="F197" s="339"/>
      <c r="G197" s="278"/>
      <c r="H197" s="279"/>
      <c r="I197" s="279"/>
      <c r="J197" s="279"/>
      <c r="K197" s="284">
        <v>23560.16</v>
      </c>
      <c r="L197" s="290">
        <v>1.4375</v>
      </c>
      <c r="M197" s="284">
        <v>2099.8000000000002</v>
      </c>
      <c r="N197" s="282">
        <v>13.24</v>
      </c>
      <c r="O197" s="283">
        <v>27801.35</v>
      </c>
      <c r="AF197" s="268"/>
      <c r="AG197" s="268"/>
      <c r="AI197" s="244" t="s">
        <v>70</v>
      </c>
      <c r="AL197" s="268"/>
      <c r="AO197" s="314"/>
      <c r="AP197" s="268"/>
      <c r="AR197" s="268"/>
    </row>
    <row r="198" spans="1:44" s="241" customFormat="1" ht="15" x14ac:dyDescent="0.25">
      <c r="A198" s="274"/>
      <c r="B198" s="277"/>
      <c r="C198" s="276" t="s">
        <v>71</v>
      </c>
      <c r="D198" s="339" t="s">
        <v>72</v>
      </c>
      <c r="E198" s="339"/>
      <c r="F198" s="339"/>
      <c r="G198" s="278"/>
      <c r="H198" s="279"/>
      <c r="I198" s="279"/>
      <c r="J198" s="279"/>
      <c r="K198" s="284">
        <v>1283.78</v>
      </c>
      <c r="L198" s="290">
        <v>1.4375</v>
      </c>
      <c r="M198" s="280">
        <v>114.42</v>
      </c>
      <c r="N198" s="282">
        <v>44.77</v>
      </c>
      <c r="O198" s="283">
        <v>5122.58</v>
      </c>
      <c r="AF198" s="268"/>
      <c r="AG198" s="268"/>
      <c r="AI198" s="244" t="s">
        <v>72</v>
      </c>
      <c r="AL198" s="268"/>
      <c r="AO198" s="314"/>
      <c r="AP198" s="268"/>
      <c r="AR198" s="268"/>
    </row>
    <row r="199" spans="1:44" s="241" customFormat="1" ht="15" x14ac:dyDescent="0.25">
      <c r="A199" s="274"/>
      <c r="B199" s="277"/>
      <c r="C199" s="276" t="s">
        <v>83</v>
      </c>
      <c r="D199" s="339" t="s">
        <v>101</v>
      </c>
      <c r="E199" s="339"/>
      <c r="F199" s="339"/>
      <c r="G199" s="278"/>
      <c r="H199" s="279"/>
      <c r="I199" s="279"/>
      <c r="J199" s="279"/>
      <c r="K199" s="284">
        <v>1731974.32</v>
      </c>
      <c r="L199" s="279"/>
      <c r="M199" s="284">
        <v>107382.41</v>
      </c>
      <c r="N199" s="282">
        <v>8.16</v>
      </c>
      <c r="O199" s="283">
        <v>876240.47</v>
      </c>
      <c r="AF199" s="268"/>
      <c r="AG199" s="268"/>
      <c r="AI199" s="244" t="s">
        <v>101</v>
      </c>
      <c r="AL199" s="268"/>
      <c r="AO199" s="314"/>
      <c r="AP199" s="268"/>
      <c r="AR199" s="268"/>
    </row>
    <row r="200" spans="1:44" s="241" customFormat="1" ht="15" x14ac:dyDescent="0.25">
      <c r="A200" s="274"/>
      <c r="B200" s="277"/>
      <c r="C200" s="276"/>
      <c r="D200" s="339" t="s">
        <v>57</v>
      </c>
      <c r="E200" s="339"/>
      <c r="F200" s="339"/>
      <c r="G200" s="278" t="s">
        <v>58</v>
      </c>
      <c r="H200" s="296">
        <v>1160</v>
      </c>
      <c r="I200" s="290">
        <v>1.3225</v>
      </c>
      <c r="J200" s="290">
        <v>95.114199999999997</v>
      </c>
      <c r="K200" s="288"/>
      <c r="L200" s="279"/>
      <c r="M200" s="288"/>
      <c r="N200" s="279"/>
      <c r="O200" s="289"/>
      <c r="AF200" s="268"/>
      <c r="AG200" s="268"/>
      <c r="AJ200" s="244" t="s">
        <v>57</v>
      </c>
      <c r="AL200" s="268"/>
      <c r="AO200" s="314"/>
      <c r="AP200" s="268"/>
      <c r="AR200" s="268"/>
    </row>
    <row r="201" spans="1:44" s="241" customFormat="1" ht="15" x14ac:dyDescent="0.25">
      <c r="A201" s="274"/>
      <c r="B201" s="277"/>
      <c r="C201" s="276"/>
      <c r="D201" s="339" t="s">
        <v>73</v>
      </c>
      <c r="E201" s="339"/>
      <c r="F201" s="339"/>
      <c r="G201" s="278" t="s">
        <v>58</v>
      </c>
      <c r="H201" s="286">
        <v>105.2</v>
      </c>
      <c r="I201" s="290">
        <v>1.4375</v>
      </c>
      <c r="J201" s="287">
        <v>9.3759499999999996</v>
      </c>
      <c r="K201" s="288"/>
      <c r="L201" s="279"/>
      <c r="M201" s="288"/>
      <c r="N201" s="279"/>
      <c r="O201" s="289"/>
      <c r="AF201" s="268"/>
      <c r="AG201" s="268"/>
      <c r="AJ201" s="244" t="s">
        <v>73</v>
      </c>
      <c r="AL201" s="268"/>
      <c r="AO201" s="314"/>
      <c r="AP201" s="268"/>
      <c r="AR201" s="268"/>
    </row>
    <row r="202" spans="1:44" s="241" customFormat="1" ht="15" x14ac:dyDescent="0.25">
      <c r="A202" s="291"/>
      <c r="B202" s="278"/>
      <c r="C202" s="276"/>
      <c r="D202" s="362" t="s">
        <v>59</v>
      </c>
      <c r="E202" s="362"/>
      <c r="F202" s="362"/>
      <c r="G202" s="292"/>
      <c r="H202" s="293"/>
      <c r="I202" s="293"/>
      <c r="J202" s="293"/>
      <c r="K202" s="294">
        <v>1765174.08</v>
      </c>
      <c r="L202" s="293"/>
      <c r="M202" s="294">
        <v>110272.61</v>
      </c>
      <c r="N202" s="293"/>
      <c r="O202" s="295">
        <v>939428.03</v>
      </c>
      <c r="AF202" s="268"/>
      <c r="AG202" s="268"/>
      <c r="AK202" s="244" t="s">
        <v>59</v>
      </c>
      <c r="AL202" s="268"/>
      <c r="AO202" s="314"/>
      <c r="AP202" s="268"/>
      <c r="AR202" s="268"/>
    </row>
    <row r="203" spans="1:44" s="241" customFormat="1" ht="15" x14ac:dyDescent="0.25">
      <c r="A203" s="274"/>
      <c r="B203" s="277"/>
      <c r="C203" s="276"/>
      <c r="D203" s="339" t="s">
        <v>60</v>
      </c>
      <c r="E203" s="339"/>
      <c r="F203" s="339"/>
      <c r="G203" s="278"/>
      <c r="H203" s="279"/>
      <c r="I203" s="279"/>
      <c r="J203" s="279"/>
      <c r="K203" s="288"/>
      <c r="L203" s="279"/>
      <c r="M203" s="280">
        <v>904.82</v>
      </c>
      <c r="N203" s="279"/>
      <c r="O203" s="283">
        <v>40508.79</v>
      </c>
      <c r="AF203" s="268"/>
      <c r="AG203" s="268"/>
      <c r="AJ203" s="244" t="s">
        <v>60</v>
      </c>
      <c r="AL203" s="268"/>
      <c r="AO203" s="314"/>
      <c r="AP203" s="268"/>
      <c r="AR203" s="268"/>
    </row>
    <row r="204" spans="1:44" s="241" customFormat="1" ht="45" x14ac:dyDescent="0.25">
      <c r="A204" s="274"/>
      <c r="B204" s="277"/>
      <c r="C204" s="276" t="s">
        <v>689</v>
      </c>
      <c r="D204" s="339" t="s">
        <v>690</v>
      </c>
      <c r="E204" s="339"/>
      <c r="F204" s="339"/>
      <c r="G204" s="278" t="s">
        <v>63</v>
      </c>
      <c r="H204" s="296">
        <v>109</v>
      </c>
      <c r="I204" s="279"/>
      <c r="J204" s="296">
        <v>109</v>
      </c>
      <c r="K204" s="288"/>
      <c r="L204" s="279"/>
      <c r="M204" s="280">
        <v>986.25</v>
      </c>
      <c r="N204" s="279"/>
      <c r="O204" s="283">
        <v>44154.58</v>
      </c>
      <c r="AF204" s="268"/>
      <c r="AG204" s="268"/>
      <c r="AJ204" s="244" t="s">
        <v>690</v>
      </c>
      <c r="AL204" s="268"/>
      <c r="AO204" s="314"/>
      <c r="AP204" s="268"/>
      <c r="AR204" s="268"/>
    </row>
    <row r="205" spans="1:44" s="241" customFormat="1" ht="90" x14ac:dyDescent="0.25">
      <c r="A205" s="274"/>
      <c r="B205" s="277"/>
      <c r="C205" s="276" t="s">
        <v>691</v>
      </c>
      <c r="D205" s="339" t="s">
        <v>692</v>
      </c>
      <c r="E205" s="339"/>
      <c r="F205" s="339"/>
      <c r="G205" s="278" t="s">
        <v>63</v>
      </c>
      <c r="H205" s="296">
        <v>65</v>
      </c>
      <c r="I205" s="282">
        <v>0.85</v>
      </c>
      <c r="J205" s="282">
        <v>55.25</v>
      </c>
      <c r="K205" s="288"/>
      <c r="L205" s="279"/>
      <c r="M205" s="280">
        <v>499.91</v>
      </c>
      <c r="N205" s="279"/>
      <c r="O205" s="283">
        <v>22381.11</v>
      </c>
      <c r="AF205" s="268"/>
      <c r="AG205" s="268"/>
      <c r="AJ205" s="244" t="s">
        <v>692</v>
      </c>
      <c r="AL205" s="268"/>
      <c r="AO205" s="314"/>
      <c r="AP205" s="268"/>
      <c r="AR205" s="268"/>
    </row>
    <row r="206" spans="1:44" s="241" customFormat="1" ht="15" x14ac:dyDescent="0.25">
      <c r="A206" s="274"/>
      <c r="B206" s="297"/>
      <c r="C206" s="298"/>
      <c r="D206" s="363" t="s">
        <v>66</v>
      </c>
      <c r="E206" s="363"/>
      <c r="F206" s="363"/>
      <c r="G206" s="270"/>
      <c r="H206" s="299"/>
      <c r="I206" s="299"/>
      <c r="J206" s="299"/>
      <c r="K206" s="300"/>
      <c r="L206" s="299"/>
      <c r="M206" s="301">
        <v>111758.77</v>
      </c>
      <c r="N206" s="293"/>
      <c r="O206" s="302">
        <v>1005963.72</v>
      </c>
      <c r="AF206" s="268"/>
      <c r="AG206" s="268"/>
      <c r="AL206" s="268" t="s">
        <v>66</v>
      </c>
      <c r="AO206" s="314"/>
      <c r="AP206" s="268"/>
      <c r="AR206" s="268"/>
    </row>
    <row r="207" spans="1:44" s="241" customFormat="1" ht="33.75" x14ac:dyDescent="0.25">
      <c r="A207" s="269" t="s">
        <v>155</v>
      </c>
      <c r="B207" s="270" t="s">
        <v>207</v>
      </c>
      <c r="C207" s="271" t="s">
        <v>733</v>
      </c>
      <c r="D207" s="360" t="s">
        <v>734</v>
      </c>
      <c r="E207" s="360"/>
      <c r="F207" s="360"/>
      <c r="G207" s="270" t="s">
        <v>476</v>
      </c>
      <c r="H207" s="270">
        <v>-124</v>
      </c>
      <c r="I207" s="270" t="s">
        <v>24</v>
      </c>
      <c r="J207" s="270" t="s">
        <v>1002</v>
      </c>
      <c r="K207" s="272" t="s">
        <v>736</v>
      </c>
      <c r="L207" s="270"/>
      <c r="M207" s="272" t="s">
        <v>1003</v>
      </c>
      <c r="N207" s="270" t="s">
        <v>89</v>
      </c>
      <c r="O207" s="273" t="s">
        <v>1004</v>
      </c>
      <c r="AF207" s="268"/>
      <c r="AG207" s="268" t="s">
        <v>734</v>
      </c>
      <c r="AL207" s="268"/>
      <c r="AO207" s="314"/>
      <c r="AP207" s="268"/>
      <c r="AR207" s="268"/>
    </row>
    <row r="208" spans="1:44" s="241" customFormat="1" ht="15" x14ac:dyDescent="0.25">
      <c r="A208" s="306"/>
      <c r="B208" s="240"/>
      <c r="C208" s="298"/>
      <c r="D208" s="339" t="s">
        <v>739</v>
      </c>
      <c r="E208" s="339"/>
      <c r="F208" s="339"/>
      <c r="G208" s="339"/>
      <c r="H208" s="339"/>
      <c r="I208" s="339"/>
      <c r="J208" s="339"/>
      <c r="K208" s="339"/>
      <c r="L208" s="339"/>
      <c r="M208" s="339"/>
      <c r="N208" s="339"/>
      <c r="O208" s="364"/>
      <c r="AF208" s="268"/>
      <c r="AG208" s="268"/>
      <c r="AL208" s="268"/>
      <c r="AM208" s="244" t="s">
        <v>739</v>
      </c>
      <c r="AO208" s="314"/>
      <c r="AP208" s="268"/>
      <c r="AR208" s="268"/>
    </row>
    <row r="209" spans="1:44" s="241" customFormat="1" ht="15" x14ac:dyDescent="0.25">
      <c r="A209" s="274"/>
      <c r="B209" s="297"/>
      <c r="C209" s="298"/>
      <c r="D209" s="363" t="s">
        <v>66</v>
      </c>
      <c r="E209" s="363"/>
      <c r="F209" s="363"/>
      <c r="G209" s="270"/>
      <c r="H209" s="299"/>
      <c r="I209" s="299"/>
      <c r="J209" s="299"/>
      <c r="K209" s="300"/>
      <c r="L209" s="299"/>
      <c r="M209" s="301">
        <v>-43548.800000000003</v>
      </c>
      <c r="N209" s="293"/>
      <c r="O209" s="302">
        <v>-355358.21</v>
      </c>
      <c r="AF209" s="268"/>
      <c r="AG209" s="268"/>
      <c r="AL209" s="268" t="s">
        <v>66</v>
      </c>
      <c r="AO209" s="314"/>
      <c r="AP209" s="268"/>
      <c r="AR209" s="268"/>
    </row>
    <row r="210" spans="1:44" s="241" customFormat="1" ht="45" x14ac:dyDescent="0.25">
      <c r="A210" s="269" t="s">
        <v>159</v>
      </c>
      <c r="B210" s="270" t="s">
        <v>216</v>
      </c>
      <c r="C210" s="271" t="s">
        <v>966</v>
      </c>
      <c r="D210" s="360" t="s">
        <v>740</v>
      </c>
      <c r="E210" s="360"/>
      <c r="F210" s="360"/>
      <c r="G210" s="270" t="s">
        <v>420</v>
      </c>
      <c r="H210" s="270">
        <v>8.0500000000000007</v>
      </c>
      <c r="I210" s="270" t="s">
        <v>24</v>
      </c>
      <c r="J210" s="270" t="s">
        <v>1005</v>
      </c>
      <c r="K210" s="272" t="s">
        <v>742</v>
      </c>
      <c r="L210" s="270" t="s">
        <v>211</v>
      </c>
      <c r="M210" s="272" t="s">
        <v>1006</v>
      </c>
      <c r="N210" s="270" t="s">
        <v>89</v>
      </c>
      <c r="O210" s="273" t="s">
        <v>1007</v>
      </c>
      <c r="AF210" s="268"/>
      <c r="AG210" s="268" t="s">
        <v>740</v>
      </c>
      <c r="AL210" s="268"/>
      <c r="AO210" s="314"/>
      <c r="AP210" s="268"/>
      <c r="AR210" s="268"/>
    </row>
    <row r="211" spans="1:44" s="241" customFormat="1" ht="15" x14ac:dyDescent="0.25">
      <c r="A211" s="306"/>
      <c r="B211" s="240"/>
      <c r="C211" s="298"/>
      <c r="D211" s="339" t="s">
        <v>91</v>
      </c>
      <c r="E211" s="339"/>
      <c r="F211" s="339"/>
      <c r="G211" s="339"/>
      <c r="H211" s="339"/>
      <c r="I211" s="339"/>
      <c r="J211" s="339"/>
      <c r="K211" s="339"/>
      <c r="L211" s="339"/>
      <c r="M211" s="339"/>
      <c r="N211" s="339"/>
      <c r="O211" s="364"/>
      <c r="AF211" s="268"/>
      <c r="AG211" s="268"/>
      <c r="AL211" s="268"/>
      <c r="AM211" s="244" t="s">
        <v>91</v>
      </c>
      <c r="AO211" s="314"/>
      <c r="AP211" s="268"/>
      <c r="AR211" s="268"/>
    </row>
    <row r="212" spans="1:44" s="241" customFormat="1" ht="15" x14ac:dyDescent="0.25">
      <c r="A212" s="306"/>
      <c r="B212" s="297"/>
      <c r="C212" s="298"/>
      <c r="D212" s="339" t="s">
        <v>745</v>
      </c>
      <c r="E212" s="339"/>
      <c r="F212" s="339"/>
      <c r="G212" s="339"/>
      <c r="H212" s="339"/>
      <c r="I212" s="339"/>
      <c r="J212" s="339"/>
      <c r="K212" s="339"/>
      <c r="L212" s="339"/>
      <c r="M212" s="339"/>
      <c r="N212" s="339"/>
      <c r="O212" s="364"/>
      <c r="AF212" s="268"/>
      <c r="AG212" s="268"/>
      <c r="AL212" s="268"/>
      <c r="AN212" s="244" t="s">
        <v>745</v>
      </c>
      <c r="AO212" s="314"/>
      <c r="AP212" s="268"/>
      <c r="AR212" s="268"/>
    </row>
    <row r="213" spans="1:44" s="241" customFormat="1" ht="15" x14ac:dyDescent="0.25">
      <c r="A213" s="274"/>
      <c r="B213" s="275"/>
      <c r="C213" s="276"/>
      <c r="D213" s="354" t="s">
        <v>215</v>
      </c>
      <c r="E213" s="354"/>
      <c r="F213" s="354"/>
      <c r="G213" s="354"/>
      <c r="H213" s="354"/>
      <c r="I213" s="354"/>
      <c r="J213" s="354"/>
      <c r="K213" s="354"/>
      <c r="L213" s="354"/>
      <c r="M213" s="354"/>
      <c r="N213" s="354"/>
      <c r="O213" s="361"/>
      <c r="AF213" s="268"/>
      <c r="AG213" s="268"/>
      <c r="AH213" s="244" t="s">
        <v>215</v>
      </c>
      <c r="AL213" s="268"/>
      <c r="AO213" s="314"/>
      <c r="AP213" s="268"/>
      <c r="AR213" s="268"/>
    </row>
    <row r="214" spans="1:44" s="241" customFormat="1" ht="15" x14ac:dyDescent="0.25">
      <c r="A214" s="274"/>
      <c r="B214" s="297"/>
      <c r="C214" s="298"/>
      <c r="D214" s="363" t="s">
        <v>66</v>
      </c>
      <c r="E214" s="363"/>
      <c r="F214" s="363"/>
      <c r="G214" s="270"/>
      <c r="H214" s="299"/>
      <c r="I214" s="299"/>
      <c r="J214" s="299"/>
      <c r="K214" s="300"/>
      <c r="L214" s="299"/>
      <c r="M214" s="301">
        <v>136525.45000000001</v>
      </c>
      <c r="N214" s="293"/>
      <c r="O214" s="302">
        <v>1114047.67</v>
      </c>
      <c r="AF214" s="268"/>
      <c r="AG214" s="268"/>
      <c r="AL214" s="268" t="s">
        <v>66</v>
      </c>
      <c r="AO214" s="314"/>
      <c r="AP214" s="268"/>
      <c r="AR214" s="268"/>
    </row>
    <row r="215" spans="1:44" s="241" customFormat="1" ht="33.75" x14ac:dyDescent="0.25">
      <c r="A215" s="269" t="s">
        <v>160</v>
      </c>
      <c r="B215" s="270" t="s">
        <v>220</v>
      </c>
      <c r="C215" s="271" t="s">
        <v>746</v>
      </c>
      <c r="D215" s="360" t="s">
        <v>747</v>
      </c>
      <c r="E215" s="360"/>
      <c r="F215" s="360"/>
      <c r="G215" s="270" t="s">
        <v>52</v>
      </c>
      <c r="H215" s="270">
        <v>-115</v>
      </c>
      <c r="I215" s="270" t="s">
        <v>24</v>
      </c>
      <c r="J215" s="270" t="s">
        <v>1008</v>
      </c>
      <c r="K215" s="272" t="s">
        <v>749</v>
      </c>
      <c r="L215" s="270"/>
      <c r="M215" s="272" t="s">
        <v>1009</v>
      </c>
      <c r="N215" s="270" t="s">
        <v>89</v>
      </c>
      <c r="O215" s="273" t="s">
        <v>1010</v>
      </c>
      <c r="AF215" s="268"/>
      <c r="AG215" s="268" t="s">
        <v>747</v>
      </c>
      <c r="AL215" s="268"/>
      <c r="AO215" s="314"/>
      <c r="AP215" s="268"/>
      <c r="AR215" s="268"/>
    </row>
    <row r="216" spans="1:44" s="241" customFormat="1" ht="15" x14ac:dyDescent="0.25">
      <c r="A216" s="306"/>
      <c r="B216" s="240"/>
      <c r="C216" s="298"/>
      <c r="D216" s="339" t="s">
        <v>739</v>
      </c>
      <c r="E216" s="339"/>
      <c r="F216" s="339"/>
      <c r="G216" s="339"/>
      <c r="H216" s="339"/>
      <c r="I216" s="339"/>
      <c r="J216" s="339"/>
      <c r="K216" s="339"/>
      <c r="L216" s="339"/>
      <c r="M216" s="339"/>
      <c r="N216" s="339"/>
      <c r="O216" s="364"/>
      <c r="AF216" s="268"/>
      <c r="AG216" s="268"/>
      <c r="AL216" s="268"/>
      <c r="AM216" s="244" t="s">
        <v>739</v>
      </c>
      <c r="AO216" s="314"/>
      <c r="AP216" s="268"/>
      <c r="AR216" s="268"/>
    </row>
    <row r="217" spans="1:44" s="241" customFormat="1" ht="15" x14ac:dyDescent="0.25">
      <c r="A217" s="274"/>
      <c r="B217" s="297"/>
      <c r="C217" s="298"/>
      <c r="D217" s="363" t="s">
        <v>66</v>
      </c>
      <c r="E217" s="363"/>
      <c r="F217" s="363"/>
      <c r="G217" s="270"/>
      <c r="H217" s="299"/>
      <c r="I217" s="299"/>
      <c r="J217" s="299"/>
      <c r="K217" s="300"/>
      <c r="L217" s="299"/>
      <c r="M217" s="301">
        <v>-33074</v>
      </c>
      <c r="N217" s="293"/>
      <c r="O217" s="302">
        <v>-269883.84000000003</v>
      </c>
      <c r="AF217" s="268"/>
      <c r="AG217" s="268"/>
      <c r="AL217" s="268" t="s">
        <v>66</v>
      </c>
      <c r="AO217" s="314"/>
      <c r="AP217" s="268"/>
      <c r="AR217" s="268"/>
    </row>
    <row r="218" spans="1:44" s="241" customFormat="1" ht="45" x14ac:dyDescent="0.25">
      <c r="A218" s="269" t="s">
        <v>162</v>
      </c>
      <c r="B218" s="270" t="s">
        <v>224</v>
      </c>
      <c r="C218" s="271" t="s">
        <v>966</v>
      </c>
      <c r="D218" s="360" t="s">
        <v>752</v>
      </c>
      <c r="E218" s="360"/>
      <c r="F218" s="360"/>
      <c r="G218" s="270" t="s">
        <v>52</v>
      </c>
      <c r="H218" s="270">
        <v>115</v>
      </c>
      <c r="I218" s="270" t="s">
        <v>24</v>
      </c>
      <c r="J218" s="270" t="s">
        <v>1011</v>
      </c>
      <c r="K218" s="272" t="s">
        <v>754</v>
      </c>
      <c r="L218" s="270" t="s">
        <v>211</v>
      </c>
      <c r="M218" s="272" t="s">
        <v>1012</v>
      </c>
      <c r="N218" s="270" t="s">
        <v>89</v>
      </c>
      <c r="O218" s="273" t="s">
        <v>1013</v>
      </c>
      <c r="AF218" s="268"/>
      <c r="AG218" s="268" t="s">
        <v>752</v>
      </c>
      <c r="AL218" s="268"/>
      <c r="AO218" s="314"/>
      <c r="AP218" s="268"/>
      <c r="AR218" s="268"/>
    </row>
    <row r="219" spans="1:44" s="241" customFormat="1" ht="15" x14ac:dyDescent="0.25">
      <c r="A219" s="306"/>
      <c r="B219" s="240"/>
      <c r="C219" s="298"/>
      <c r="D219" s="339" t="s">
        <v>91</v>
      </c>
      <c r="E219" s="339"/>
      <c r="F219" s="339"/>
      <c r="G219" s="339"/>
      <c r="H219" s="339"/>
      <c r="I219" s="339"/>
      <c r="J219" s="339"/>
      <c r="K219" s="339"/>
      <c r="L219" s="339"/>
      <c r="M219" s="339"/>
      <c r="N219" s="339"/>
      <c r="O219" s="364"/>
      <c r="AF219" s="268"/>
      <c r="AG219" s="268"/>
      <c r="AL219" s="268"/>
      <c r="AM219" s="244" t="s">
        <v>91</v>
      </c>
      <c r="AO219" s="314"/>
      <c r="AP219" s="268"/>
      <c r="AR219" s="268"/>
    </row>
    <row r="220" spans="1:44" s="241" customFormat="1" ht="15" x14ac:dyDescent="0.25">
      <c r="A220" s="306"/>
      <c r="B220" s="297"/>
      <c r="C220" s="298"/>
      <c r="D220" s="339" t="s">
        <v>757</v>
      </c>
      <c r="E220" s="339"/>
      <c r="F220" s="339"/>
      <c r="G220" s="339"/>
      <c r="H220" s="339"/>
      <c r="I220" s="339"/>
      <c r="J220" s="339"/>
      <c r="K220" s="339"/>
      <c r="L220" s="339"/>
      <c r="M220" s="339"/>
      <c r="N220" s="339"/>
      <c r="O220" s="364"/>
      <c r="AF220" s="268"/>
      <c r="AG220" s="268"/>
      <c r="AL220" s="268"/>
      <c r="AN220" s="244" t="s">
        <v>757</v>
      </c>
      <c r="AO220" s="314"/>
      <c r="AP220" s="268"/>
      <c r="AR220" s="268"/>
    </row>
    <row r="221" spans="1:44" s="241" customFormat="1" ht="15" x14ac:dyDescent="0.25">
      <c r="A221" s="274"/>
      <c r="B221" s="275"/>
      <c r="C221" s="276"/>
      <c r="D221" s="354" t="s">
        <v>215</v>
      </c>
      <c r="E221" s="354"/>
      <c r="F221" s="354"/>
      <c r="G221" s="354"/>
      <c r="H221" s="354"/>
      <c r="I221" s="354"/>
      <c r="J221" s="354"/>
      <c r="K221" s="354"/>
      <c r="L221" s="354"/>
      <c r="M221" s="354"/>
      <c r="N221" s="354"/>
      <c r="O221" s="361"/>
      <c r="AF221" s="268"/>
      <c r="AG221" s="268"/>
      <c r="AH221" s="244" t="s">
        <v>215</v>
      </c>
      <c r="AL221" s="268"/>
      <c r="AO221" s="314"/>
      <c r="AP221" s="268"/>
      <c r="AR221" s="268"/>
    </row>
    <row r="222" spans="1:44" s="241" customFormat="1" ht="15" x14ac:dyDescent="0.25">
      <c r="A222" s="274"/>
      <c r="B222" s="297"/>
      <c r="C222" s="298"/>
      <c r="D222" s="363" t="s">
        <v>66</v>
      </c>
      <c r="E222" s="363"/>
      <c r="F222" s="363"/>
      <c r="G222" s="270"/>
      <c r="H222" s="299"/>
      <c r="I222" s="299"/>
      <c r="J222" s="299"/>
      <c r="K222" s="300"/>
      <c r="L222" s="299"/>
      <c r="M222" s="301">
        <v>28524.74</v>
      </c>
      <c r="N222" s="293"/>
      <c r="O222" s="302">
        <v>232761.88</v>
      </c>
      <c r="AF222" s="268"/>
      <c r="AG222" s="268"/>
      <c r="AL222" s="268" t="s">
        <v>66</v>
      </c>
      <c r="AO222" s="314"/>
      <c r="AP222" s="268"/>
      <c r="AR222" s="268"/>
    </row>
    <row r="223" spans="1:44" s="241" customFormat="1" ht="33.75" x14ac:dyDescent="0.25">
      <c r="A223" s="269" t="s">
        <v>166</v>
      </c>
      <c r="B223" s="270" t="s">
        <v>232</v>
      </c>
      <c r="C223" s="271" t="s">
        <v>770</v>
      </c>
      <c r="D223" s="360" t="s">
        <v>771</v>
      </c>
      <c r="E223" s="360"/>
      <c r="F223" s="360"/>
      <c r="G223" s="270" t="s">
        <v>52</v>
      </c>
      <c r="H223" s="270">
        <v>-230</v>
      </c>
      <c r="I223" s="270" t="s">
        <v>24</v>
      </c>
      <c r="J223" s="270" t="s">
        <v>1014</v>
      </c>
      <c r="K223" s="272" t="s">
        <v>772</v>
      </c>
      <c r="L223" s="270"/>
      <c r="M223" s="272" t="s">
        <v>1015</v>
      </c>
      <c r="N223" s="270" t="s">
        <v>89</v>
      </c>
      <c r="O223" s="273" t="s">
        <v>1016</v>
      </c>
      <c r="AF223" s="268"/>
      <c r="AG223" s="268" t="s">
        <v>771</v>
      </c>
      <c r="AL223" s="268"/>
      <c r="AO223" s="314"/>
      <c r="AP223" s="268"/>
      <c r="AR223" s="268"/>
    </row>
    <row r="224" spans="1:44" s="241" customFormat="1" ht="15" x14ac:dyDescent="0.25">
      <c r="A224" s="306"/>
      <c r="B224" s="240"/>
      <c r="C224" s="298"/>
      <c r="D224" s="339" t="s">
        <v>739</v>
      </c>
      <c r="E224" s="339"/>
      <c r="F224" s="339"/>
      <c r="G224" s="339"/>
      <c r="H224" s="339"/>
      <c r="I224" s="339"/>
      <c r="J224" s="339"/>
      <c r="K224" s="339"/>
      <c r="L224" s="339"/>
      <c r="M224" s="339"/>
      <c r="N224" s="339"/>
      <c r="O224" s="364"/>
      <c r="AF224" s="268"/>
      <c r="AG224" s="268"/>
      <c r="AL224" s="268"/>
      <c r="AM224" s="244" t="s">
        <v>739</v>
      </c>
      <c r="AO224" s="314"/>
      <c r="AP224" s="268"/>
      <c r="AR224" s="268"/>
    </row>
    <row r="225" spans="1:44" s="241" customFormat="1" ht="15" x14ac:dyDescent="0.25">
      <c r="A225" s="274"/>
      <c r="B225" s="297"/>
      <c r="C225" s="298"/>
      <c r="D225" s="363" t="s">
        <v>66</v>
      </c>
      <c r="E225" s="363"/>
      <c r="F225" s="363"/>
      <c r="G225" s="270"/>
      <c r="H225" s="299"/>
      <c r="I225" s="299"/>
      <c r="J225" s="299"/>
      <c r="K225" s="300"/>
      <c r="L225" s="299"/>
      <c r="M225" s="301">
        <v>-15272</v>
      </c>
      <c r="N225" s="293"/>
      <c r="O225" s="302">
        <v>-124619.52</v>
      </c>
      <c r="AF225" s="268"/>
      <c r="AG225" s="268"/>
      <c r="AL225" s="268" t="s">
        <v>66</v>
      </c>
      <c r="AO225" s="314"/>
      <c r="AP225" s="268"/>
      <c r="AR225" s="268"/>
    </row>
    <row r="226" spans="1:44" s="241" customFormat="1" ht="34.5" x14ac:dyDescent="0.25">
      <c r="A226" s="269" t="s">
        <v>170</v>
      </c>
      <c r="B226" s="270" t="s">
        <v>234</v>
      </c>
      <c r="C226" s="271" t="s">
        <v>775</v>
      </c>
      <c r="D226" s="360" t="s">
        <v>776</v>
      </c>
      <c r="E226" s="360"/>
      <c r="F226" s="360"/>
      <c r="G226" s="270" t="s">
        <v>420</v>
      </c>
      <c r="H226" s="270">
        <v>-0.16</v>
      </c>
      <c r="I226" s="270" t="s">
        <v>24</v>
      </c>
      <c r="J226" s="270" t="s">
        <v>1017</v>
      </c>
      <c r="K226" s="272" t="s">
        <v>778</v>
      </c>
      <c r="L226" s="270"/>
      <c r="M226" s="272" t="s">
        <v>1018</v>
      </c>
      <c r="N226" s="270" t="s">
        <v>89</v>
      </c>
      <c r="O226" s="273" t="s">
        <v>1019</v>
      </c>
      <c r="AF226" s="268"/>
      <c r="AG226" s="268" t="s">
        <v>776</v>
      </c>
      <c r="AL226" s="268"/>
      <c r="AO226" s="314"/>
      <c r="AP226" s="268"/>
      <c r="AR226" s="268"/>
    </row>
    <row r="227" spans="1:44" s="241" customFormat="1" ht="15" x14ac:dyDescent="0.25">
      <c r="A227" s="306"/>
      <c r="B227" s="240"/>
      <c r="C227" s="298"/>
      <c r="D227" s="339" t="s">
        <v>739</v>
      </c>
      <c r="E227" s="339"/>
      <c r="F227" s="339"/>
      <c r="G227" s="339"/>
      <c r="H227" s="339"/>
      <c r="I227" s="339"/>
      <c r="J227" s="339"/>
      <c r="K227" s="339"/>
      <c r="L227" s="339"/>
      <c r="M227" s="339"/>
      <c r="N227" s="339"/>
      <c r="O227" s="364"/>
      <c r="AF227" s="268"/>
      <c r="AG227" s="268"/>
      <c r="AL227" s="268"/>
      <c r="AM227" s="244" t="s">
        <v>739</v>
      </c>
      <c r="AO227" s="314"/>
      <c r="AP227" s="268"/>
      <c r="AR227" s="268"/>
    </row>
    <row r="228" spans="1:44" s="241" customFormat="1" ht="15" x14ac:dyDescent="0.25">
      <c r="A228" s="274"/>
      <c r="B228" s="297"/>
      <c r="C228" s="298"/>
      <c r="D228" s="363" t="s">
        <v>66</v>
      </c>
      <c r="E228" s="363"/>
      <c r="F228" s="363"/>
      <c r="G228" s="270"/>
      <c r="H228" s="299"/>
      <c r="I228" s="299"/>
      <c r="J228" s="299"/>
      <c r="K228" s="300"/>
      <c r="L228" s="299"/>
      <c r="M228" s="301">
        <v>-1897.44</v>
      </c>
      <c r="N228" s="293"/>
      <c r="O228" s="302">
        <v>-15483.11</v>
      </c>
      <c r="AF228" s="268"/>
      <c r="AG228" s="268"/>
      <c r="AL228" s="268" t="s">
        <v>66</v>
      </c>
      <c r="AO228" s="314"/>
      <c r="AP228" s="268"/>
      <c r="AR228" s="268"/>
    </row>
    <row r="229" spans="1:44" s="241" customFormat="1" ht="33.75" x14ac:dyDescent="0.25">
      <c r="A229" s="269" t="s">
        <v>174</v>
      </c>
      <c r="B229" s="270" t="s">
        <v>238</v>
      </c>
      <c r="C229" s="271" t="s">
        <v>781</v>
      </c>
      <c r="D229" s="360" t="s">
        <v>782</v>
      </c>
      <c r="E229" s="360"/>
      <c r="F229" s="360"/>
      <c r="G229" s="270" t="s">
        <v>420</v>
      </c>
      <c r="H229" s="270">
        <v>-0.32900000000000001</v>
      </c>
      <c r="I229" s="270" t="s">
        <v>24</v>
      </c>
      <c r="J229" s="270" t="s">
        <v>1020</v>
      </c>
      <c r="K229" s="272" t="s">
        <v>784</v>
      </c>
      <c r="L229" s="270"/>
      <c r="M229" s="272" t="s">
        <v>1021</v>
      </c>
      <c r="N229" s="270" t="s">
        <v>89</v>
      </c>
      <c r="O229" s="273" t="s">
        <v>1022</v>
      </c>
      <c r="AF229" s="268"/>
      <c r="AG229" s="268" t="s">
        <v>782</v>
      </c>
      <c r="AL229" s="268"/>
      <c r="AO229" s="314"/>
      <c r="AP229" s="268"/>
      <c r="AR229" s="268"/>
    </row>
    <row r="230" spans="1:44" s="241" customFormat="1" ht="15" x14ac:dyDescent="0.25">
      <c r="A230" s="306"/>
      <c r="B230" s="240"/>
      <c r="C230" s="298"/>
      <c r="D230" s="339" t="s">
        <v>739</v>
      </c>
      <c r="E230" s="339"/>
      <c r="F230" s="339"/>
      <c r="G230" s="339"/>
      <c r="H230" s="339"/>
      <c r="I230" s="339"/>
      <c r="J230" s="339"/>
      <c r="K230" s="339"/>
      <c r="L230" s="339"/>
      <c r="M230" s="339"/>
      <c r="N230" s="339"/>
      <c r="O230" s="364"/>
      <c r="AF230" s="268"/>
      <c r="AG230" s="268"/>
      <c r="AL230" s="268"/>
      <c r="AM230" s="244" t="s">
        <v>739</v>
      </c>
      <c r="AO230" s="314"/>
      <c r="AP230" s="268"/>
      <c r="AR230" s="268"/>
    </row>
    <row r="231" spans="1:44" s="241" customFormat="1" ht="15" x14ac:dyDescent="0.25">
      <c r="A231" s="274"/>
      <c r="B231" s="297"/>
      <c r="C231" s="298"/>
      <c r="D231" s="363" t="s">
        <v>66</v>
      </c>
      <c r="E231" s="363"/>
      <c r="F231" s="363"/>
      <c r="G231" s="270"/>
      <c r="H231" s="299"/>
      <c r="I231" s="299"/>
      <c r="J231" s="299"/>
      <c r="K231" s="300"/>
      <c r="L231" s="299"/>
      <c r="M231" s="301">
        <v>-3900.62</v>
      </c>
      <c r="N231" s="293"/>
      <c r="O231" s="302">
        <v>-31829.06</v>
      </c>
      <c r="AF231" s="268"/>
      <c r="AG231" s="268"/>
      <c r="AL231" s="268" t="s">
        <v>66</v>
      </c>
      <c r="AO231" s="314"/>
      <c r="AP231" s="268"/>
      <c r="AR231" s="268"/>
    </row>
    <row r="232" spans="1:44" s="241" customFormat="1" ht="33.75" x14ac:dyDescent="0.25">
      <c r="A232" s="269" t="s">
        <v>175</v>
      </c>
      <c r="B232" s="270" t="s">
        <v>242</v>
      </c>
      <c r="C232" s="271" t="s">
        <v>787</v>
      </c>
      <c r="D232" s="360" t="s">
        <v>788</v>
      </c>
      <c r="E232" s="360"/>
      <c r="F232" s="360"/>
      <c r="G232" s="270" t="s">
        <v>52</v>
      </c>
      <c r="H232" s="270">
        <v>-230</v>
      </c>
      <c r="I232" s="270" t="s">
        <v>24</v>
      </c>
      <c r="J232" s="270" t="s">
        <v>1014</v>
      </c>
      <c r="K232" s="272" t="s">
        <v>789</v>
      </c>
      <c r="L232" s="270"/>
      <c r="M232" s="272" t="s">
        <v>1023</v>
      </c>
      <c r="N232" s="270" t="s">
        <v>89</v>
      </c>
      <c r="O232" s="273" t="s">
        <v>1024</v>
      </c>
      <c r="AF232" s="268"/>
      <c r="AG232" s="268" t="s">
        <v>788</v>
      </c>
      <c r="AL232" s="268"/>
      <c r="AO232" s="314"/>
      <c r="AP232" s="268"/>
      <c r="AR232" s="268"/>
    </row>
    <row r="233" spans="1:44" s="241" customFormat="1" ht="15" x14ac:dyDescent="0.25">
      <c r="A233" s="306"/>
      <c r="B233" s="240"/>
      <c r="C233" s="298"/>
      <c r="D233" s="339" t="s">
        <v>739</v>
      </c>
      <c r="E233" s="339"/>
      <c r="F233" s="339"/>
      <c r="G233" s="339"/>
      <c r="H233" s="339"/>
      <c r="I233" s="339"/>
      <c r="J233" s="339"/>
      <c r="K233" s="339"/>
      <c r="L233" s="339"/>
      <c r="M233" s="339"/>
      <c r="N233" s="339"/>
      <c r="O233" s="364"/>
      <c r="AF233" s="268"/>
      <c r="AG233" s="268"/>
      <c r="AL233" s="268"/>
      <c r="AM233" s="244" t="s">
        <v>739</v>
      </c>
      <c r="AO233" s="314"/>
      <c r="AP233" s="268"/>
      <c r="AR233" s="268"/>
    </row>
    <row r="234" spans="1:44" s="241" customFormat="1" ht="15" x14ac:dyDescent="0.25">
      <c r="A234" s="274"/>
      <c r="B234" s="297"/>
      <c r="C234" s="298"/>
      <c r="D234" s="363" t="s">
        <v>66</v>
      </c>
      <c r="E234" s="363"/>
      <c r="F234" s="363"/>
      <c r="G234" s="270"/>
      <c r="H234" s="299"/>
      <c r="I234" s="299"/>
      <c r="J234" s="299"/>
      <c r="K234" s="300"/>
      <c r="L234" s="299"/>
      <c r="M234" s="301">
        <v>-1265</v>
      </c>
      <c r="N234" s="293"/>
      <c r="O234" s="302">
        <v>-10322.4</v>
      </c>
      <c r="AF234" s="268"/>
      <c r="AG234" s="268"/>
      <c r="AL234" s="268" t="s">
        <v>66</v>
      </c>
      <c r="AO234" s="314"/>
      <c r="AP234" s="268"/>
      <c r="AR234" s="268"/>
    </row>
    <row r="235" spans="1:44" s="241" customFormat="1" ht="57" x14ac:dyDescent="0.25">
      <c r="A235" s="269" t="s">
        <v>179</v>
      </c>
      <c r="B235" s="270" t="s">
        <v>246</v>
      </c>
      <c r="C235" s="271" t="s">
        <v>966</v>
      </c>
      <c r="D235" s="360" t="s">
        <v>792</v>
      </c>
      <c r="E235" s="360"/>
      <c r="F235" s="360"/>
      <c r="G235" s="270" t="s">
        <v>688</v>
      </c>
      <c r="H235" s="270">
        <v>230</v>
      </c>
      <c r="I235" s="270" t="s">
        <v>24</v>
      </c>
      <c r="J235" s="270" t="s">
        <v>1025</v>
      </c>
      <c r="K235" s="272" t="s">
        <v>793</v>
      </c>
      <c r="L235" s="270" t="s">
        <v>211</v>
      </c>
      <c r="M235" s="272" t="s">
        <v>1026</v>
      </c>
      <c r="N235" s="270" t="s">
        <v>89</v>
      </c>
      <c r="O235" s="273" t="s">
        <v>1027</v>
      </c>
      <c r="AF235" s="268"/>
      <c r="AG235" s="268" t="s">
        <v>792</v>
      </c>
      <c r="AL235" s="268"/>
      <c r="AO235" s="314"/>
      <c r="AP235" s="268"/>
      <c r="AR235" s="268"/>
    </row>
    <row r="236" spans="1:44" s="241" customFormat="1" ht="15" x14ac:dyDescent="0.25">
      <c r="A236" s="306"/>
      <c r="B236" s="240"/>
      <c r="C236" s="298"/>
      <c r="D236" s="339" t="s">
        <v>91</v>
      </c>
      <c r="E236" s="339"/>
      <c r="F236" s="339"/>
      <c r="G236" s="339"/>
      <c r="H236" s="339"/>
      <c r="I236" s="339"/>
      <c r="J236" s="339"/>
      <c r="K236" s="339"/>
      <c r="L236" s="339"/>
      <c r="M236" s="339"/>
      <c r="N236" s="339"/>
      <c r="O236" s="364"/>
      <c r="AF236" s="268"/>
      <c r="AG236" s="268"/>
      <c r="AL236" s="268"/>
      <c r="AM236" s="244" t="s">
        <v>91</v>
      </c>
      <c r="AO236" s="314"/>
      <c r="AP236" s="268"/>
      <c r="AR236" s="268"/>
    </row>
    <row r="237" spans="1:44" s="241" customFormat="1" ht="15" x14ac:dyDescent="0.25">
      <c r="A237" s="306"/>
      <c r="B237" s="297"/>
      <c r="C237" s="298"/>
      <c r="D237" s="339" t="s">
        <v>796</v>
      </c>
      <c r="E237" s="339"/>
      <c r="F237" s="339"/>
      <c r="G237" s="339"/>
      <c r="H237" s="339"/>
      <c r="I237" s="339"/>
      <c r="J237" s="339"/>
      <c r="K237" s="339"/>
      <c r="L237" s="339"/>
      <c r="M237" s="339"/>
      <c r="N237" s="339"/>
      <c r="O237" s="364"/>
      <c r="AF237" s="268"/>
      <c r="AG237" s="268"/>
      <c r="AL237" s="268"/>
      <c r="AN237" s="244" t="s">
        <v>796</v>
      </c>
      <c r="AO237" s="314"/>
      <c r="AP237" s="268"/>
      <c r="AR237" s="268"/>
    </row>
    <row r="238" spans="1:44" s="241" customFormat="1" ht="15" x14ac:dyDescent="0.25">
      <c r="A238" s="274"/>
      <c r="B238" s="275"/>
      <c r="C238" s="276"/>
      <c r="D238" s="354" t="s">
        <v>215</v>
      </c>
      <c r="E238" s="354"/>
      <c r="F238" s="354"/>
      <c r="G238" s="354"/>
      <c r="H238" s="354"/>
      <c r="I238" s="354"/>
      <c r="J238" s="354"/>
      <c r="K238" s="354"/>
      <c r="L238" s="354"/>
      <c r="M238" s="354"/>
      <c r="N238" s="354"/>
      <c r="O238" s="361"/>
      <c r="AF238" s="268"/>
      <c r="AG238" s="268"/>
      <c r="AH238" s="244" t="s">
        <v>215</v>
      </c>
      <c r="AL238" s="268"/>
      <c r="AO238" s="314"/>
      <c r="AP238" s="268"/>
      <c r="AR238" s="268"/>
    </row>
    <row r="239" spans="1:44" s="241" customFormat="1" ht="15" x14ac:dyDescent="0.25">
      <c r="A239" s="274"/>
      <c r="B239" s="297"/>
      <c r="C239" s="298"/>
      <c r="D239" s="363" t="s">
        <v>66</v>
      </c>
      <c r="E239" s="363"/>
      <c r="F239" s="363"/>
      <c r="G239" s="270"/>
      <c r="H239" s="299"/>
      <c r="I239" s="299"/>
      <c r="J239" s="299"/>
      <c r="K239" s="300"/>
      <c r="L239" s="299"/>
      <c r="M239" s="301">
        <v>85811.63</v>
      </c>
      <c r="N239" s="293"/>
      <c r="O239" s="302">
        <v>700222.9</v>
      </c>
      <c r="AF239" s="268"/>
      <c r="AG239" s="268"/>
      <c r="AL239" s="268" t="s">
        <v>66</v>
      </c>
      <c r="AO239" s="314"/>
      <c r="AP239" s="268"/>
      <c r="AR239" s="268"/>
    </row>
    <row r="240" spans="1:44" s="241" customFormat="1" ht="57" x14ac:dyDescent="0.25">
      <c r="A240" s="269" t="s">
        <v>181</v>
      </c>
      <c r="B240" s="270" t="s">
        <v>507</v>
      </c>
      <c r="C240" s="271" t="s">
        <v>1028</v>
      </c>
      <c r="D240" s="360" t="s">
        <v>1029</v>
      </c>
      <c r="E240" s="360"/>
      <c r="F240" s="360"/>
      <c r="G240" s="270" t="s">
        <v>695</v>
      </c>
      <c r="H240" s="270">
        <v>0.56999999999999995</v>
      </c>
      <c r="I240" s="270" t="s">
        <v>24</v>
      </c>
      <c r="J240" s="270" t="s">
        <v>1030</v>
      </c>
      <c r="K240" s="272"/>
      <c r="L240" s="270"/>
      <c r="M240" s="272"/>
      <c r="N240" s="270"/>
      <c r="O240" s="273"/>
      <c r="AF240" s="268"/>
      <c r="AG240" s="268" t="s">
        <v>1029</v>
      </c>
      <c r="AL240" s="268"/>
      <c r="AO240" s="314"/>
      <c r="AP240" s="268"/>
      <c r="AR240" s="268"/>
    </row>
    <row r="241" spans="1:44" s="241" customFormat="1" ht="33.75" x14ac:dyDescent="0.25">
      <c r="A241" s="274"/>
      <c r="B241" s="275"/>
      <c r="C241" s="276" t="s">
        <v>630</v>
      </c>
      <c r="D241" s="354" t="s">
        <v>631</v>
      </c>
      <c r="E241" s="354"/>
      <c r="F241" s="354"/>
      <c r="G241" s="354"/>
      <c r="H241" s="354"/>
      <c r="I241" s="354"/>
      <c r="J241" s="354"/>
      <c r="K241" s="354"/>
      <c r="L241" s="354"/>
      <c r="M241" s="354"/>
      <c r="N241" s="354"/>
      <c r="O241" s="361"/>
      <c r="AF241" s="268"/>
      <c r="AG241" s="268"/>
      <c r="AH241" s="244" t="s">
        <v>631</v>
      </c>
      <c r="AL241" s="268"/>
      <c r="AO241" s="314"/>
      <c r="AP241" s="268"/>
      <c r="AR241" s="268"/>
    </row>
    <row r="242" spans="1:44" s="241" customFormat="1" ht="57" x14ac:dyDescent="0.25">
      <c r="A242" s="274"/>
      <c r="B242" s="275"/>
      <c r="C242" s="276" t="s">
        <v>632</v>
      </c>
      <c r="D242" s="354" t="s">
        <v>633</v>
      </c>
      <c r="E242" s="354"/>
      <c r="F242" s="354"/>
      <c r="G242" s="354"/>
      <c r="H242" s="354"/>
      <c r="I242" s="354"/>
      <c r="J242" s="354"/>
      <c r="K242" s="354"/>
      <c r="L242" s="354"/>
      <c r="M242" s="354"/>
      <c r="N242" s="354"/>
      <c r="O242" s="361"/>
      <c r="AF242" s="268"/>
      <c r="AG242" s="268"/>
      <c r="AH242" s="244" t="s">
        <v>633</v>
      </c>
      <c r="AL242" s="268"/>
      <c r="AO242" s="314"/>
      <c r="AP242" s="268"/>
      <c r="AR242" s="268"/>
    </row>
    <row r="243" spans="1:44" s="241" customFormat="1" ht="15" x14ac:dyDescent="0.25">
      <c r="A243" s="274"/>
      <c r="B243" s="277"/>
      <c r="C243" s="276" t="s">
        <v>24</v>
      </c>
      <c r="D243" s="339" t="s">
        <v>56</v>
      </c>
      <c r="E243" s="339"/>
      <c r="F243" s="339"/>
      <c r="G243" s="278"/>
      <c r="H243" s="279"/>
      <c r="I243" s="279"/>
      <c r="J243" s="279"/>
      <c r="K243" s="284">
        <v>9218</v>
      </c>
      <c r="L243" s="290">
        <v>1.3225</v>
      </c>
      <c r="M243" s="284">
        <v>6948.76</v>
      </c>
      <c r="N243" s="282">
        <v>44.77</v>
      </c>
      <c r="O243" s="283">
        <v>311095.99</v>
      </c>
      <c r="AF243" s="268"/>
      <c r="AG243" s="268"/>
      <c r="AI243" s="244" t="s">
        <v>56</v>
      </c>
      <c r="AL243" s="268"/>
      <c r="AO243" s="314"/>
      <c r="AP243" s="268"/>
      <c r="AR243" s="268"/>
    </row>
    <row r="244" spans="1:44" s="241" customFormat="1" ht="15" x14ac:dyDescent="0.25">
      <c r="A244" s="274"/>
      <c r="B244" s="277"/>
      <c r="C244" s="276" t="s">
        <v>67</v>
      </c>
      <c r="D244" s="339" t="s">
        <v>70</v>
      </c>
      <c r="E244" s="339"/>
      <c r="F244" s="339"/>
      <c r="G244" s="278"/>
      <c r="H244" s="279"/>
      <c r="I244" s="279"/>
      <c r="J244" s="279"/>
      <c r="K244" s="284">
        <v>40105.1</v>
      </c>
      <c r="L244" s="290">
        <v>1.4375</v>
      </c>
      <c r="M244" s="284">
        <v>32861.120000000003</v>
      </c>
      <c r="N244" s="282">
        <v>13.24</v>
      </c>
      <c r="O244" s="283">
        <v>435081.23</v>
      </c>
      <c r="AF244" s="268"/>
      <c r="AG244" s="268"/>
      <c r="AI244" s="244" t="s">
        <v>70</v>
      </c>
      <c r="AL244" s="268"/>
      <c r="AO244" s="314"/>
      <c r="AP244" s="268"/>
      <c r="AR244" s="268"/>
    </row>
    <row r="245" spans="1:44" s="241" customFormat="1" ht="15" x14ac:dyDescent="0.25">
      <c r="A245" s="274"/>
      <c r="B245" s="277"/>
      <c r="C245" s="276" t="s">
        <v>71</v>
      </c>
      <c r="D245" s="339" t="s">
        <v>72</v>
      </c>
      <c r="E245" s="339"/>
      <c r="F245" s="339"/>
      <c r="G245" s="278"/>
      <c r="H245" s="279"/>
      <c r="I245" s="279"/>
      <c r="J245" s="279"/>
      <c r="K245" s="284">
        <v>2629.93</v>
      </c>
      <c r="L245" s="290">
        <v>1.4375</v>
      </c>
      <c r="M245" s="284">
        <v>2154.9</v>
      </c>
      <c r="N245" s="282">
        <v>44.77</v>
      </c>
      <c r="O245" s="283">
        <v>96474.87</v>
      </c>
      <c r="AF245" s="268"/>
      <c r="AG245" s="268"/>
      <c r="AI245" s="244" t="s">
        <v>72</v>
      </c>
      <c r="AL245" s="268"/>
      <c r="AO245" s="314"/>
      <c r="AP245" s="268"/>
      <c r="AR245" s="268"/>
    </row>
    <row r="246" spans="1:44" s="241" customFormat="1" ht="15" x14ac:dyDescent="0.25">
      <c r="A246" s="274"/>
      <c r="B246" s="277"/>
      <c r="C246" s="276" t="s">
        <v>83</v>
      </c>
      <c r="D246" s="339" t="s">
        <v>101</v>
      </c>
      <c r="E246" s="339"/>
      <c r="F246" s="339"/>
      <c r="G246" s="278"/>
      <c r="H246" s="279"/>
      <c r="I246" s="279"/>
      <c r="J246" s="279"/>
      <c r="K246" s="284">
        <v>1477980.73</v>
      </c>
      <c r="L246" s="279"/>
      <c r="M246" s="284">
        <v>842449.02</v>
      </c>
      <c r="N246" s="282">
        <v>8.16</v>
      </c>
      <c r="O246" s="283">
        <v>6874384</v>
      </c>
      <c r="AF246" s="268"/>
      <c r="AG246" s="268"/>
      <c r="AI246" s="244" t="s">
        <v>101</v>
      </c>
      <c r="AL246" s="268"/>
      <c r="AO246" s="314"/>
      <c r="AP246" s="268"/>
      <c r="AR246" s="268"/>
    </row>
    <row r="247" spans="1:44" s="241" customFormat="1" ht="15" x14ac:dyDescent="0.25">
      <c r="A247" s="274"/>
      <c r="B247" s="277"/>
      <c r="C247" s="276"/>
      <c r="D247" s="339" t="s">
        <v>57</v>
      </c>
      <c r="E247" s="339"/>
      <c r="F247" s="339"/>
      <c r="G247" s="278" t="s">
        <v>58</v>
      </c>
      <c r="H247" s="296">
        <v>1100</v>
      </c>
      <c r="I247" s="290">
        <v>1.3225</v>
      </c>
      <c r="J247" s="290">
        <v>829.20749999999998</v>
      </c>
      <c r="K247" s="288"/>
      <c r="L247" s="279"/>
      <c r="M247" s="288"/>
      <c r="N247" s="279"/>
      <c r="O247" s="289"/>
      <c r="AF247" s="268"/>
      <c r="AG247" s="268"/>
      <c r="AJ247" s="244" t="s">
        <v>57</v>
      </c>
      <c r="AL247" s="268"/>
      <c r="AO247" s="314"/>
      <c r="AP247" s="268"/>
      <c r="AR247" s="268"/>
    </row>
    <row r="248" spans="1:44" s="241" customFormat="1" ht="15" x14ac:dyDescent="0.25">
      <c r="A248" s="274"/>
      <c r="B248" s="277"/>
      <c r="C248" s="276"/>
      <c r="D248" s="339" t="s">
        <v>73</v>
      </c>
      <c r="E248" s="339"/>
      <c r="F248" s="339"/>
      <c r="G248" s="278" t="s">
        <v>58</v>
      </c>
      <c r="H248" s="282">
        <v>213.68</v>
      </c>
      <c r="I248" s="290">
        <v>1.4375</v>
      </c>
      <c r="J248" s="287">
        <v>175.08404999999999</v>
      </c>
      <c r="K248" s="288"/>
      <c r="L248" s="279"/>
      <c r="M248" s="288"/>
      <c r="N248" s="279"/>
      <c r="O248" s="289"/>
      <c r="AF248" s="268"/>
      <c r="AG248" s="268"/>
      <c r="AJ248" s="244" t="s">
        <v>73</v>
      </c>
      <c r="AL248" s="268"/>
      <c r="AO248" s="314"/>
      <c r="AP248" s="268"/>
      <c r="AR248" s="268"/>
    </row>
    <row r="249" spans="1:44" s="241" customFormat="1" ht="15" x14ac:dyDescent="0.25">
      <c r="A249" s="291"/>
      <c r="B249" s="278"/>
      <c r="C249" s="276"/>
      <c r="D249" s="362" t="s">
        <v>59</v>
      </c>
      <c r="E249" s="362"/>
      <c r="F249" s="362"/>
      <c r="G249" s="292"/>
      <c r="H249" s="293"/>
      <c r="I249" s="293"/>
      <c r="J249" s="293"/>
      <c r="K249" s="294">
        <v>1527303.83</v>
      </c>
      <c r="L249" s="293"/>
      <c r="M249" s="294">
        <v>882258.9</v>
      </c>
      <c r="N249" s="293"/>
      <c r="O249" s="295">
        <v>7620561.2199999997</v>
      </c>
      <c r="AF249" s="268"/>
      <c r="AG249" s="268"/>
      <c r="AK249" s="244" t="s">
        <v>59</v>
      </c>
      <c r="AL249" s="268"/>
      <c r="AO249" s="314"/>
      <c r="AP249" s="268"/>
      <c r="AR249" s="268"/>
    </row>
    <row r="250" spans="1:44" s="241" customFormat="1" ht="15" x14ac:dyDescent="0.25">
      <c r="A250" s="274"/>
      <c r="B250" s="277"/>
      <c r="C250" s="276"/>
      <c r="D250" s="339" t="s">
        <v>60</v>
      </c>
      <c r="E250" s="339"/>
      <c r="F250" s="339"/>
      <c r="G250" s="278"/>
      <c r="H250" s="279"/>
      <c r="I250" s="279"/>
      <c r="J250" s="279"/>
      <c r="K250" s="288"/>
      <c r="L250" s="279"/>
      <c r="M250" s="284">
        <v>9103.66</v>
      </c>
      <c r="N250" s="279"/>
      <c r="O250" s="283">
        <v>407570.86</v>
      </c>
      <c r="AF250" s="268"/>
      <c r="AG250" s="268"/>
      <c r="AJ250" s="244" t="s">
        <v>60</v>
      </c>
      <c r="AL250" s="268"/>
      <c r="AO250" s="314"/>
      <c r="AP250" s="268"/>
      <c r="AR250" s="268"/>
    </row>
    <row r="251" spans="1:44" s="241" customFormat="1" ht="45" x14ac:dyDescent="0.25">
      <c r="A251" s="274"/>
      <c r="B251" s="277"/>
      <c r="C251" s="276" t="s">
        <v>689</v>
      </c>
      <c r="D251" s="339" t="s">
        <v>690</v>
      </c>
      <c r="E251" s="339"/>
      <c r="F251" s="339"/>
      <c r="G251" s="278" t="s">
        <v>63</v>
      </c>
      <c r="H251" s="296">
        <v>109</v>
      </c>
      <c r="I251" s="279"/>
      <c r="J251" s="296">
        <v>109</v>
      </c>
      <c r="K251" s="288"/>
      <c r="L251" s="279"/>
      <c r="M251" s="284">
        <v>9922.99</v>
      </c>
      <c r="N251" s="279"/>
      <c r="O251" s="283">
        <v>444252.24</v>
      </c>
      <c r="AF251" s="268"/>
      <c r="AG251" s="268"/>
      <c r="AJ251" s="244" t="s">
        <v>690</v>
      </c>
      <c r="AL251" s="268"/>
      <c r="AO251" s="314"/>
      <c r="AP251" s="268"/>
      <c r="AR251" s="268"/>
    </row>
    <row r="252" spans="1:44" s="241" customFormat="1" ht="90" x14ac:dyDescent="0.25">
      <c r="A252" s="274"/>
      <c r="B252" s="277"/>
      <c r="C252" s="276" t="s">
        <v>691</v>
      </c>
      <c r="D252" s="339" t="s">
        <v>692</v>
      </c>
      <c r="E252" s="339"/>
      <c r="F252" s="339"/>
      <c r="G252" s="278" t="s">
        <v>63</v>
      </c>
      <c r="H252" s="296">
        <v>65</v>
      </c>
      <c r="I252" s="282">
        <v>0.85</v>
      </c>
      <c r="J252" s="282">
        <v>55.25</v>
      </c>
      <c r="K252" s="288"/>
      <c r="L252" s="279"/>
      <c r="M252" s="284">
        <v>5029.7700000000004</v>
      </c>
      <c r="N252" s="279"/>
      <c r="O252" s="283">
        <v>225182.9</v>
      </c>
      <c r="AF252" s="268"/>
      <c r="AG252" s="268"/>
      <c r="AJ252" s="244" t="s">
        <v>692</v>
      </c>
      <c r="AL252" s="268"/>
      <c r="AO252" s="314"/>
      <c r="AP252" s="268"/>
      <c r="AR252" s="268"/>
    </row>
    <row r="253" spans="1:44" s="241" customFormat="1" ht="15" x14ac:dyDescent="0.25">
      <c r="A253" s="274"/>
      <c r="B253" s="297"/>
      <c r="C253" s="298"/>
      <c r="D253" s="363" t="s">
        <v>66</v>
      </c>
      <c r="E253" s="363"/>
      <c r="F253" s="363"/>
      <c r="G253" s="270"/>
      <c r="H253" s="299"/>
      <c r="I253" s="299"/>
      <c r="J253" s="299"/>
      <c r="K253" s="300"/>
      <c r="L253" s="299"/>
      <c r="M253" s="301">
        <v>897211.66</v>
      </c>
      <c r="N253" s="293"/>
      <c r="O253" s="302">
        <v>8289996.3600000003</v>
      </c>
      <c r="AF253" s="268"/>
      <c r="AG253" s="268"/>
      <c r="AL253" s="268" t="s">
        <v>66</v>
      </c>
      <c r="AO253" s="314"/>
      <c r="AP253" s="268"/>
      <c r="AR253" s="268"/>
    </row>
    <row r="254" spans="1:44" s="241" customFormat="1" ht="33.75" x14ac:dyDescent="0.25">
      <c r="A254" s="269" t="s">
        <v>185</v>
      </c>
      <c r="B254" s="270" t="s">
        <v>510</v>
      </c>
      <c r="C254" s="271" t="s">
        <v>733</v>
      </c>
      <c r="D254" s="360" t="s">
        <v>734</v>
      </c>
      <c r="E254" s="360"/>
      <c r="F254" s="360"/>
      <c r="G254" s="270" t="s">
        <v>476</v>
      </c>
      <c r="H254" s="270">
        <v>-1133.96</v>
      </c>
      <c r="I254" s="270" t="s">
        <v>24</v>
      </c>
      <c r="J254" s="270" t="s">
        <v>1031</v>
      </c>
      <c r="K254" s="272" t="s">
        <v>736</v>
      </c>
      <c r="L254" s="270"/>
      <c r="M254" s="272" t="s">
        <v>1032</v>
      </c>
      <c r="N254" s="270" t="s">
        <v>89</v>
      </c>
      <c r="O254" s="273" t="s">
        <v>1033</v>
      </c>
      <c r="AF254" s="268"/>
      <c r="AG254" s="268" t="s">
        <v>734</v>
      </c>
      <c r="AL254" s="268"/>
      <c r="AO254" s="314"/>
      <c r="AP254" s="268"/>
      <c r="AR254" s="268"/>
    </row>
    <row r="255" spans="1:44" s="241" customFormat="1" ht="15" x14ac:dyDescent="0.25">
      <c r="A255" s="306"/>
      <c r="B255" s="240"/>
      <c r="C255" s="298"/>
      <c r="D255" s="339" t="s">
        <v>739</v>
      </c>
      <c r="E255" s="339"/>
      <c r="F255" s="339"/>
      <c r="G255" s="339"/>
      <c r="H255" s="339"/>
      <c r="I255" s="339"/>
      <c r="J255" s="339"/>
      <c r="K255" s="339"/>
      <c r="L255" s="339"/>
      <c r="M255" s="339"/>
      <c r="N255" s="339"/>
      <c r="O255" s="364"/>
      <c r="AF255" s="268"/>
      <c r="AG255" s="268"/>
      <c r="AL255" s="268"/>
      <c r="AM255" s="244" t="s">
        <v>739</v>
      </c>
      <c r="AO255" s="314"/>
      <c r="AP255" s="268"/>
      <c r="AR255" s="268"/>
    </row>
    <row r="256" spans="1:44" s="241" customFormat="1" ht="15" x14ac:dyDescent="0.25">
      <c r="A256" s="274"/>
      <c r="B256" s="297"/>
      <c r="C256" s="298"/>
      <c r="D256" s="363" t="s">
        <v>66</v>
      </c>
      <c r="E256" s="363"/>
      <c r="F256" s="363"/>
      <c r="G256" s="270"/>
      <c r="H256" s="299"/>
      <c r="I256" s="299"/>
      <c r="J256" s="299"/>
      <c r="K256" s="300"/>
      <c r="L256" s="299"/>
      <c r="M256" s="301">
        <v>-398246.75</v>
      </c>
      <c r="N256" s="293"/>
      <c r="O256" s="302">
        <v>-3249693.48</v>
      </c>
      <c r="AF256" s="268"/>
      <c r="AG256" s="268"/>
      <c r="AL256" s="268" t="s">
        <v>66</v>
      </c>
      <c r="AO256" s="314"/>
      <c r="AP256" s="268"/>
      <c r="AR256" s="268"/>
    </row>
    <row r="257" spans="1:44" s="241" customFormat="1" ht="45" x14ac:dyDescent="0.25">
      <c r="A257" s="269" t="s">
        <v>189</v>
      </c>
      <c r="B257" s="270" t="s">
        <v>516</v>
      </c>
      <c r="C257" s="271" t="s">
        <v>1034</v>
      </c>
      <c r="D257" s="360" t="s">
        <v>1035</v>
      </c>
      <c r="E257" s="360"/>
      <c r="F257" s="360"/>
      <c r="G257" s="270" t="s">
        <v>420</v>
      </c>
      <c r="H257" s="270">
        <v>73.569999999999993</v>
      </c>
      <c r="I257" s="270" t="s">
        <v>24</v>
      </c>
      <c r="J257" s="270" t="s">
        <v>1036</v>
      </c>
      <c r="K257" s="272" t="s">
        <v>742</v>
      </c>
      <c r="L257" s="270" t="s">
        <v>211</v>
      </c>
      <c r="M257" s="272" t="s">
        <v>1037</v>
      </c>
      <c r="N257" s="270" t="s">
        <v>89</v>
      </c>
      <c r="O257" s="273" t="s">
        <v>1038</v>
      </c>
      <c r="AF257" s="268"/>
      <c r="AG257" s="268" t="s">
        <v>1035</v>
      </c>
      <c r="AL257" s="268"/>
      <c r="AO257" s="314"/>
      <c r="AP257" s="268"/>
      <c r="AR257" s="268"/>
    </row>
    <row r="258" spans="1:44" s="241" customFormat="1" ht="15" x14ac:dyDescent="0.25">
      <c r="A258" s="306"/>
      <c r="B258" s="240"/>
      <c r="C258" s="298"/>
      <c r="D258" s="339" t="s">
        <v>91</v>
      </c>
      <c r="E258" s="339"/>
      <c r="F258" s="339"/>
      <c r="G258" s="339"/>
      <c r="H258" s="339"/>
      <c r="I258" s="339"/>
      <c r="J258" s="339"/>
      <c r="K258" s="339"/>
      <c r="L258" s="339"/>
      <c r="M258" s="339"/>
      <c r="N258" s="339"/>
      <c r="O258" s="364"/>
      <c r="AF258" s="268"/>
      <c r="AG258" s="268"/>
      <c r="AL258" s="268"/>
      <c r="AM258" s="244" t="s">
        <v>91</v>
      </c>
      <c r="AO258" s="314"/>
      <c r="AP258" s="268"/>
      <c r="AR258" s="268"/>
    </row>
    <row r="259" spans="1:44" s="241" customFormat="1" ht="15" x14ac:dyDescent="0.25">
      <c r="A259" s="306"/>
      <c r="B259" s="297"/>
      <c r="C259" s="298"/>
      <c r="D259" s="339" t="s">
        <v>745</v>
      </c>
      <c r="E259" s="339"/>
      <c r="F259" s="339"/>
      <c r="G259" s="339"/>
      <c r="H259" s="339"/>
      <c r="I259" s="339"/>
      <c r="J259" s="339"/>
      <c r="K259" s="339"/>
      <c r="L259" s="339"/>
      <c r="M259" s="339"/>
      <c r="N259" s="339"/>
      <c r="O259" s="364"/>
      <c r="AF259" s="268"/>
      <c r="AG259" s="268"/>
      <c r="AL259" s="268"/>
      <c r="AN259" s="244" t="s">
        <v>745</v>
      </c>
      <c r="AO259" s="314"/>
      <c r="AP259" s="268"/>
      <c r="AR259" s="268"/>
    </row>
    <row r="260" spans="1:44" s="241" customFormat="1" ht="15" x14ac:dyDescent="0.25">
      <c r="A260" s="274"/>
      <c r="B260" s="275"/>
      <c r="C260" s="276"/>
      <c r="D260" s="354" t="s">
        <v>215</v>
      </c>
      <c r="E260" s="354"/>
      <c r="F260" s="354"/>
      <c r="G260" s="354"/>
      <c r="H260" s="354"/>
      <c r="I260" s="354"/>
      <c r="J260" s="354"/>
      <c r="K260" s="354"/>
      <c r="L260" s="354"/>
      <c r="M260" s="354"/>
      <c r="N260" s="354"/>
      <c r="O260" s="361"/>
      <c r="AF260" s="268"/>
      <c r="AG260" s="268"/>
      <c r="AH260" s="244" t="s">
        <v>215</v>
      </c>
      <c r="AL260" s="268"/>
      <c r="AO260" s="314"/>
      <c r="AP260" s="268"/>
      <c r="AR260" s="268"/>
    </row>
    <row r="261" spans="1:44" s="241" customFormat="1" ht="15" x14ac:dyDescent="0.25">
      <c r="A261" s="274"/>
      <c r="B261" s="297"/>
      <c r="C261" s="298"/>
      <c r="D261" s="363" t="s">
        <v>66</v>
      </c>
      <c r="E261" s="363"/>
      <c r="F261" s="363"/>
      <c r="G261" s="270"/>
      <c r="H261" s="299"/>
      <c r="I261" s="299"/>
      <c r="J261" s="299"/>
      <c r="K261" s="300"/>
      <c r="L261" s="299"/>
      <c r="M261" s="301">
        <v>1247723.8799999999</v>
      </c>
      <c r="N261" s="293"/>
      <c r="O261" s="302">
        <v>10181426.859999999</v>
      </c>
      <c r="AF261" s="268"/>
      <c r="AG261" s="268"/>
      <c r="AL261" s="268" t="s">
        <v>66</v>
      </c>
      <c r="AO261" s="314"/>
      <c r="AP261" s="268"/>
      <c r="AR261" s="268"/>
    </row>
    <row r="262" spans="1:44" s="241" customFormat="1" ht="33.75" x14ac:dyDescent="0.25">
      <c r="A262" s="269" t="s">
        <v>194</v>
      </c>
      <c r="B262" s="270" t="s">
        <v>518</v>
      </c>
      <c r="C262" s="271" t="s">
        <v>1039</v>
      </c>
      <c r="D262" s="360" t="s">
        <v>1040</v>
      </c>
      <c r="E262" s="360"/>
      <c r="F262" s="360"/>
      <c r="G262" s="270" t="s">
        <v>52</v>
      </c>
      <c r="H262" s="270">
        <v>-1044</v>
      </c>
      <c r="I262" s="270" t="s">
        <v>24</v>
      </c>
      <c r="J262" s="270" t="s">
        <v>1041</v>
      </c>
      <c r="K262" s="272" t="s">
        <v>1042</v>
      </c>
      <c r="L262" s="270"/>
      <c r="M262" s="272" t="s">
        <v>1043</v>
      </c>
      <c r="N262" s="270" t="s">
        <v>89</v>
      </c>
      <c r="O262" s="273" t="s">
        <v>1044</v>
      </c>
      <c r="AF262" s="268"/>
      <c r="AG262" s="268" t="s">
        <v>1040</v>
      </c>
      <c r="AL262" s="268"/>
      <c r="AO262" s="314"/>
      <c r="AP262" s="268"/>
      <c r="AR262" s="268"/>
    </row>
    <row r="263" spans="1:44" s="241" customFormat="1" ht="15" x14ac:dyDescent="0.25">
      <c r="A263" s="306"/>
      <c r="B263" s="240"/>
      <c r="C263" s="298"/>
      <c r="D263" s="339" t="s">
        <v>739</v>
      </c>
      <c r="E263" s="339"/>
      <c r="F263" s="339"/>
      <c r="G263" s="339"/>
      <c r="H263" s="339"/>
      <c r="I263" s="339"/>
      <c r="J263" s="339"/>
      <c r="K263" s="339"/>
      <c r="L263" s="339"/>
      <c r="M263" s="339"/>
      <c r="N263" s="339"/>
      <c r="O263" s="364"/>
      <c r="AF263" s="268"/>
      <c r="AG263" s="268"/>
      <c r="AL263" s="268"/>
      <c r="AM263" s="244" t="s">
        <v>739</v>
      </c>
      <c r="AO263" s="314"/>
      <c r="AP263" s="268"/>
      <c r="AR263" s="268"/>
    </row>
    <row r="264" spans="1:44" s="241" customFormat="1" ht="15" x14ac:dyDescent="0.25">
      <c r="A264" s="274"/>
      <c r="B264" s="297"/>
      <c r="C264" s="298"/>
      <c r="D264" s="363" t="s">
        <v>66</v>
      </c>
      <c r="E264" s="363"/>
      <c r="F264" s="363"/>
      <c r="G264" s="270"/>
      <c r="H264" s="299"/>
      <c r="I264" s="299"/>
      <c r="J264" s="299"/>
      <c r="K264" s="300"/>
      <c r="L264" s="299"/>
      <c r="M264" s="301">
        <v>-196376.4</v>
      </c>
      <c r="N264" s="293"/>
      <c r="O264" s="302">
        <v>-1602431.42</v>
      </c>
      <c r="AF264" s="268"/>
      <c r="AG264" s="268"/>
      <c r="AL264" s="268" t="s">
        <v>66</v>
      </c>
      <c r="AO264" s="314"/>
      <c r="AP264" s="268"/>
      <c r="AR264" s="268"/>
    </row>
    <row r="265" spans="1:44" s="241" customFormat="1" ht="45" x14ac:dyDescent="0.25">
      <c r="A265" s="269" t="s">
        <v>196</v>
      </c>
      <c r="B265" s="270" t="s">
        <v>522</v>
      </c>
      <c r="C265" s="271" t="s">
        <v>1045</v>
      </c>
      <c r="D265" s="360" t="s">
        <v>1046</v>
      </c>
      <c r="E265" s="360"/>
      <c r="F265" s="360"/>
      <c r="G265" s="270" t="s">
        <v>52</v>
      </c>
      <c r="H265" s="270">
        <v>1044</v>
      </c>
      <c r="I265" s="270" t="s">
        <v>24</v>
      </c>
      <c r="J265" s="270" t="s">
        <v>1047</v>
      </c>
      <c r="K265" s="272" t="s">
        <v>1048</v>
      </c>
      <c r="L265" s="270" t="s">
        <v>211</v>
      </c>
      <c r="M265" s="272" t="s">
        <v>1049</v>
      </c>
      <c r="N265" s="270" t="s">
        <v>89</v>
      </c>
      <c r="O265" s="273" t="s">
        <v>1050</v>
      </c>
      <c r="AF265" s="268"/>
      <c r="AG265" s="268" t="s">
        <v>1046</v>
      </c>
      <c r="AL265" s="268"/>
      <c r="AO265" s="314"/>
      <c r="AP265" s="268"/>
      <c r="AR265" s="268"/>
    </row>
    <row r="266" spans="1:44" s="241" customFormat="1" ht="15" x14ac:dyDescent="0.25">
      <c r="A266" s="306"/>
      <c r="B266" s="240"/>
      <c r="C266" s="298"/>
      <c r="D266" s="339" t="s">
        <v>91</v>
      </c>
      <c r="E266" s="339"/>
      <c r="F266" s="339"/>
      <c r="G266" s="339"/>
      <c r="H266" s="339"/>
      <c r="I266" s="339"/>
      <c r="J266" s="339"/>
      <c r="K266" s="339"/>
      <c r="L266" s="339"/>
      <c r="M266" s="339"/>
      <c r="N266" s="339"/>
      <c r="O266" s="364"/>
      <c r="AF266" s="268"/>
      <c r="AG266" s="268"/>
      <c r="AL266" s="268"/>
      <c r="AM266" s="244" t="s">
        <v>91</v>
      </c>
      <c r="AO266" s="314"/>
      <c r="AP266" s="268"/>
      <c r="AR266" s="268"/>
    </row>
    <row r="267" spans="1:44" s="241" customFormat="1" ht="15" x14ac:dyDescent="0.25">
      <c r="A267" s="306"/>
      <c r="B267" s="297"/>
      <c r="C267" s="298"/>
      <c r="D267" s="339" t="s">
        <v>1051</v>
      </c>
      <c r="E267" s="339"/>
      <c r="F267" s="339"/>
      <c r="G267" s="339"/>
      <c r="H267" s="339"/>
      <c r="I267" s="339"/>
      <c r="J267" s="339"/>
      <c r="K267" s="339"/>
      <c r="L267" s="339"/>
      <c r="M267" s="339"/>
      <c r="N267" s="339"/>
      <c r="O267" s="364"/>
      <c r="AF267" s="268"/>
      <c r="AG267" s="268"/>
      <c r="AL267" s="268"/>
      <c r="AN267" s="244" t="s">
        <v>1051</v>
      </c>
      <c r="AO267" s="314"/>
      <c r="AP267" s="268"/>
      <c r="AR267" s="268"/>
    </row>
    <row r="268" spans="1:44" s="241" customFormat="1" ht="15" x14ac:dyDescent="0.25">
      <c r="A268" s="274"/>
      <c r="B268" s="275"/>
      <c r="C268" s="276"/>
      <c r="D268" s="354" t="s">
        <v>215</v>
      </c>
      <c r="E268" s="354"/>
      <c r="F268" s="354"/>
      <c r="G268" s="354"/>
      <c r="H268" s="354"/>
      <c r="I268" s="354"/>
      <c r="J268" s="354"/>
      <c r="K268" s="354"/>
      <c r="L268" s="354"/>
      <c r="M268" s="354"/>
      <c r="N268" s="354"/>
      <c r="O268" s="361"/>
      <c r="AF268" s="268"/>
      <c r="AG268" s="268"/>
      <c r="AH268" s="244" t="s">
        <v>215</v>
      </c>
      <c r="AL268" s="268"/>
      <c r="AO268" s="314"/>
      <c r="AP268" s="268"/>
      <c r="AR268" s="268"/>
    </row>
    <row r="269" spans="1:44" s="241" customFormat="1" ht="15" x14ac:dyDescent="0.25">
      <c r="A269" s="274"/>
      <c r="B269" s="297"/>
      <c r="C269" s="298"/>
      <c r="D269" s="363" t="s">
        <v>66</v>
      </c>
      <c r="E269" s="363"/>
      <c r="F269" s="363"/>
      <c r="G269" s="270"/>
      <c r="H269" s="299"/>
      <c r="I269" s="299"/>
      <c r="J269" s="299"/>
      <c r="K269" s="300"/>
      <c r="L269" s="299"/>
      <c r="M269" s="301">
        <v>490714.99</v>
      </c>
      <c r="N269" s="293"/>
      <c r="O269" s="302">
        <v>4004234.32</v>
      </c>
      <c r="AF269" s="268"/>
      <c r="AG269" s="268"/>
      <c r="AL269" s="268" t="s">
        <v>66</v>
      </c>
      <c r="AO269" s="314"/>
      <c r="AP269" s="268"/>
      <c r="AR269" s="268"/>
    </row>
    <row r="270" spans="1:44" s="241" customFormat="1" ht="33.75" x14ac:dyDescent="0.25">
      <c r="A270" s="269" t="s">
        <v>198</v>
      </c>
      <c r="B270" s="270" t="s">
        <v>529</v>
      </c>
      <c r="C270" s="271" t="s">
        <v>758</v>
      </c>
      <c r="D270" s="360" t="s">
        <v>759</v>
      </c>
      <c r="E270" s="360"/>
      <c r="F270" s="360"/>
      <c r="G270" s="270" t="s">
        <v>52</v>
      </c>
      <c r="H270" s="270">
        <v>-192</v>
      </c>
      <c r="I270" s="270" t="s">
        <v>24</v>
      </c>
      <c r="J270" s="270" t="s">
        <v>1052</v>
      </c>
      <c r="K270" s="272" t="s">
        <v>761</v>
      </c>
      <c r="L270" s="270"/>
      <c r="M270" s="272" t="s">
        <v>1053</v>
      </c>
      <c r="N270" s="270" t="s">
        <v>89</v>
      </c>
      <c r="O270" s="273" t="s">
        <v>1054</v>
      </c>
      <c r="AF270" s="268"/>
      <c r="AG270" s="268" t="s">
        <v>759</v>
      </c>
      <c r="AL270" s="268"/>
      <c r="AO270" s="314"/>
      <c r="AP270" s="268"/>
      <c r="AR270" s="268"/>
    </row>
    <row r="271" spans="1:44" s="241" customFormat="1" ht="15" x14ac:dyDescent="0.25">
      <c r="A271" s="306"/>
      <c r="B271" s="240"/>
      <c r="C271" s="298"/>
      <c r="D271" s="339" t="s">
        <v>739</v>
      </c>
      <c r="E271" s="339"/>
      <c r="F271" s="339"/>
      <c r="G271" s="339"/>
      <c r="H271" s="339"/>
      <c r="I271" s="339"/>
      <c r="J271" s="339"/>
      <c r="K271" s="339"/>
      <c r="L271" s="339"/>
      <c r="M271" s="339"/>
      <c r="N271" s="339"/>
      <c r="O271" s="364"/>
      <c r="AF271" s="268"/>
      <c r="AG271" s="268"/>
      <c r="AL271" s="268"/>
      <c r="AM271" s="244" t="s">
        <v>739</v>
      </c>
      <c r="AO271" s="314"/>
      <c r="AP271" s="268"/>
      <c r="AR271" s="268"/>
    </row>
    <row r="272" spans="1:44" s="241" customFormat="1" ht="15" x14ac:dyDescent="0.25">
      <c r="A272" s="274"/>
      <c r="B272" s="297"/>
      <c r="C272" s="298"/>
      <c r="D272" s="363" t="s">
        <v>66</v>
      </c>
      <c r="E272" s="363"/>
      <c r="F272" s="363"/>
      <c r="G272" s="270"/>
      <c r="H272" s="299"/>
      <c r="I272" s="299"/>
      <c r="J272" s="299"/>
      <c r="K272" s="300"/>
      <c r="L272" s="299"/>
      <c r="M272" s="301">
        <v>-27897.599999999999</v>
      </c>
      <c r="N272" s="293"/>
      <c r="O272" s="302">
        <v>-227644.42</v>
      </c>
      <c r="AF272" s="268"/>
      <c r="AG272" s="268"/>
      <c r="AL272" s="268" t="s">
        <v>66</v>
      </c>
      <c r="AO272" s="314"/>
      <c r="AP272" s="268"/>
      <c r="AR272" s="268"/>
    </row>
    <row r="273" spans="1:44" s="241" customFormat="1" ht="45" x14ac:dyDescent="0.25">
      <c r="A273" s="269" t="s">
        <v>207</v>
      </c>
      <c r="B273" s="270" t="s">
        <v>532</v>
      </c>
      <c r="C273" s="271" t="s">
        <v>1055</v>
      </c>
      <c r="D273" s="360" t="s">
        <v>1056</v>
      </c>
      <c r="E273" s="360"/>
      <c r="F273" s="360"/>
      <c r="G273" s="270" t="s">
        <v>420</v>
      </c>
      <c r="H273" s="270">
        <v>3.2450000000000001</v>
      </c>
      <c r="I273" s="270" t="s">
        <v>24</v>
      </c>
      <c r="J273" s="270" t="s">
        <v>1057</v>
      </c>
      <c r="K273" s="272" t="s">
        <v>766</v>
      </c>
      <c r="L273" s="270" t="s">
        <v>211</v>
      </c>
      <c r="M273" s="272" t="s">
        <v>1058</v>
      </c>
      <c r="N273" s="270" t="s">
        <v>89</v>
      </c>
      <c r="O273" s="273" t="s">
        <v>1059</v>
      </c>
      <c r="AF273" s="268"/>
      <c r="AG273" s="268" t="s">
        <v>1056</v>
      </c>
      <c r="AL273" s="268"/>
      <c r="AO273" s="314"/>
      <c r="AP273" s="268"/>
      <c r="AR273" s="268"/>
    </row>
    <row r="274" spans="1:44" s="241" customFormat="1" ht="15" x14ac:dyDescent="0.25">
      <c r="A274" s="306"/>
      <c r="B274" s="240"/>
      <c r="C274" s="298"/>
      <c r="D274" s="339" t="s">
        <v>91</v>
      </c>
      <c r="E274" s="339"/>
      <c r="F274" s="339"/>
      <c r="G274" s="339"/>
      <c r="H274" s="339"/>
      <c r="I274" s="339"/>
      <c r="J274" s="339"/>
      <c r="K274" s="339"/>
      <c r="L274" s="339"/>
      <c r="M274" s="339"/>
      <c r="N274" s="339"/>
      <c r="O274" s="364"/>
      <c r="AF274" s="268"/>
      <c r="AG274" s="268"/>
      <c r="AL274" s="268"/>
      <c r="AM274" s="244" t="s">
        <v>91</v>
      </c>
      <c r="AO274" s="314"/>
      <c r="AP274" s="268"/>
      <c r="AR274" s="268"/>
    </row>
    <row r="275" spans="1:44" s="241" customFormat="1" ht="15" x14ac:dyDescent="0.25">
      <c r="A275" s="306"/>
      <c r="B275" s="297"/>
      <c r="C275" s="298"/>
      <c r="D275" s="339" t="s">
        <v>769</v>
      </c>
      <c r="E275" s="339"/>
      <c r="F275" s="339"/>
      <c r="G275" s="339"/>
      <c r="H275" s="339"/>
      <c r="I275" s="339"/>
      <c r="J275" s="339"/>
      <c r="K275" s="339"/>
      <c r="L275" s="339"/>
      <c r="M275" s="339"/>
      <c r="N275" s="339"/>
      <c r="O275" s="364"/>
      <c r="AF275" s="268"/>
      <c r="AG275" s="268"/>
      <c r="AL275" s="268"/>
      <c r="AN275" s="244" t="s">
        <v>769</v>
      </c>
      <c r="AO275" s="314"/>
      <c r="AP275" s="268"/>
      <c r="AR275" s="268"/>
    </row>
    <row r="276" spans="1:44" s="241" customFormat="1" ht="15" x14ac:dyDescent="0.25">
      <c r="A276" s="274"/>
      <c r="B276" s="275"/>
      <c r="C276" s="276"/>
      <c r="D276" s="354" t="s">
        <v>215</v>
      </c>
      <c r="E276" s="354"/>
      <c r="F276" s="354"/>
      <c r="G276" s="354"/>
      <c r="H276" s="354"/>
      <c r="I276" s="354"/>
      <c r="J276" s="354"/>
      <c r="K276" s="354"/>
      <c r="L276" s="354"/>
      <c r="M276" s="354"/>
      <c r="N276" s="354"/>
      <c r="O276" s="361"/>
      <c r="AF276" s="268"/>
      <c r="AG276" s="268"/>
      <c r="AH276" s="244" t="s">
        <v>215</v>
      </c>
      <c r="AL276" s="268"/>
      <c r="AO276" s="314"/>
      <c r="AP276" s="268"/>
      <c r="AR276" s="268"/>
    </row>
    <row r="277" spans="1:44" s="241" customFormat="1" ht="15" x14ac:dyDescent="0.25">
      <c r="A277" s="274"/>
      <c r="B277" s="297"/>
      <c r="C277" s="298"/>
      <c r="D277" s="363" t="s">
        <v>66</v>
      </c>
      <c r="E277" s="363"/>
      <c r="F277" s="363"/>
      <c r="G277" s="270"/>
      <c r="H277" s="299"/>
      <c r="I277" s="299"/>
      <c r="J277" s="299"/>
      <c r="K277" s="300"/>
      <c r="L277" s="299"/>
      <c r="M277" s="301">
        <v>92226.66</v>
      </c>
      <c r="N277" s="293"/>
      <c r="O277" s="302">
        <v>752569.55</v>
      </c>
      <c r="AF277" s="268"/>
      <c r="AG277" s="268"/>
      <c r="AL277" s="268" t="s">
        <v>66</v>
      </c>
      <c r="AO277" s="314"/>
      <c r="AP277" s="268"/>
      <c r="AR277" s="268"/>
    </row>
    <row r="278" spans="1:44" s="241" customFormat="1" ht="34.5" x14ac:dyDescent="0.25">
      <c r="A278" s="269" t="s">
        <v>216</v>
      </c>
      <c r="B278" s="270" t="s">
        <v>535</v>
      </c>
      <c r="C278" s="271" t="s">
        <v>1060</v>
      </c>
      <c r="D278" s="360" t="s">
        <v>1061</v>
      </c>
      <c r="E278" s="360"/>
      <c r="F278" s="360"/>
      <c r="G278" s="270" t="s">
        <v>420</v>
      </c>
      <c r="H278" s="270">
        <v>-0.45400000000000001</v>
      </c>
      <c r="I278" s="270" t="s">
        <v>24</v>
      </c>
      <c r="J278" s="270" t="s">
        <v>1062</v>
      </c>
      <c r="K278" s="272" t="s">
        <v>1063</v>
      </c>
      <c r="L278" s="270"/>
      <c r="M278" s="272" t="s">
        <v>1064</v>
      </c>
      <c r="N278" s="270" t="s">
        <v>89</v>
      </c>
      <c r="O278" s="273" t="s">
        <v>1065</v>
      </c>
      <c r="AF278" s="268"/>
      <c r="AG278" s="268" t="s">
        <v>1061</v>
      </c>
      <c r="AL278" s="268"/>
      <c r="AO278" s="314"/>
      <c r="AP278" s="268"/>
      <c r="AR278" s="268"/>
    </row>
    <row r="279" spans="1:44" s="241" customFormat="1" ht="15" x14ac:dyDescent="0.25">
      <c r="A279" s="306"/>
      <c r="B279" s="240"/>
      <c r="C279" s="298"/>
      <c r="D279" s="339" t="s">
        <v>739</v>
      </c>
      <c r="E279" s="339"/>
      <c r="F279" s="339"/>
      <c r="G279" s="339"/>
      <c r="H279" s="339"/>
      <c r="I279" s="339"/>
      <c r="J279" s="339"/>
      <c r="K279" s="339"/>
      <c r="L279" s="339"/>
      <c r="M279" s="339"/>
      <c r="N279" s="339"/>
      <c r="O279" s="364"/>
      <c r="AF279" s="268"/>
      <c r="AG279" s="268"/>
      <c r="AL279" s="268"/>
      <c r="AM279" s="244" t="s">
        <v>739</v>
      </c>
      <c r="AO279" s="314"/>
      <c r="AP279" s="268"/>
      <c r="AR279" s="268"/>
    </row>
    <row r="280" spans="1:44" s="241" customFormat="1" ht="15" x14ac:dyDescent="0.25">
      <c r="A280" s="274"/>
      <c r="B280" s="297"/>
      <c r="C280" s="298"/>
      <c r="D280" s="363" t="s">
        <v>66</v>
      </c>
      <c r="E280" s="363"/>
      <c r="F280" s="363"/>
      <c r="G280" s="270"/>
      <c r="H280" s="299"/>
      <c r="I280" s="299"/>
      <c r="J280" s="299"/>
      <c r="K280" s="300"/>
      <c r="L280" s="299"/>
      <c r="M280" s="301">
        <v>-4732.5</v>
      </c>
      <c r="N280" s="293"/>
      <c r="O280" s="302">
        <v>-38617.199999999997</v>
      </c>
      <c r="AF280" s="268"/>
      <c r="AG280" s="268"/>
      <c r="AL280" s="268" t="s">
        <v>66</v>
      </c>
      <c r="AO280" s="314"/>
      <c r="AP280" s="268"/>
      <c r="AR280" s="268"/>
    </row>
    <row r="281" spans="1:44" s="241" customFormat="1" ht="34.5" x14ac:dyDescent="0.25">
      <c r="A281" s="269" t="s">
        <v>220</v>
      </c>
      <c r="B281" s="270" t="s">
        <v>536</v>
      </c>
      <c r="C281" s="271" t="s">
        <v>775</v>
      </c>
      <c r="D281" s="360" t="s">
        <v>776</v>
      </c>
      <c r="E281" s="360"/>
      <c r="F281" s="360"/>
      <c r="G281" s="270" t="s">
        <v>420</v>
      </c>
      <c r="H281" s="270">
        <v>-2.367</v>
      </c>
      <c r="I281" s="270" t="s">
        <v>24</v>
      </c>
      <c r="J281" s="270" t="s">
        <v>1066</v>
      </c>
      <c r="K281" s="272" t="s">
        <v>778</v>
      </c>
      <c r="L281" s="270"/>
      <c r="M281" s="272" t="s">
        <v>1067</v>
      </c>
      <c r="N281" s="270" t="s">
        <v>89</v>
      </c>
      <c r="O281" s="273" t="s">
        <v>1068</v>
      </c>
      <c r="AF281" s="268"/>
      <c r="AG281" s="268" t="s">
        <v>776</v>
      </c>
      <c r="AL281" s="268"/>
      <c r="AO281" s="314"/>
      <c r="AP281" s="268"/>
      <c r="AR281" s="268"/>
    </row>
    <row r="282" spans="1:44" s="241" customFormat="1" ht="15" x14ac:dyDescent="0.25">
      <c r="A282" s="306"/>
      <c r="B282" s="240"/>
      <c r="C282" s="298"/>
      <c r="D282" s="339" t="s">
        <v>739</v>
      </c>
      <c r="E282" s="339"/>
      <c r="F282" s="339"/>
      <c r="G282" s="339"/>
      <c r="H282" s="339"/>
      <c r="I282" s="339"/>
      <c r="J282" s="339"/>
      <c r="K282" s="339"/>
      <c r="L282" s="339"/>
      <c r="M282" s="339"/>
      <c r="N282" s="339"/>
      <c r="O282" s="364"/>
      <c r="AF282" s="268"/>
      <c r="AG282" s="268"/>
      <c r="AL282" s="268"/>
      <c r="AM282" s="244" t="s">
        <v>739</v>
      </c>
      <c r="AO282" s="314"/>
      <c r="AP282" s="268"/>
      <c r="AR282" s="268"/>
    </row>
    <row r="283" spans="1:44" s="241" customFormat="1" ht="15" x14ac:dyDescent="0.25">
      <c r="A283" s="274"/>
      <c r="B283" s="297"/>
      <c r="C283" s="298"/>
      <c r="D283" s="363" t="s">
        <v>66</v>
      </c>
      <c r="E283" s="363"/>
      <c r="F283" s="363"/>
      <c r="G283" s="270"/>
      <c r="H283" s="299"/>
      <c r="I283" s="299"/>
      <c r="J283" s="299"/>
      <c r="K283" s="300"/>
      <c r="L283" s="299"/>
      <c r="M283" s="301">
        <v>-28070.25</v>
      </c>
      <c r="N283" s="293"/>
      <c r="O283" s="302">
        <v>-229053.24</v>
      </c>
      <c r="AF283" s="268"/>
      <c r="AG283" s="268"/>
      <c r="AL283" s="268" t="s">
        <v>66</v>
      </c>
      <c r="AO283" s="314"/>
      <c r="AP283" s="268"/>
      <c r="AR283" s="268"/>
    </row>
    <row r="284" spans="1:44" s="241" customFormat="1" ht="34.5" x14ac:dyDescent="0.25">
      <c r="A284" s="269" t="s">
        <v>224</v>
      </c>
      <c r="B284" s="270" t="s">
        <v>541</v>
      </c>
      <c r="C284" s="271" t="s">
        <v>1069</v>
      </c>
      <c r="D284" s="360" t="s">
        <v>1070</v>
      </c>
      <c r="E284" s="360"/>
      <c r="F284" s="360"/>
      <c r="G284" s="270" t="s">
        <v>420</v>
      </c>
      <c r="H284" s="270">
        <v>-2.58</v>
      </c>
      <c r="I284" s="270" t="s">
        <v>24</v>
      </c>
      <c r="J284" s="270" t="s">
        <v>1071</v>
      </c>
      <c r="K284" s="272" t="s">
        <v>1072</v>
      </c>
      <c r="L284" s="270"/>
      <c r="M284" s="272" t="s">
        <v>1073</v>
      </c>
      <c r="N284" s="270" t="s">
        <v>89</v>
      </c>
      <c r="O284" s="273" t="s">
        <v>1074</v>
      </c>
      <c r="AF284" s="268"/>
      <c r="AG284" s="268" t="s">
        <v>1070</v>
      </c>
      <c r="AL284" s="268"/>
      <c r="AO284" s="314"/>
      <c r="AP284" s="268"/>
      <c r="AR284" s="268"/>
    </row>
    <row r="285" spans="1:44" s="241" customFormat="1" ht="15" x14ac:dyDescent="0.25">
      <c r="A285" s="306"/>
      <c r="B285" s="240"/>
      <c r="C285" s="298"/>
      <c r="D285" s="339" t="s">
        <v>739</v>
      </c>
      <c r="E285" s="339"/>
      <c r="F285" s="339"/>
      <c r="G285" s="339"/>
      <c r="H285" s="339"/>
      <c r="I285" s="339"/>
      <c r="J285" s="339"/>
      <c r="K285" s="339"/>
      <c r="L285" s="339"/>
      <c r="M285" s="339"/>
      <c r="N285" s="339"/>
      <c r="O285" s="364"/>
      <c r="AF285" s="268"/>
      <c r="AG285" s="268"/>
      <c r="AL285" s="268"/>
      <c r="AM285" s="244" t="s">
        <v>739</v>
      </c>
      <c r="AO285" s="314"/>
      <c r="AP285" s="268"/>
      <c r="AR285" s="268"/>
    </row>
    <row r="286" spans="1:44" s="241" customFormat="1" ht="15" x14ac:dyDescent="0.25">
      <c r="A286" s="274"/>
      <c r="B286" s="297"/>
      <c r="C286" s="298"/>
      <c r="D286" s="363" t="s">
        <v>66</v>
      </c>
      <c r="E286" s="363"/>
      <c r="F286" s="363"/>
      <c r="G286" s="270"/>
      <c r="H286" s="299"/>
      <c r="I286" s="299"/>
      <c r="J286" s="299"/>
      <c r="K286" s="300"/>
      <c r="L286" s="299"/>
      <c r="M286" s="301">
        <v>-28245.84</v>
      </c>
      <c r="N286" s="293"/>
      <c r="O286" s="302">
        <v>-230486.05</v>
      </c>
      <c r="AF286" s="268"/>
      <c r="AG286" s="268"/>
      <c r="AL286" s="268" t="s">
        <v>66</v>
      </c>
      <c r="AO286" s="314"/>
      <c r="AP286" s="268"/>
      <c r="AR286" s="268"/>
    </row>
    <row r="287" spans="1:44" s="241" customFormat="1" ht="33.75" x14ac:dyDescent="0.25">
      <c r="A287" s="269" t="s">
        <v>229</v>
      </c>
      <c r="B287" s="270" t="s">
        <v>545</v>
      </c>
      <c r="C287" s="271" t="s">
        <v>1075</v>
      </c>
      <c r="D287" s="360" t="s">
        <v>1076</v>
      </c>
      <c r="E287" s="360"/>
      <c r="F287" s="360"/>
      <c r="G287" s="270" t="s">
        <v>52</v>
      </c>
      <c r="H287" s="270">
        <v>-2088</v>
      </c>
      <c r="I287" s="270" t="s">
        <v>24</v>
      </c>
      <c r="J287" s="270" t="s">
        <v>1077</v>
      </c>
      <c r="K287" s="272" t="s">
        <v>1078</v>
      </c>
      <c r="L287" s="270"/>
      <c r="M287" s="272" t="s">
        <v>1079</v>
      </c>
      <c r="N287" s="270" t="s">
        <v>89</v>
      </c>
      <c r="O287" s="273" t="s">
        <v>1080</v>
      </c>
      <c r="AF287" s="268"/>
      <c r="AG287" s="268" t="s">
        <v>1076</v>
      </c>
      <c r="AL287" s="268"/>
      <c r="AO287" s="314"/>
      <c r="AP287" s="268"/>
      <c r="AR287" s="268"/>
    </row>
    <row r="288" spans="1:44" s="241" customFormat="1" ht="15" x14ac:dyDescent="0.25">
      <c r="A288" s="306"/>
      <c r="B288" s="240"/>
      <c r="C288" s="298"/>
      <c r="D288" s="339" t="s">
        <v>739</v>
      </c>
      <c r="E288" s="339"/>
      <c r="F288" s="339"/>
      <c r="G288" s="339"/>
      <c r="H288" s="339"/>
      <c r="I288" s="339"/>
      <c r="J288" s="339"/>
      <c r="K288" s="339"/>
      <c r="L288" s="339"/>
      <c r="M288" s="339"/>
      <c r="N288" s="339"/>
      <c r="O288" s="364"/>
      <c r="AF288" s="268"/>
      <c r="AG288" s="268"/>
      <c r="AL288" s="268"/>
      <c r="AM288" s="244" t="s">
        <v>739</v>
      </c>
      <c r="AO288" s="314"/>
      <c r="AP288" s="268"/>
      <c r="AR288" s="268"/>
    </row>
    <row r="289" spans="1:44" s="241" customFormat="1" ht="15" x14ac:dyDescent="0.25">
      <c r="A289" s="274"/>
      <c r="B289" s="297"/>
      <c r="C289" s="298"/>
      <c r="D289" s="363" t="s">
        <v>66</v>
      </c>
      <c r="E289" s="363"/>
      <c r="F289" s="363"/>
      <c r="G289" s="270"/>
      <c r="H289" s="299"/>
      <c r="I289" s="299"/>
      <c r="J289" s="299"/>
      <c r="K289" s="300"/>
      <c r="L289" s="299"/>
      <c r="M289" s="301">
        <v>-91057.68</v>
      </c>
      <c r="N289" s="293"/>
      <c r="O289" s="302">
        <v>-743030.67</v>
      </c>
      <c r="AF289" s="268"/>
      <c r="AG289" s="268"/>
      <c r="AL289" s="268" t="s">
        <v>66</v>
      </c>
      <c r="AO289" s="314"/>
      <c r="AP289" s="268"/>
      <c r="AR289" s="268"/>
    </row>
    <row r="290" spans="1:44" s="241" customFormat="1" ht="34.5" x14ac:dyDescent="0.25">
      <c r="A290" s="269" t="s">
        <v>231</v>
      </c>
      <c r="B290" s="270" t="s">
        <v>549</v>
      </c>
      <c r="C290" s="271" t="s">
        <v>1081</v>
      </c>
      <c r="D290" s="360" t="s">
        <v>1082</v>
      </c>
      <c r="E290" s="360"/>
      <c r="F290" s="360"/>
      <c r="G290" s="270" t="s">
        <v>52</v>
      </c>
      <c r="H290" s="270">
        <v>-2088</v>
      </c>
      <c r="I290" s="270" t="s">
        <v>24</v>
      </c>
      <c r="J290" s="270" t="s">
        <v>1077</v>
      </c>
      <c r="K290" s="272" t="s">
        <v>1083</v>
      </c>
      <c r="L290" s="270"/>
      <c r="M290" s="272" t="s">
        <v>1084</v>
      </c>
      <c r="N290" s="270" t="s">
        <v>89</v>
      </c>
      <c r="O290" s="273" t="s">
        <v>1085</v>
      </c>
      <c r="AF290" s="268"/>
      <c r="AG290" s="268" t="s">
        <v>1082</v>
      </c>
      <c r="AL290" s="268"/>
      <c r="AO290" s="314"/>
      <c r="AP290" s="268"/>
      <c r="AR290" s="268"/>
    </row>
    <row r="291" spans="1:44" s="241" customFormat="1" ht="15" x14ac:dyDescent="0.25">
      <c r="A291" s="306"/>
      <c r="B291" s="240"/>
      <c r="C291" s="298"/>
      <c r="D291" s="339" t="s">
        <v>739</v>
      </c>
      <c r="E291" s="339"/>
      <c r="F291" s="339"/>
      <c r="G291" s="339"/>
      <c r="H291" s="339"/>
      <c r="I291" s="339"/>
      <c r="J291" s="339"/>
      <c r="K291" s="339"/>
      <c r="L291" s="339"/>
      <c r="M291" s="339"/>
      <c r="N291" s="339"/>
      <c r="O291" s="364"/>
      <c r="AF291" s="268"/>
      <c r="AG291" s="268"/>
      <c r="AL291" s="268"/>
      <c r="AM291" s="244" t="s">
        <v>739</v>
      </c>
      <c r="AO291" s="314"/>
      <c r="AP291" s="268"/>
      <c r="AR291" s="268"/>
    </row>
    <row r="292" spans="1:44" s="241" customFormat="1" ht="15" x14ac:dyDescent="0.25">
      <c r="A292" s="274"/>
      <c r="B292" s="297"/>
      <c r="C292" s="298"/>
      <c r="D292" s="363" t="s">
        <v>66</v>
      </c>
      <c r="E292" s="363"/>
      <c r="F292" s="363"/>
      <c r="G292" s="270"/>
      <c r="H292" s="299"/>
      <c r="I292" s="299"/>
      <c r="J292" s="299"/>
      <c r="K292" s="300"/>
      <c r="L292" s="299"/>
      <c r="M292" s="301">
        <v>-11692.8</v>
      </c>
      <c r="N292" s="293"/>
      <c r="O292" s="302">
        <v>-95413.25</v>
      </c>
      <c r="AF292" s="268"/>
      <c r="AG292" s="268"/>
      <c r="AL292" s="268" t="s">
        <v>66</v>
      </c>
      <c r="AO292" s="314"/>
      <c r="AP292" s="268"/>
      <c r="AR292" s="268"/>
    </row>
    <row r="293" spans="1:44" s="241" customFormat="1" ht="33.75" x14ac:dyDescent="0.25">
      <c r="A293" s="269" t="s">
        <v>232</v>
      </c>
      <c r="B293" s="270" t="s">
        <v>553</v>
      </c>
      <c r="C293" s="271" t="s">
        <v>1086</v>
      </c>
      <c r="D293" s="360" t="s">
        <v>1087</v>
      </c>
      <c r="E293" s="360"/>
      <c r="F293" s="360"/>
      <c r="G293" s="270" t="s">
        <v>52</v>
      </c>
      <c r="H293" s="270">
        <v>-2088</v>
      </c>
      <c r="I293" s="270" t="s">
        <v>24</v>
      </c>
      <c r="J293" s="270" t="s">
        <v>1077</v>
      </c>
      <c r="K293" s="272" t="s">
        <v>1088</v>
      </c>
      <c r="L293" s="270"/>
      <c r="M293" s="272" t="s">
        <v>1089</v>
      </c>
      <c r="N293" s="270" t="s">
        <v>89</v>
      </c>
      <c r="O293" s="273" t="s">
        <v>1090</v>
      </c>
      <c r="AF293" s="268"/>
      <c r="AG293" s="268" t="s">
        <v>1087</v>
      </c>
      <c r="AL293" s="268"/>
      <c r="AO293" s="314"/>
      <c r="AP293" s="268"/>
      <c r="AR293" s="268"/>
    </row>
    <row r="294" spans="1:44" s="241" customFormat="1" ht="15" x14ac:dyDescent="0.25">
      <c r="A294" s="306"/>
      <c r="B294" s="240"/>
      <c r="C294" s="298"/>
      <c r="D294" s="339" t="s">
        <v>739</v>
      </c>
      <c r="E294" s="339"/>
      <c r="F294" s="339"/>
      <c r="G294" s="339"/>
      <c r="H294" s="339"/>
      <c r="I294" s="339"/>
      <c r="J294" s="339"/>
      <c r="K294" s="339"/>
      <c r="L294" s="339"/>
      <c r="M294" s="339"/>
      <c r="N294" s="339"/>
      <c r="O294" s="364"/>
      <c r="AF294" s="268"/>
      <c r="AG294" s="268"/>
      <c r="AL294" s="268"/>
      <c r="AM294" s="244" t="s">
        <v>739</v>
      </c>
      <c r="AO294" s="314"/>
      <c r="AP294" s="268"/>
      <c r="AR294" s="268"/>
    </row>
    <row r="295" spans="1:44" s="241" customFormat="1" ht="15" x14ac:dyDescent="0.25">
      <c r="A295" s="274"/>
      <c r="B295" s="297"/>
      <c r="C295" s="298"/>
      <c r="D295" s="363" t="s">
        <v>66</v>
      </c>
      <c r="E295" s="363"/>
      <c r="F295" s="363"/>
      <c r="G295" s="270"/>
      <c r="H295" s="299"/>
      <c r="I295" s="299"/>
      <c r="J295" s="299"/>
      <c r="K295" s="300"/>
      <c r="L295" s="299"/>
      <c r="M295" s="301">
        <v>-5220</v>
      </c>
      <c r="N295" s="293"/>
      <c r="O295" s="302">
        <v>-42595.199999999997</v>
      </c>
      <c r="AF295" s="268"/>
      <c r="AG295" s="268"/>
      <c r="AL295" s="268" t="s">
        <v>66</v>
      </c>
      <c r="AO295" s="314"/>
      <c r="AP295" s="268"/>
      <c r="AR295" s="268"/>
    </row>
    <row r="296" spans="1:44" s="241" customFormat="1" ht="68.25" x14ac:dyDescent="0.25">
      <c r="A296" s="269" t="s">
        <v>234</v>
      </c>
      <c r="B296" s="270" t="s">
        <v>109</v>
      </c>
      <c r="C296" s="271" t="s">
        <v>1091</v>
      </c>
      <c r="D296" s="360" t="s">
        <v>1092</v>
      </c>
      <c r="E296" s="360"/>
      <c r="F296" s="360"/>
      <c r="G296" s="270" t="s">
        <v>688</v>
      </c>
      <c r="H296" s="270">
        <v>2088</v>
      </c>
      <c r="I296" s="270" t="s">
        <v>24</v>
      </c>
      <c r="J296" s="270" t="s">
        <v>1093</v>
      </c>
      <c r="K296" s="272" t="s">
        <v>1094</v>
      </c>
      <c r="L296" s="270" t="s">
        <v>211</v>
      </c>
      <c r="M296" s="272" t="s">
        <v>1095</v>
      </c>
      <c r="N296" s="270" t="s">
        <v>89</v>
      </c>
      <c r="O296" s="273" t="s">
        <v>1096</v>
      </c>
      <c r="AF296" s="268"/>
      <c r="AG296" s="268" t="s">
        <v>1092</v>
      </c>
      <c r="AL296" s="268"/>
      <c r="AO296" s="314"/>
      <c r="AP296" s="268"/>
      <c r="AR296" s="268"/>
    </row>
    <row r="297" spans="1:44" s="241" customFormat="1" ht="15" x14ac:dyDescent="0.25">
      <c r="A297" s="306"/>
      <c r="B297" s="240"/>
      <c r="C297" s="298"/>
      <c r="D297" s="339" t="s">
        <v>91</v>
      </c>
      <c r="E297" s="339"/>
      <c r="F297" s="339"/>
      <c r="G297" s="339"/>
      <c r="H297" s="339"/>
      <c r="I297" s="339"/>
      <c r="J297" s="339"/>
      <c r="K297" s="339"/>
      <c r="L297" s="339"/>
      <c r="M297" s="339"/>
      <c r="N297" s="339"/>
      <c r="O297" s="364"/>
      <c r="AF297" s="268"/>
      <c r="AG297" s="268"/>
      <c r="AL297" s="268"/>
      <c r="AM297" s="244" t="s">
        <v>91</v>
      </c>
      <c r="AO297" s="314"/>
      <c r="AP297" s="268"/>
      <c r="AR297" s="268"/>
    </row>
    <row r="298" spans="1:44" s="241" customFormat="1" ht="15" x14ac:dyDescent="0.25">
      <c r="A298" s="306"/>
      <c r="B298" s="297"/>
      <c r="C298" s="298"/>
      <c r="D298" s="339" t="s">
        <v>1097</v>
      </c>
      <c r="E298" s="339"/>
      <c r="F298" s="339"/>
      <c r="G298" s="339"/>
      <c r="H298" s="339"/>
      <c r="I298" s="339"/>
      <c r="J298" s="339"/>
      <c r="K298" s="339"/>
      <c r="L298" s="339"/>
      <c r="M298" s="339"/>
      <c r="N298" s="339"/>
      <c r="O298" s="364"/>
      <c r="AF298" s="268"/>
      <c r="AG298" s="268"/>
      <c r="AL298" s="268"/>
      <c r="AN298" s="244" t="s">
        <v>1097</v>
      </c>
      <c r="AO298" s="314"/>
      <c r="AP298" s="268"/>
      <c r="AR298" s="268"/>
    </row>
    <row r="299" spans="1:44" s="241" customFormat="1" ht="15" x14ac:dyDescent="0.25">
      <c r="A299" s="274"/>
      <c r="B299" s="275"/>
      <c r="C299" s="276"/>
      <c r="D299" s="354" t="s">
        <v>215</v>
      </c>
      <c r="E299" s="354"/>
      <c r="F299" s="354"/>
      <c r="G299" s="354"/>
      <c r="H299" s="354"/>
      <c r="I299" s="354"/>
      <c r="J299" s="354"/>
      <c r="K299" s="354"/>
      <c r="L299" s="354"/>
      <c r="M299" s="354"/>
      <c r="N299" s="354"/>
      <c r="O299" s="361"/>
      <c r="AF299" s="268"/>
      <c r="AG299" s="268"/>
      <c r="AH299" s="244" t="s">
        <v>215</v>
      </c>
      <c r="AL299" s="268"/>
      <c r="AO299" s="314"/>
      <c r="AP299" s="268"/>
      <c r="AR299" s="268"/>
    </row>
    <row r="300" spans="1:44" s="241" customFormat="1" ht="15" x14ac:dyDescent="0.25">
      <c r="A300" s="274"/>
      <c r="B300" s="297"/>
      <c r="C300" s="298"/>
      <c r="D300" s="363" t="s">
        <v>66</v>
      </c>
      <c r="E300" s="363"/>
      <c r="F300" s="363"/>
      <c r="G300" s="270"/>
      <c r="H300" s="299"/>
      <c r="I300" s="299"/>
      <c r="J300" s="299"/>
      <c r="K300" s="300"/>
      <c r="L300" s="299"/>
      <c r="M300" s="301">
        <v>582654.06000000006</v>
      </c>
      <c r="N300" s="293"/>
      <c r="O300" s="302">
        <v>4754457.13</v>
      </c>
      <c r="AF300" s="268"/>
      <c r="AG300" s="268"/>
      <c r="AL300" s="268" t="s">
        <v>66</v>
      </c>
      <c r="AO300" s="314"/>
      <c r="AP300" s="268"/>
      <c r="AR300" s="268"/>
    </row>
    <row r="301" spans="1:44" s="241" customFormat="1" ht="45.75" x14ac:dyDescent="0.25">
      <c r="A301" s="269" t="s">
        <v>238</v>
      </c>
      <c r="B301" s="270" t="s">
        <v>797</v>
      </c>
      <c r="C301" s="271" t="s">
        <v>798</v>
      </c>
      <c r="D301" s="360" t="s">
        <v>799</v>
      </c>
      <c r="E301" s="360"/>
      <c r="F301" s="360"/>
      <c r="G301" s="270" t="s">
        <v>688</v>
      </c>
      <c r="H301" s="270">
        <v>1</v>
      </c>
      <c r="I301" s="270" t="s">
        <v>24</v>
      </c>
      <c r="J301" s="270" t="s">
        <v>24</v>
      </c>
      <c r="K301" s="272"/>
      <c r="L301" s="270"/>
      <c r="M301" s="272"/>
      <c r="N301" s="270"/>
      <c r="O301" s="273"/>
      <c r="AF301" s="268"/>
      <c r="AG301" s="268" t="s">
        <v>799</v>
      </c>
      <c r="AL301" s="268"/>
      <c r="AO301" s="314"/>
      <c r="AP301" s="268"/>
      <c r="AR301" s="268"/>
    </row>
    <row r="302" spans="1:44" s="241" customFormat="1" ht="33.75" x14ac:dyDescent="0.25">
      <c r="A302" s="274"/>
      <c r="B302" s="275"/>
      <c r="C302" s="276" t="s">
        <v>630</v>
      </c>
      <c r="D302" s="354" t="s">
        <v>631</v>
      </c>
      <c r="E302" s="354"/>
      <c r="F302" s="354"/>
      <c r="G302" s="354"/>
      <c r="H302" s="354"/>
      <c r="I302" s="354"/>
      <c r="J302" s="354"/>
      <c r="K302" s="354"/>
      <c r="L302" s="354"/>
      <c r="M302" s="354"/>
      <c r="N302" s="354"/>
      <c r="O302" s="361"/>
      <c r="AF302" s="268"/>
      <c r="AG302" s="268"/>
      <c r="AH302" s="244" t="s">
        <v>631</v>
      </c>
      <c r="AL302" s="268"/>
      <c r="AO302" s="314"/>
      <c r="AP302" s="268"/>
      <c r="AR302" s="268"/>
    </row>
    <row r="303" spans="1:44" s="241" customFormat="1" ht="57" x14ac:dyDescent="0.25">
      <c r="A303" s="274"/>
      <c r="B303" s="275"/>
      <c r="C303" s="276" t="s">
        <v>632</v>
      </c>
      <c r="D303" s="354" t="s">
        <v>633</v>
      </c>
      <c r="E303" s="354"/>
      <c r="F303" s="354"/>
      <c r="G303" s="354"/>
      <c r="H303" s="354"/>
      <c r="I303" s="354"/>
      <c r="J303" s="354"/>
      <c r="K303" s="354"/>
      <c r="L303" s="354"/>
      <c r="M303" s="354"/>
      <c r="N303" s="354"/>
      <c r="O303" s="361"/>
      <c r="AF303" s="268"/>
      <c r="AG303" s="268"/>
      <c r="AH303" s="244" t="s">
        <v>633</v>
      </c>
      <c r="AL303" s="268"/>
      <c r="AO303" s="314"/>
      <c r="AP303" s="268"/>
      <c r="AR303" s="268"/>
    </row>
    <row r="304" spans="1:44" s="241" customFormat="1" ht="15" x14ac:dyDescent="0.25">
      <c r="A304" s="274"/>
      <c r="B304" s="277"/>
      <c r="C304" s="276" t="s">
        <v>24</v>
      </c>
      <c r="D304" s="339" t="s">
        <v>56</v>
      </c>
      <c r="E304" s="339"/>
      <c r="F304" s="339"/>
      <c r="G304" s="278"/>
      <c r="H304" s="279"/>
      <c r="I304" s="279"/>
      <c r="J304" s="279"/>
      <c r="K304" s="280">
        <v>869.64</v>
      </c>
      <c r="L304" s="290">
        <v>1.3225</v>
      </c>
      <c r="M304" s="284">
        <v>1150.0999999999999</v>
      </c>
      <c r="N304" s="282">
        <v>44.77</v>
      </c>
      <c r="O304" s="283">
        <v>51489.98</v>
      </c>
      <c r="AF304" s="268"/>
      <c r="AG304" s="268"/>
      <c r="AI304" s="244" t="s">
        <v>56</v>
      </c>
      <c r="AL304" s="268"/>
      <c r="AO304" s="314"/>
      <c r="AP304" s="268"/>
      <c r="AR304" s="268"/>
    </row>
    <row r="305" spans="1:44" s="241" customFormat="1" ht="15" x14ac:dyDescent="0.25">
      <c r="A305" s="274"/>
      <c r="B305" s="277"/>
      <c r="C305" s="276" t="s">
        <v>67</v>
      </c>
      <c r="D305" s="339" t="s">
        <v>70</v>
      </c>
      <c r="E305" s="339"/>
      <c r="F305" s="339"/>
      <c r="G305" s="278"/>
      <c r="H305" s="279"/>
      <c r="I305" s="279"/>
      <c r="J305" s="279"/>
      <c r="K305" s="284">
        <v>3837.66</v>
      </c>
      <c r="L305" s="290">
        <v>1.4375</v>
      </c>
      <c r="M305" s="284">
        <v>5516.64</v>
      </c>
      <c r="N305" s="282">
        <v>13.24</v>
      </c>
      <c r="O305" s="283">
        <v>73040.31</v>
      </c>
      <c r="AF305" s="268"/>
      <c r="AG305" s="268"/>
      <c r="AI305" s="244" t="s">
        <v>70</v>
      </c>
      <c r="AL305" s="268"/>
      <c r="AO305" s="314"/>
      <c r="AP305" s="268"/>
      <c r="AR305" s="268"/>
    </row>
    <row r="306" spans="1:44" s="241" customFormat="1" ht="15" x14ac:dyDescent="0.25">
      <c r="A306" s="274"/>
      <c r="B306" s="277"/>
      <c r="C306" s="276" t="s">
        <v>71</v>
      </c>
      <c r="D306" s="339" t="s">
        <v>72</v>
      </c>
      <c r="E306" s="339"/>
      <c r="F306" s="339"/>
      <c r="G306" s="278"/>
      <c r="H306" s="279"/>
      <c r="I306" s="279"/>
      <c r="J306" s="279"/>
      <c r="K306" s="280">
        <v>251.5</v>
      </c>
      <c r="L306" s="290">
        <v>1.4375</v>
      </c>
      <c r="M306" s="280">
        <v>361.53</v>
      </c>
      <c r="N306" s="282">
        <v>44.77</v>
      </c>
      <c r="O306" s="283">
        <v>16185.7</v>
      </c>
      <c r="AF306" s="268"/>
      <c r="AG306" s="268"/>
      <c r="AI306" s="244" t="s">
        <v>72</v>
      </c>
      <c r="AL306" s="268"/>
      <c r="AO306" s="314"/>
      <c r="AP306" s="268"/>
      <c r="AR306" s="268"/>
    </row>
    <row r="307" spans="1:44" s="241" customFormat="1" ht="15" x14ac:dyDescent="0.25">
      <c r="A307" s="274"/>
      <c r="B307" s="277"/>
      <c r="C307" s="276" t="s">
        <v>83</v>
      </c>
      <c r="D307" s="339" t="s">
        <v>101</v>
      </c>
      <c r="E307" s="339"/>
      <c r="F307" s="339"/>
      <c r="G307" s="278"/>
      <c r="H307" s="279"/>
      <c r="I307" s="279"/>
      <c r="J307" s="279"/>
      <c r="K307" s="284">
        <v>26754.38</v>
      </c>
      <c r="L307" s="279"/>
      <c r="M307" s="284">
        <v>26754.38</v>
      </c>
      <c r="N307" s="282">
        <v>8.16</v>
      </c>
      <c r="O307" s="283">
        <v>218315.74</v>
      </c>
      <c r="AF307" s="268"/>
      <c r="AG307" s="268"/>
      <c r="AI307" s="244" t="s">
        <v>101</v>
      </c>
      <c r="AL307" s="268"/>
      <c r="AO307" s="314"/>
      <c r="AP307" s="268"/>
      <c r="AR307" s="268"/>
    </row>
    <row r="308" spans="1:44" s="241" customFormat="1" ht="23.25" x14ac:dyDescent="0.25">
      <c r="A308" s="309" t="s">
        <v>993</v>
      </c>
      <c r="B308" s="278"/>
      <c r="C308" s="310" t="s">
        <v>1098</v>
      </c>
      <c r="D308" s="365" t="s">
        <v>1099</v>
      </c>
      <c r="E308" s="365"/>
      <c r="F308" s="365"/>
      <c r="G308" s="311" t="s">
        <v>85</v>
      </c>
      <c r="H308" s="312">
        <v>0</v>
      </c>
      <c r="I308" s="313"/>
      <c r="J308" s="313"/>
      <c r="K308" s="288"/>
      <c r="L308" s="279"/>
      <c r="M308" s="288"/>
      <c r="N308" s="279"/>
      <c r="O308" s="289"/>
      <c r="AF308" s="268"/>
      <c r="AG308" s="268"/>
      <c r="AL308" s="268"/>
      <c r="AO308" s="314" t="s">
        <v>1099</v>
      </c>
      <c r="AP308" s="268"/>
      <c r="AR308" s="268"/>
    </row>
    <row r="309" spans="1:44" s="241" customFormat="1" ht="23.25" x14ac:dyDescent="0.25">
      <c r="A309" s="309" t="s">
        <v>993</v>
      </c>
      <c r="B309" s="278"/>
      <c r="C309" s="310" t="s">
        <v>1100</v>
      </c>
      <c r="D309" s="365" t="s">
        <v>1040</v>
      </c>
      <c r="E309" s="365"/>
      <c r="F309" s="365"/>
      <c r="G309" s="311" t="s">
        <v>52</v>
      </c>
      <c r="H309" s="312">
        <v>0</v>
      </c>
      <c r="I309" s="313"/>
      <c r="J309" s="313"/>
      <c r="K309" s="288"/>
      <c r="L309" s="279"/>
      <c r="M309" s="288"/>
      <c r="N309" s="279"/>
      <c r="O309" s="289"/>
      <c r="AF309" s="268"/>
      <c r="AG309" s="268"/>
      <c r="AL309" s="268"/>
      <c r="AO309" s="314" t="s">
        <v>1040</v>
      </c>
      <c r="AP309" s="268"/>
      <c r="AR309" s="268"/>
    </row>
    <row r="310" spans="1:44" s="241" customFormat="1" ht="23.25" x14ac:dyDescent="0.25">
      <c r="A310" s="309" t="s">
        <v>1101</v>
      </c>
      <c r="B310" s="278"/>
      <c r="C310" s="310" t="s">
        <v>1102</v>
      </c>
      <c r="D310" s="365" t="s">
        <v>1103</v>
      </c>
      <c r="E310" s="365"/>
      <c r="F310" s="365"/>
      <c r="G310" s="311" t="s">
        <v>365</v>
      </c>
      <c r="H310" s="330">
        <v>0.01</v>
      </c>
      <c r="I310" s="313"/>
      <c r="J310" s="330">
        <v>0.01</v>
      </c>
      <c r="K310" s="288"/>
      <c r="L310" s="279"/>
      <c r="M310" s="288"/>
      <c r="N310" s="279"/>
      <c r="O310" s="289"/>
      <c r="AF310" s="268"/>
      <c r="AG310" s="268"/>
      <c r="AL310" s="268"/>
      <c r="AO310" s="314" t="s">
        <v>1103</v>
      </c>
      <c r="AP310" s="268"/>
      <c r="AR310" s="268"/>
    </row>
    <row r="311" spans="1:44" s="241" customFormat="1" ht="15" x14ac:dyDescent="0.25">
      <c r="A311" s="309" t="s">
        <v>1101</v>
      </c>
      <c r="B311" s="278"/>
      <c r="C311" s="310" t="s">
        <v>1104</v>
      </c>
      <c r="D311" s="365" t="s">
        <v>1105</v>
      </c>
      <c r="E311" s="365"/>
      <c r="F311" s="365"/>
      <c r="G311" s="311" t="s">
        <v>688</v>
      </c>
      <c r="H311" s="312">
        <v>1</v>
      </c>
      <c r="I311" s="313"/>
      <c r="J311" s="312">
        <v>1</v>
      </c>
      <c r="K311" s="288"/>
      <c r="L311" s="279"/>
      <c r="M311" s="288"/>
      <c r="N311" s="279"/>
      <c r="O311" s="289"/>
      <c r="AF311" s="268"/>
      <c r="AG311" s="268"/>
      <c r="AL311" s="268"/>
      <c r="AO311" s="314" t="s">
        <v>1105</v>
      </c>
      <c r="AP311" s="268"/>
      <c r="AR311" s="268"/>
    </row>
    <row r="312" spans="1:44" s="241" customFormat="1" ht="15" x14ac:dyDescent="0.25">
      <c r="A312" s="274"/>
      <c r="B312" s="277"/>
      <c r="C312" s="276"/>
      <c r="D312" s="339" t="s">
        <v>57</v>
      </c>
      <c r="E312" s="339"/>
      <c r="F312" s="339"/>
      <c r="G312" s="278" t="s">
        <v>58</v>
      </c>
      <c r="H312" s="282">
        <v>93.61</v>
      </c>
      <c r="I312" s="290">
        <v>1.3225</v>
      </c>
      <c r="J312" s="304">
        <v>123.79922500000001</v>
      </c>
      <c r="K312" s="288"/>
      <c r="L312" s="279"/>
      <c r="M312" s="288"/>
      <c r="N312" s="279"/>
      <c r="O312" s="289"/>
      <c r="AF312" s="268"/>
      <c r="AG312" s="268"/>
      <c r="AJ312" s="244" t="s">
        <v>57</v>
      </c>
      <c r="AL312" s="268"/>
      <c r="AO312" s="314"/>
      <c r="AP312" s="268"/>
      <c r="AR312" s="268"/>
    </row>
    <row r="313" spans="1:44" s="241" customFormat="1" ht="15" x14ac:dyDescent="0.25">
      <c r="A313" s="274"/>
      <c r="B313" s="277"/>
      <c r="C313" s="276"/>
      <c r="D313" s="339" t="s">
        <v>73</v>
      </c>
      <c r="E313" s="339"/>
      <c r="F313" s="339"/>
      <c r="G313" s="278" t="s">
        <v>58</v>
      </c>
      <c r="H313" s="282">
        <v>19.09</v>
      </c>
      <c r="I313" s="290">
        <v>1.4375</v>
      </c>
      <c r="J313" s="304">
        <v>27.441875</v>
      </c>
      <c r="K313" s="288"/>
      <c r="L313" s="279"/>
      <c r="M313" s="288"/>
      <c r="N313" s="279"/>
      <c r="O313" s="289"/>
      <c r="AF313" s="268"/>
      <c r="AG313" s="268"/>
      <c r="AJ313" s="244" t="s">
        <v>73</v>
      </c>
      <c r="AL313" s="268"/>
      <c r="AO313" s="314"/>
      <c r="AP313" s="268"/>
      <c r="AR313" s="268"/>
    </row>
    <row r="314" spans="1:44" s="241" customFormat="1" ht="15" x14ac:dyDescent="0.25">
      <c r="A314" s="291"/>
      <c r="B314" s="278"/>
      <c r="C314" s="276"/>
      <c r="D314" s="362" t="s">
        <v>59</v>
      </c>
      <c r="E314" s="362"/>
      <c r="F314" s="362"/>
      <c r="G314" s="292"/>
      <c r="H314" s="293"/>
      <c r="I314" s="293"/>
      <c r="J314" s="293"/>
      <c r="K314" s="294">
        <v>31461.68</v>
      </c>
      <c r="L314" s="293"/>
      <c r="M314" s="294">
        <v>33421.120000000003</v>
      </c>
      <c r="N314" s="293"/>
      <c r="O314" s="295">
        <v>342846.03</v>
      </c>
      <c r="AF314" s="268"/>
      <c r="AG314" s="268"/>
      <c r="AK314" s="244" t="s">
        <v>59</v>
      </c>
      <c r="AL314" s="268"/>
      <c r="AO314" s="314"/>
      <c r="AP314" s="268"/>
      <c r="AR314" s="268"/>
    </row>
    <row r="315" spans="1:44" s="241" customFormat="1" ht="15" x14ac:dyDescent="0.25">
      <c r="A315" s="274"/>
      <c r="B315" s="277"/>
      <c r="C315" s="276"/>
      <c r="D315" s="339" t="s">
        <v>60</v>
      </c>
      <c r="E315" s="339"/>
      <c r="F315" s="339"/>
      <c r="G315" s="278"/>
      <c r="H315" s="279"/>
      <c r="I315" s="279"/>
      <c r="J315" s="279"/>
      <c r="K315" s="288"/>
      <c r="L315" s="279"/>
      <c r="M315" s="284">
        <v>1511.63</v>
      </c>
      <c r="N315" s="279"/>
      <c r="O315" s="283">
        <v>67675.679999999993</v>
      </c>
      <c r="AF315" s="268"/>
      <c r="AG315" s="268"/>
      <c r="AJ315" s="244" t="s">
        <v>60</v>
      </c>
      <c r="AL315" s="268"/>
      <c r="AO315" s="314"/>
      <c r="AP315" s="268"/>
      <c r="AR315" s="268"/>
    </row>
    <row r="316" spans="1:44" s="241" customFormat="1" ht="45" x14ac:dyDescent="0.25">
      <c r="A316" s="274"/>
      <c r="B316" s="277"/>
      <c r="C316" s="276" t="s">
        <v>689</v>
      </c>
      <c r="D316" s="339" t="s">
        <v>690</v>
      </c>
      <c r="E316" s="339"/>
      <c r="F316" s="339"/>
      <c r="G316" s="278" t="s">
        <v>63</v>
      </c>
      <c r="H316" s="296">
        <v>109</v>
      </c>
      <c r="I316" s="279"/>
      <c r="J316" s="296">
        <v>109</v>
      </c>
      <c r="K316" s="288"/>
      <c r="L316" s="279"/>
      <c r="M316" s="284">
        <v>1647.68</v>
      </c>
      <c r="N316" s="279"/>
      <c r="O316" s="283">
        <v>73766.490000000005</v>
      </c>
      <c r="AF316" s="268"/>
      <c r="AG316" s="268"/>
      <c r="AJ316" s="244" t="s">
        <v>690</v>
      </c>
      <c r="AL316" s="268"/>
      <c r="AO316" s="314"/>
      <c r="AP316" s="268"/>
      <c r="AR316" s="268"/>
    </row>
    <row r="317" spans="1:44" s="241" customFormat="1" ht="90" x14ac:dyDescent="0.25">
      <c r="A317" s="274"/>
      <c r="B317" s="277"/>
      <c r="C317" s="276" t="s">
        <v>691</v>
      </c>
      <c r="D317" s="339" t="s">
        <v>692</v>
      </c>
      <c r="E317" s="339"/>
      <c r="F317" s="339"/>
      <c r="G317" s="278" t="s">
        <v>63</v>
      </c>
      <c r="H317" s="296">
        <v>65</v>
      </c>
      <c r="I317" s="282">
        <v>0.85</v>
      </c>
      <c r="J317" s="282">
        <v>55.25</v>
      </c>
      <c r="K317" s="288"/>
      <c r="L317" s="279"/>
      <c r="M317" s="280">
        <v>835.18</v>
      </c>
      <c r="N317" s="279"/>
      <c r="O317" s="283">
        <v>37390.81</v>
      </c>
      <c r="AF317" s="268"/>
      <c r="AG317" s="268"/>
      <c r="AJ317" s="244" t="s">
        <v>692</v>
      </c>
      <c r="AL317" s="268"/>
      <c r="AO317" s="314"/>
      <c r="AP317" s="268"/>
      <c r="AR317" s="268"/>
    </row>
    <row r="318" spans="1:44" s="241" customFormat="1" ht="15" x14ac:dyDescent="0.25">
      <c r="A318" s="274"/>
      <c r="B318" s="297"/>
      <c r="C318" s="298"/>
      <c r="D318" s="363" t="s">
        <v>66</v>
      </c>
      <c r="E318" s="363"/>
      <c r="F318" s="363"/>
      <c r="G318" s="270"/>
      <c r="H318" s="299"/>
      <c r="I318" s="299"/>
      <c r="J318" s="299"/>
      <c r="K318" s="300"/>
      <c r="L318" s="299"/>
      <c r="M318" s="301">
        <v>35903.980000000003</v>
      </c>
      <c r="N318" s="293"/>
      <c r="O318" s="302">
        <v>454003.33</v>
      </c>
      <c r="AF318" s="268"/>
      <c r="AG318" s="268"/>
      <c r="AL318" s="268" t="s">
        <v>66</v>
      </c>
      <c r="AO318" s="314"/>
      <c r="AP318" s="268"/>
      <c r="AR318" s="268"/>
    </row>
    <row r="319" spans="1:44" s="241" customFormat="1" ht="68.25" x14ac:dyDescent="0.25">
      <c r="A319" s="269" t="s">
        <v>242</v>
      </c>
      <c r="B319" s="270" t="s">
        <v>800</v>
      </c>
      <c r="C319" s="271" t="s">
        <v>801</v>
      </c>
      <c r="D319" s="360" t="s">
        <v>802</v>
      </c>
      <c r="E319" s="360"/>
      <c r="F319" s="360"/>
      <c r="G319" s="270" t="s">
        <v>688</v>
      </c>
      <c r="H319" s="270">
        <v>1</v>
      </c>
      <c r="I319" s="270" t="s">
        <v>24</v>
      </c>
      <c r="J319" s="270" t="s">
        <v>24</v>
      </c>
      <c r="K319" s="272"/>
      <c r="L319" s="270"/>
      <c r="M319" s="272"/>
      <c r="N319" s="270"/>
      <c r="O319" s="273"/>
      <c r="AF319" s="268"/>
      <c r="AG319" s="268" t="s">
        <v>802</v>
      </c>
      <c r="AL319" s="268"/>
      <c r="AO319" s="314"/>
      <c r="AP319" s="268"/>
      <c r="AR319" s="268"/>
    </row>
    <row r="320" spans="1:44" s="241" customFormat="1" ht="33.75" x14ac:dyDescent="0.25">
      <c r="A320" s="274"/>
      <c r="B320" s="275"/>
      <c r="C320" s="276" t="s">
        <v>630</v>
      </c>
      <c r="D320" s="354" t="s">
        <v>631</v>
      </c>
      <c r="E320" s="354"/>
      <c r="F320" s="354"/>
      <c r="G320" s="354"/>
      <c r="H320" s="354"/>
      <c r="I320" s="354"/>
      <c r="J320" s="354"/>
      <c r="K320" s="354"/>
      <c r="L320" s="354"/>
      <c r="M320" s="354"/>
      <c r="N320" s="354"/>
      <c r="O320" s="361"/>
      <c r="AF320" s="268"/>
      <c r="AG320" s="268"/>
      <c r="AH320" s="244" t="s">
        <v>631</v>
      </c>
      <c r="AL320" s="268"/>
      <c r="AO320" s="314"/>
      <c r="AP320" s="268"/>
      <c r="AR320" s="268"/>
    </row>
    <row r="321" spans="1:44" s="241" customFormat="1" ht="57" x14ac:dyDescent="0.25">
      <c r="A321" s="274"/>
      <c r="B321" s="275"/>
      <c r="C321" s="276" t="s">
        <v>632</v>
      </c>
      <c r="D321" s="354" t="s">
        <v>633</v>
      </c>
      <c r="E321" s="354"/>
      <c r="F321" s="354"/>
      <c r="G321" s="354"/>
      <c r="H321" s="354"/>
      <c r="I321" s="354"/>
      <c r="J321" s="354"/>
      <c r="K321" s="354"/>
      <c r="L321" s="354"/>
      <c r="M321" s="354"/>
      <c r="N321" s="354"/>
      <c r="O321" s="361"/>
      <c r="AF321" s="268"/>
      <c r="AG321" s="268"/>
      <c r="AH321" s="244" t="s">
        <v>633</v>
      </c>
      <c r="AL321" s="268"/>
      <c r="AO321" s="314"/>
      <c r="AP321" s="268"/>
      <c r="AR321" s="268"/>
    </row>
    <row r="322" spans="1:44" s="241" customFormat="1" ht="15" x14ac:dyDescent="0.25">
      <c r="A322" s="274"/>
      <c r="B322" s="277"/>
      <c r="C322" s="276" t="s">
        <v>24</v>
      </c>
      <c r="D322" s="339" t="s">
        <v>56</v>
      </c>
      <c r="E322" s="339"/>
      <c r="F322" s="339"/>
      <c r="G322" s="278"/>
      <c r="H322" s="279"/>
      <c r="I322" s="279"/>
      <c r="J322" s="279"/>
      <c r="K322" s="280">
        <v>410.71</v>
      </c>
      <c r="L322" s="290">
        <v>1.3225</v>
      </c>
      <c r="M322" s="280">
        <v>543.16</v>
      </c>
      <c r="N322" s="282">
        <v>44.77</v>
      </c>
      <c r="O322" s="283">
        <v>24317.27</v>
      </c>
      <c r="AF322" s="268"/>
      <c r="AG322" s="268"/>
      <c r="AI322" s="244" t="s">
        <v>56</v>
      </c>
      <c r="AL322" s="268"/>
      <c r="AO322" s="314"/>
      <c r="AP322" s="268"/>
      <c r="AR322" s="268"/>
    </row>
    <row r="323" spans="1:44" s="241" customFormat="1" ht="15" x14ac:dyDescent="0.25">
      <c r="A323" s="274"/>
      <c r="B323" s="277"/>
      <c r="C323" s="276" t="s">
        <v>67</v>
      </c>
      <c r="D323" s="339" t="s">
        <v>70</v>
      </c>
      <c r="E323" s="339"/>
      <c r="F323" s="339"/>
      <c r="G323" s="278"/>
      <c r="H323" s="279"/>
      <c r="I323" s="279"/>
      <c r="J323" s="279"/>
      <c r="K323" s="284">
        <v>8850.07</v>
      </c>
      <c r="L323" s="290">
        <v>1.4375</v>
      </c>
      <c r="M323" s="284">
        <v>12721.98</v>
      </c>
      <c r="N323" s="282">
        <v>13.24</v>
      </c>
      <c r="O323" s="283">
        <v>168439.02</v>
      </c>
      <c r="AF323" s="268"/>
      <c r="AG323" s="268"/>
      <c r="AI323" s="244" t="s">
        <v>70</v>
      </c>
      <c r="AL323" s="268"/>
      <c r="AO323" s="314"/>
      <c r="AP323" s="268"/>
      <c r="AR323" s="268"/>
    </row>
    <row r="324" spans="1:44" s="241" customFormat="1" ht="15" x14ac:dyDescent="0.25">
      <c r="A324" s="274"/>
      <c r="B324" s="277"/>
      <c r="C324" s="276" t="s">
        <v>71</v>
      </c>
      <c r="D324" s="339" t="s">
        <v>72</v>
      </c>
      <c r="E324" s="339"/>
      <c r="F324" s="339"/>
      <c r="G324" s="278"/>
      <c r="H324" s="279"/>
      <c r="I324" s="279"/>
      <c r="J324" s="279"/>
      <c r="K324" s="280">
        <v>346.21</v>
      </c>
      <c r="L324" s="290">
        <v>1.4375</v>
      </c>
      <c r="M324" s="280">
        <v>497.68</v>
      </c>
      <c r="N324" s="282">
        <v>44.77</v>
      </c>
      <c r="O324" s="283">
        <v>22281.13</v>
      </c>
      <c r="AF324" s="268"/>
      <c r="AG324" s="268"/>
      <c r="AI324" s="244" t="s">
        <v>72</v>
      </c>
      <c r="AL324" s="268"/>
      <c r="AO324" s="314"/>
      <c r="AP324" s="268"/>
      <c r="AR324" s="268"/>
    </row>
    <row r="325" spans="1:44" s="241" customFormat="1" ht="15" x14ac:dyDescent="0.25">
      <c r="A325" s="274"/>
      <c r="B325" s="277"/>
      <c r="C325" s="276"/>
      <c r="D325" s="339" t="s">
        <v>57</v>
      </c>
      <c r="E325" s="339"/>
      <c r="F325" s="339"/>
      <c r="G325" s="278" t="s">
        <v>58</v>
      </c>
      <c r="H325" s="282">
        <v>44.21</v>
      </c>
      <c r="I325" s="290">
        <v>1.3225</v>
      </c>
      <c r="J325" s="304">
        <v>58.467725000000002</v>
      </c>
      <c r="K325" s="288"/>
      <c r="L325" s="279"/>
      <c r="M325" s="288"/>
      <c r="N325" s="279"/>
      <c r="O325" s="289"/>
      <c r="AF325" s="268"/>
      <c r="AG325" s="268"/>
      <c r="AJ325" s="244" t="s">
        <v>57</v>
      </c>
      <c r="AL325" s="268"/>
      <c r="AO325" s="314"/>
      <c r="AP325" s="268"/>
      <c r="AR325" s="268"/>
    </row>
    <row r="326" spans="1:44" s="241" customFormat="1" ht="15" x14ac:dyDescent="0.25">
      <c r="A326" s="274"/>
      <c r="B326" s="277"/>
      <c r="C326" s="276"/>
      <c r="D326" s="339" t="s">
        <v>73</v>
      </c>
      <c r="E326" s="339"/>
      <c r="F326" s="339"/>
      <c r="G326" s="278" t="s">
        <v>58</v>
      </c>
      <c r="H326" s="282">
        <v>27.13</v>
      </c>
      <c r="I326" s="290">
        <v>1.4375</v>
      </c>
      <c r="J326" s="304">
        <v>38.999375000000001</v>
      </c>
      <c r="K326" s="288"/>
      <c r="L326" s="279"/>
      <c r="M326" s="288"/>
      <c r="N326" s="279"/>
      <c r="O326" s="289"/>
      <c r="AF326" s="268"/>
      <c r="AG326" s="268"/>
      <c r="AJ326" s="244" t="s">
        <v>73</v>
      </c>
      <c r="AL326" s="268"/>
      <c r="AO326" s="314"/>
      <c r="AP326" s="268"/>
      <c r="AR326" s="268"/>
    </row>
    <row r="327" spans="1:44" s="241" customFormat="1" ht="15" x14ac:dyDescent="0.25">
      <c r="A327" s="291"/>
      <c r="B327" s="278"/>
      <c r="C327" s="276"/>
      <c r="D327" s="362" t="s">
        <v>59</v>
      </c>
      <c r="E327" s="362"/>
      <c r="F327" s="362"/>
      <c r="G327" s="292"/>
      <c r="H327" s="293"/>
      <c r="I327" s="293"/>
      <c r="J327" s="293"/>
      <c r="K327" s="294">
        <v>9260.7800000000007</v>
      </c>
      <c r="L327" s="293"/>
      <c r="M327" s="294">
        <v>13265.14</v>
      </c>
      <c r="N327" s="293"/>
      <c r="O327" s="295">
        <v>192756.29</v>
      </c>
      <c r="AF327" s="268"/>
      <c r="AG327" s="268"/>
      <c r="AK327" s="244" t="s">
        <v>59</v>
      </c>
      <c r="AL327" s="268"/>
      <c r="AO327" s="314"/>
      <c r="AP327" s="268"/>
      <c r="AR327" s="268"/>
    </row>
    <row r="328" spans="1:44" s="241" customFormat="1" ht="15" x14ac:dyDescent="0.25">
      <c r="A328" s="274"/>
      <c r="B328" s="277"/>
      <c r="C328" s="276"/>
      <c r="D328" s="339" t="s">
        <v>60</v>
      </c>
      <c r="E328" s="339"/>
      <c r="F328" s="339"/>
      <c r="G328" s="278"/>
      <c r="H328" s="279"/>
      <c r="I328" s="279"/>
      <c r="J328" s="279"/>
      <c r="K328" s="288"/>
      <c r="L328" s="279"/>
      <c r="M328" s="284">
        <v>1040.8399999999999</v>
      </c>
      <c r="N328" s="279"/>
      <c r="O328" s="283">
        <v>46598.400000000001</v>
      </c>
      <c r="AF328" s="268"/>
      <c r="AG328" s="268"/>
      <c r="AJ328" s="244" t="s">
        <v>60</v>
      </c>
      <c r="AL328" s="268"/>
      <c r="AO328" s="314"/>
      <c r="AP328" s="268"/>
      <c r="AR328" s="268"/>
    </row>
    <row r="329" spans="1:44" s="241" customFormat="1" ht="45" x14ac:dyDescent="0.25">
      <c r="A329" s="274"/>
      <c r="B329" s="277"/>
      <c r="C329" s="276" t="s">
        <v>689</v>
      </c>
      <c r="D329" s="339" t="s">
        <v>690</v>
      </c>
      <c r="E329" s="339"/>
      <c r="F329" s="339"/>
      <c r="G329" s="278" t="s">
        <v>63</v>
      </c>
      <c r="H329" s="296">
        <v>109</v>
      </c>
      <c r="I329" s="279"/>
      <c r="J329" s="296">
        <v>109</v>
      </c>
      <c r="K329" s="288"/>
      <c r="L329" s="279"/>
      <c r="M329" s="284">
        <v>1134.52</v>
      </c>
      <c r="N329" s="279"/>
      <c r="O329" s="283">
        <v>50792.26</v>
      </c>
      <c r="AF329" s="268"/>
      <c r="AG329" s="268"/>
      <c r="AJ329" s="244" t="s">
        <v>690</v>
      </c>
      <c r="AL329" s="268"/>
      <c r="AO329" s="314"/>
      <c r="AP329" s="268"/>
      <c r="AR329" s="268"/>
    </row>
    <row r="330" spans="1:44" s="241" customFormat="1" ht="90" x14ac:dyDescent="0.25">
      <c r="A330" s="274"/>
      <c r="B330" s="277"/>
      <c r="C330" s="276" t="s">
        <v>691</v>
      </c>
      <c r="D330" s="339" t="s">
        <v>692</v>
      </c>
      <c r="E330" s="339"/>
      <c r="F330" s="339"/>
      <c r="G330" s="278" t="s">
        <v>63</v>
      </c>
      <c r="H330" s="296">
        <v>65</v>
      </c>
      <c r="I330" s="282">
        <v>0.85</v>
      </c>
      <c r="J330" s="282">
        <v>55.25</v>
      </c>
      <c r="K330" s="288"/>
      <c r="L330" s="279"/>
      <c r="M330" s="280">
        <v>575.05999999999995</v>
      </c>
      <c r="N330" s="279"/>
      <c r="O330" s="283">
        <v>25745.62</v>
      </c>
      <c r="AF330" s="268"/>
      <c r="AG330" s="268"/>
      <c r="AJ330" s="244" t="s">
        <v>692</v>
      </c>
      <c r="AL330" s="268"/>
      <c r="AO330" s="314"/>
      <c r="AP330" s="268"/>
      <c r="AR330" s="268"/>
    </row>
    <row r="331" spans="1:44" s="241" customFormat="1" ht="15" x14ac:dyDescent="0.25">
      <c r="A331" s="274"/>
      <c r="B331" s="297"/>
      <c r="C331" s="298"/>
      <c r="D331" s="363" t="s">
        <v>66</v>
      </c>
      <c r="E331" s="363"/>
      <c r="F331" s="363"/>
      <c r="G331" s="270"/>
      <c r="H331" s="299"/>
      <c r="I331" s="299"/>
      <c r="J331" s="299"/>
      <c r="K331" s="300"/>
      <c r="L331" s="299"/>
      <c r="M331" s="301">
        <v>14974.72</v>
      </c>
      <c r="N331" s="293"/>
      <c r="O331" s="302">
        <v>269294.17</v>
      </c>
      <c r="AF331" s="268"/>
      <c r="AG331" s="268"/>
      <c r="AL331" s="268" t="s">
        <v>66</v>
      </c>
      <c r="AO331" s="314"/>
      <c r="AP331" s="268"/>
      <c r="AR331" s="268"/>
    </row>
    <row r="332" spans="1:44" s="241" customFormat="1" ht="45" x14ac:dyDescent="0.25">
      <c r="A332" s="269" t="s">
        <v>246</v>
      </c>
      <c r="B332" s="270" t="s">
        <v>803</v>
      </c>
      <c r="C332" s="271" t="s">
        <v>967</v>
      </c>
      <c r="D332" s="360" t="s">
        <v>804</v>
      </c>
      <c r="E332" s="360"/>
      <c r="F332" s="360"/>
      <c r="G332" s="270" t="s">
        <v>688</v>
      </c>
      <c r="H332" s="270">
        <v>1</v>
      </c>
      <c r="I332" s="270" t="s">
        <v>24</v>
      </c>
      <c r="J332" s="270" t="s">
        <v>24</v>
      </c>
      <c r="K332" s="272" t="s">
        <v>805</v>
      </c>
      <c r="L332" s="270" t="s">
        <v>211</v>
      </c>
      <c r="M332" s="272" t="s">
        <v>806</v>
      </c>
      <c r="N332" s="270" t="s">
        <v>89</v>
      </c>
      <c r="O332" s="273" t="s">
        <v>807</v>
      </c>
      <c r="AF332" s="268"/>
      <c r="AG332" s="268" t="s">
        <v>804</v>
      </c>
      <c r="AL332" s="268"/>
      <c r="AO332" s="314"/>
      <c r="AP332" s="268"/>
      <c r="AR332" s="268"/>
    </row>
    <row r="333" spans="1:44" s="241" customFormat="1" ht="15" x14ac:dyDescent="0.25">
      <c r="A333" s="306"/>
      <c r="B333" s="240"/>
      <c r="C333" s="298"/>
      <c r="D333" s="339" t="s">
        <v>91</v>
      </c>
      <c r="E333" s="339"/>
      <c r="F333" s="339"/>
      <c r="G333" s="339"/>
      <c r="H333" s="339"/>
      <c r="I333" s="339"/>
      <c r="J333" s="339"/>
      <c r="K333" s="339"/>
      <c r="L333" s="339"/>
      <c r="M333" s="339"/>
      <c r="N333" s="339"/>
      <c r="O333" s="364"/>
      <c r="AF333" s="268"/>
      <c r="AG333" s="268"/>
      <c r="AL333" s="268"/>
      <c r="AM333" s="244" t="s">
        <v>91</v>
      </c>
      <c r="AO333" s="314"/>
      <c r="AP333" s="268"/>
      <c r="AR333" s="268"/>
    </row>
    <row r="334" spans="1:44" s="241" customFormat="1" ht="15" x14ac:dyDescent="0.25">
      <c r="A334" s="306"/>
      <c r="B334" s="297"/>
      <c r="C334" s="298"/>
      <c r="D334" s="339" t="s">
        <v>808</v>
      </c>
      <c r="E334" s="339"/>
      <c r="F334" s="339"/>
      <c r="G334" s="339"/>
      <c r="H334" s="339"/>
      <c r="I334" s="339"/>
      <c r="J334" s="339"/>
      <c r="K334" s="339"/>
      <c r="L334" s="339"/>
      <c r="M334" s="339"/>
      <c r="N334" s="339"/>
      <c r="O334" s="364"/>
      <c r="AF334" s="268"/>
      <c r="AG334" s="268"/>
      <c r="AL334" s="268"/>
      <c r="AN334" s="244" t="s">
        <v>808</v>
      </c>
      <c r="AO334" s="314"/>
      <c r="AP334" s="268"/>
      <c r="AR334" s="268"/>
    </row>
    <row r="335" spans="1:44" s="241" customFormat="1" ht="15" x14ac:dyDescent="0.25">
      <c r="A335" s="274"/>
      <c r="B335" s="275"/>
      <c r="C335" s="276"/>
      <c r="D335" s="354" t="s">
        <v>215</v>
      </c>
      <c r="E335" s="354"/>
      <c r="F335" s="354"/>
      <c r="G335" s="354"/>
      <c r="H335" s="354"/>
      <c r="I335" s="354"/>
      <c r="J335" s="354"/>
      <c r="K335" s="354"/>
      <c r="L335" s="354"/>
      <c r="M335" s="354"/>
      <c r="N335" s="354"/>
      <c r="O335" s="361"/>
      <c r="AF335" s="268"/>
      <c r="AG335" s="268"/>
      <c r="AH335" s="244" t="s">
        <v>215</v>
      </c>
      <c r="AL335" s="268"/>
      <c r="AO335" s="314"/>
      <c r="AP335" s="268"/>
      <c r="AR335" s="268"/>
    </row>
    <row r="336" spans="1:44" s="241" customFormat="1" ht="15" x14ac:dyDescent="0.25">
      <c r="A336" s="274"/>
      <c r="B336" s="297"/>
      <c r="C336" s="298"/>
      <c r="D336" s="363" t="s">
        <v>66</v>
      </c>
      <c r="E336" s="363"/>
      <c r="F336" s="363"/>
      <c r="G336" s="270"/>
      <c r="H336" s="299"/>
      <c r="I336" s="299"/>
      <c r="J336" s="299"/>
      <c r="K336" s="300"/>
      <c r="L336" s="299"/>
      <c r="M336" s="301">
        <v>407404.41</v>
      </c>
      <c r="N336" s="293"/>
      <c r="O336" s="302">
        <v>3324419.99</v>
      </c>
      <c r="AF336" s="268"/>
      <c r="AG336" s="268"/>
      <c r="AL336" s="268" t="s">
        <v>66</v>
      </c>
      <c r="AO336" s="314"/>
      <c r="AP336" s="268"/>
      <c r="AR336" s="268"/>
    </row>
    <row r="337" spans="1:45" s="241" customFormat="1" ht="45" x14ac:dyDescent="0.25">
      <c r="A337" s="269" t="s">
        <v>251</v>
      </c>
      <c r="B337" s="270" t="s">
        <v>811</v>
      </c>
      <c r="C337" s="271" t="s">
        <v>967</v>
      </c>
      <c r="D337" s="360" t="s">
        <v>812</v>
      </c>
      <c r="E337" s="360"/>
      <c r="F337" s="360"/>
      <c r="G337" s="270" t="s">
        <v>688</v>
      </c>
      <c r="H337" s="270">
        <v>1</v>
      </c>
      <c r="I337" s="270" t="s">
        <v>24</v>
      </c>
      <c r="J337" s="270" t="s">
        <v>24</v>
      </c>
      <c r="K337" s="272" t="s">
        <v>813</v>
      </c>
      <c r="L337" s="270" t="s">
        <v>211</v>
      </c>
      <c r="M337" s="272" t="s">
        <v>1106</v>
      </c>
      <c r="N337" s="270" t="s">
        <v>89</v>
      </c>
      <c r="O337" s="273" t="s">
        <v>1107</v>
      </c>
      <c r="AF337" s="268"/>
      <c r="AG337" s="268" t="s">
        <v>812</v>
      </c>
      <c r="AL337" s="268"/>
      <c r="AO337" s="314"/>
      <c r="AP337" s="268"/>
      <c r="AR337" s="268"/>
    </row>
    <row r="338" spans="1:45" s="241" customFormat="1" ht="15" x14ac:dyDescent="0.25">
      <c r="A338" s="306"/>
      <c r="B338" s="240"/>
      <c r="C338" s="298"/>
      <c r="D338" s="339" t="s">
        <v>91</v>
      </c>
      <c r="E338" s="339"/>
      <c r="F338" s="339"/>
      <c r="G338" s="339"/>
      <c r="H338" s="339"/>
      <c r="I338" s="339"/>
      <c r="J338" s="339"/>
      <c r="K338" s="339"/>
      <c r="L338" s="339"/>
      <c r="M338" s="339"/>
      <c r="N338" s="339"/>
      <c r="O338" s="364"/>
      <c r="AF338" s="268"/>
      <c r="AG338" s="268"/>
      <c r="AL338" s="268"/>
      <c r="AM338" s="244" t="s">
        <v>91</v>
      </c>
      <c r="AO338" s="314"/>
      <c r="AP338" s="268"/>
      <c r="AR338" s="268"/>
    </row>
    <row r="339" spans="1:45" s="241" customFormat="1" ht="15" x14ac:dyDescent="0.25">
      <c r="A339" s="306"/>
      <c r="B339" s="297"/>
      <c r="C339" s="298"/>
      <c r="D339" s="339" t="s">
        <v>816</v>
      </c>
      <c r="E339" s="339"/>
      <c r="F339" s="339"/>
      <c r="G339" s="339"/>
      <c r="H339" s="339"/>
      <c r="I339" s="339"/>
      <c r="J339" s="339"/>
      <c r="K339" s="339"/>
      <c r="L339" s="339"/>
      <c r="M339" s="339"/>
      <c r="N339" s="339"/>
      <c r="O339" s="364"/>
      <c r="AF339" s="268"/>
      <c r="AG339" s="268"/>
      <c r="AL339" s="268"/>
      <c r="AN339" s="244" t="s">
        <v>816</v>
      </c>
      <c r="AO339" s="314"/>
      <c r="AP339" s="268"/>
      <c r="AR339" s="268"/>
    </row>
    <row r="340" spans="1:45" s="241" customFormat="1" ht="15" x14ac:dyDescent="0.25">
      <c r="A340" s="274"/>
      <c r="B340" s="275"/>
      <c r="C340" s="276"/>
      <c r="D340" s="354" t="s">
        <v>215</v>
      </c>
      <c r="E340" s="354"/>
      <c r="F340" s="354"/>
      <c r="G340" s="354"/>
      <c r="H340" s="354"/>
      <c r="I340" s="354"/>
      <c r="J340" s="354"/>
      <c r="K340" s="354"/>
      <c r="L340" s="354"/>
      <c r="M340" s="354"/>
      <c r="N340" s="354"/>
      <c r="O340" s="361"/>
      <c r="AF340" s="268"/>
      <c r="AG340" s="268"/>
      <c r="AH340" s="244" t="s">
        <v>215</v>
      </c>
      <c r="AL340" s="268"/>
      <c r="AO340" s="314"/>
      <c r="AP340" s="268"/>
      <c r="AR340" s="268"/>
    </row>
    <row r="341" spans="1:45" s="241" customFormat="1" ht="15" x14ac:dyDescent="0.25">
      <c r="A341" s="274"/>
      <c r="B341" s="297"/>
      <c r="C341" s="298"/>
      <c r="D341" s="363" t="s">
        <v>66</v>
      </c>
      <c r="E341" s="363"/>
      <c r="F341" s="363"/>
      <c r="G341" s="270"/>
      <c r="H341" s="299"/>
      <c r="I341" s="299"/>
      <c r="J341" s="299"/>
      <c r="K341" s="300"/>
      <c r="L341" s="299"/>
      <c r="M341" s="301">
        <v>65627.05</v>
      </c>
      <c r="N341" s="293"/>
      <c r="O341" s="302">
        <v>535516.73</v>
      </c>
      <c r="AF341" s="268"/>
      <c r="AG341" s="268"/>
      <c r="AL341" s="268" t="s">
        <v>66</v>
      </c>
      <c r="AO341" s="314"/>
      <c r="AP341" s="268"/>
      <c r="AR341" s="268"/>
    </row>
    <row r="342" spans="1:45" s="241" customFormat="1" ht="15" x14ac:dyDescent="0.25">
      <c r="A342" s="357" t="s">
        <v>1108</v>
      </c>
      <c r="B342" s="358"/>
      <c r="C342" s="358"/>
      <c r="D342" s="358"/>
      <c r="E342" s="358"/>
      <c r="F342" s="358"/>
      <c r="G342" s="358"/>
      <c r="H342" s="358"/>
      <c r="I342" s="358"/>
      <c r="J342" s="358"/>
      <c r="K342" s="358"/>
      <c r="L342" s="358"/>
      <c r="M342" s="358"/>
      <c r="N342" s="358"/>
      <c r="O342" s="359"/>
      <c r="AF342" s="268"/>
      <c r="AG342" s="268"/>
      <c r="AL342" s="268"/>
      <c r="AO342" s="314"/>
      <c r="AP342" s="268"/>
      <c r="AR342" s="268"/>
      <c r="AS342" s="268" t="s">
        <v>1108</v>
      </c>
    </row>
    <row r="343" spans="1:45" s="241" customFormat="1" ht="79.5" x14ac:dyDescent="0.25">
      <c r="A343" s="269" t="s">
        <v>255</v>
      </c>
      <c r="B343" s="270" t="s">
        <v>1109</v>
      </c>
      <c r="C343" s="271" t="s">
        <v>1110</v>
      </c>
      <c r="D343" s="360" t="s">
        <v>1111</v>
      </c>
      <c r="E343" s="360"/>
      <c r="F343" s="360"/>
      <c r="G343" s="270" t="s">
        <v>695</v>
      </c>
      <c r="H343" s="270">
        <v>0.04</v>
      </c>
      <c r="I343" s="270" t="s">
        <v>24</v>
      </c>
      <c r="J343" s="270" t="s">
        <v>1112</v>
      </c>
      <c r="K343" s="272"/>
      <c r="L343" s="270"/>
      <c r="M343" s="272"/>
      <c r="N343" s="270"/>
      <c r="O343" s="273"/>
      <c r="AF343" s="268"/>
      <c r="AG343" s="268" t="s">
        <v>1111</v>
      </c>
      <c r="AL343" s="268"/>
      <c r="AO343" s="314"/>
      <c r="AP343" s="268"/>
      <c r="AR343" s="268"/>
      <c r="AS343" s="268"/>
    </row>
    <row r="344" spans="1:45" s="241" customFormat="1" ht="33.75" x14ac:dyDescent="0.25">
      <c r="A344" s="274"/>
      <c r="B344" s="275"/>
      <c r="C344" s="276" t="s">
        <v>630</v>
      </c>
      <c r="D344" s="354" t="s">
        <v>631</v>
      </c>
      <c r="E344" s="354"/>
      <c r="F344" s="354"/>
      <c r="G344" s="354"/>
      <c r="H344" s="354"/>
      <c r="I344" s="354"/>
      <c r="J344" s="354"/>
      <c r="K344" s="354"/>
      <c r="L344" s="354"/>
      <c r="M344" s="354"/>
      <c r="N344" s="354"/>
      <c r="O344" s="361"/>
      <c r="AF344" s="268"/>
      <c r="AG344" s="268"/>
      <c r="AH344" s="244" t="s">
        <v>631</v>
      </c>
      <c r="AL344" s="268"/>
      <c r="AO344" s="314"/>
      <c r="AP344" s="268"/>
      <c r="AR344" s="268"/>
      <c r="AS344" s="268"/>
    </row>
    <row r="345" spans="1:45" s="241" customFormat="1" ht="57" x14ac:dyDescent="0.25">
      <c r="A345" s="274"/>
      <c r="B345" s="275"/>
      <c r="C345" s="276" t="s">
        <v>632</v>
      </c>
      <c r="D345" s="354" t="s">
        <v>633</v>
      </c>
      <c r="E345" s="354"/>
      <c r="F345" s="354"/>
      <c r="G345" s="354"/>
      <c r="H345" s="354"/>
      <c r="I345" s="354"/>
      <c r="J345" s="354"/>
      <c r="K345" s="354"/>
      <c r="L345" s="354"/>
      <c r="M345" s="354"/>
      <c r="N345" s="354"/>
      <c r="O345" s="361"/>
      <c r="AF345" s="268"/>
      <c r="AG345" s="268"/>
      <c r="AH345" s="244" t="s">
        <v>633</v>
      </c>
      <c r="AL345" s="268"/>
      <c r="AO345" s="314"/>
      <c r="AP345" s="268"/>
      <c r="AR345" s="268"/>
      <c r="AS345" s="268"/>
    </row>
    <row r="346" spans="1:45" s="241" customFormat="1" ht="15" x14ac:dyDescent="0.25">
      <c r="A346" s="274"/>
      <c r="B346" s="277"/>
      <c r="C346" s="276" t="s">
        <v>24</v>
      </c>
      <c r="D346" s="339" t="s">
        <v>56</v>
      </c>
      <c r="E346" s="339"/>
      <c r="F346" s="339"/>
      <c r="G346" s="278"/>
      <c r="H346" s="279"/>
      <c r="I346" s="279"/>
      <c r="J346" s="279"/>
      <c r="K346" s="284">
        <v>1685.16</v>
      </c>
      <c r="L346" s="290">
        <v>1.3225</v>
      </c>
      <c r="M346" s="280">
        <v>89.14</v>
      </c>
      <c r="N346" s="282">
        <v>44.77</v>
      </c>
      <c r="O346" s="283">
        <v>3990.8</v>
      </c>
      <c r="AF346" s="268"/>
      <c r="AG346" s="268"/>
      <c r="AI346" s="244" t="s">
        <v>56</v>
      </c>
      <c r="AL346" s="268"/>
      <c r="AO346" s="314"/>
      <c r="AP346" s="268"/>
      <c r="AR346" s="268"/>
      <c r="AS346" s="268"/>
    </row>
    <row r="347" spans="1:45" s="241" customFormat="1" ht="15" x14ac:dyDescent="0.25">
      <c r="A347" s="274"/>
      <c r="B347" s="277"/>
      <c r="C347" s="276" t="s">
        <v>67</v>
      </c>
      <c r="D347" s="339" t="s">
        <v>70</v>
      </c>
      <c r="E347" s="339"/>
      <c r="F347" s="339"/>
      <c r="G347" s="278"/>
      <c r="H347" s="279"/>
      <c r="I347" s="279"/>
      <c r="J347" s="279"/>
      <c r="K347" s="284">
        <v>84181.34</v>
      </c>
      <c r="L347" s="290">
        <v>1.4375</v>
      </c>
      <c r="M347" s="284">
        <v>4840.43</v>
      </c>
      <c r="N347" s="282">
        <v>13.24</v>
      </c>
      <c r="O347" s="283">
        <v>64087.29</v>
      </c>
      <c r="AF347" s="268"/>
      <c r="AG347" s="268"/>
      <c r="AI347" s="244" t="s">
        <v>70</v>
      </c>
      <c r="AL347" s="268"/>
      <c r="AO347" s="314"/>
      <c r="AP347" s="268"/>
      <c r="AR347" s="268"/>
      <c r="AS347" s="268"/>
    </row>
    <row r="348" spans="1:45" s="241" customFormat="1" ht="15" x14ac:dyDescent="0.25">
      <c r="A348" s="274"/>
      <c r="B348" s="277"/>
      <c r="C348" s="276" t="s">
        <v>71</v>
      </c>
      <c r="D348" s="339" t="s">
        <v>72</v>
      </c>
      <c r="E348" s="339"/>
      <c r="F348" s="339"/>
      <c r="G348" s="278"/>
      <c r="H348" s="279"/>
      <c r="I348" s="279"/>
      <c r="J348" s="279"/>
      <c r="K348" s="284">
        <v>4715.74</v>
      </c>
      <c r="L348" s="290">
        <v>1.4375</v>
      </c>
      <c r="M348" s="280">
        <v>271.16000000000003</v>
      </c>
      <c r="N348" s="282">
        <v>44.77</v>
      </c>
      <c r="O348" s="283">
        <v>12139.83</v>
      </c>
      <c r="AF348" s="268"/>
      <c r="AG348" s="268"/>
      <c r="AI348" s="244" t="s">
        <v>72</v>
      </c>
      <c r="AL348" s="268"/>
      <c r="AO348" s="314"/>
      <c r="AP348" s="268"/>
      <c r="AR348" s="268"/>
      <c r="AS348" s="268"/>
    </row>
    <row r="349" spans="1:45" s="241" customFormat="1" ht="34.5" x14ac:dyDescent="0.25">
      <c r="A349" s="309" t="s">
        <v>993</v>
      </c>
      <c r="B349" s="278"/>
      <c r="C349" s="310" t="s">
        <v>1113</v>
      </c>
      <c r="D349" s="365" t="s">
        <v>1114</v>
      </c>
      <c r="E349" s="365"/>
      <c r="F349" s="365"/>
      <c r="G349" s="311" t="s">
        <v>85</v>
      </c>
      <c r="H349" s="312">
        <v>0</v>
      </c>
      <c r="I349" s="313"/>
      <c r="J349" s="313"/>
      <c r="K349" s="288"/>
      <c r="L349" s="279"/>
      <c r="M349" s="288"/>
      <c r="N349" s="279"/>
      <c r="O349" s="289"/>
      <c r="AF349" s="268"/>
      <c r="AG349" s="268"/>
      <c r="AL349" s="268"/>
      <c r="AO349" s="314" t="s">
        <v>1114</v>
      </c>
      <c r="AP349" s="268"/>
      <c r="AR349" s="268"/>
      <c r="AS349" s="268"/>
    </row>
    <row r="350" spans="1:45" s="241" customFormat="1" ht="15" x14ac:dyDescent="0.25">
      <c r="A350" s="274"/>
      <c r="B350" s="277"/>
      <c r="C350" s="276"/>
      <c r="D350" s="339" t="s">
        <v>57</v>
      </c>
      <c r="E350" s="339"/>
      <c r="F350" s="339"/>
      <c r="G350" s="278" t="s">
        <v>58</v>
      </c>
      <c r="H350" s="282">
        <v>192.81</v>
      </c>
      <c r="I350" s="290">
        <v>1.3225</v>
      </c>
      <c r="J350" s="304">
        <v>10.199649000000001</v>
      </c>
      <c r="K350" s="288"/>
      <c r="L350" s="279"/>
      <c r="M350" s="288"/>
      <c r="N350" s="279"/>
      <c r="O350" s="289"/>
      <c r="AF350" s="268"/>
      <c r="AG350" s="268"/>
      <c r="AJ350" s="244" t="s">
        <v>57</v>
      </c>
      <c r="AL350" s="268"/>
      <c r="AO350" s="314"/>
      <c r="AP350" s="268"/>
      <c r="AR350" s="268"/>
      <c r="AS350" s="268"/>
    </row>
    <row r="351" spans="1:45" s="241" customFormat="1" ht="15" x14ac:dyDescent="0.25">
      <c r="A351" s="274"/>
      <c r="B351" s="277"/>
      <c r="C351" s="276"/>
      <c r="D351" s="339" t="s">
        <v>73</v>
      </c>
      <c r="E351" s="339"/>
      <c r="F351" s="339"/>
      <c r="G351" s="278" t="s">
        <v>58</v>
      </c>
      <c r="H351" s="282">
        <v>354.06</v>
      </c>
      <c r="I351" s="290">
        <v>1.4375</v>
      </c>
      <c r="J351" s="287">
        <v>20.358450000000001</v>
      </c>
      <c r="K351" s="288"/>
      <c r="L351" s="279"/>
      <c r="M351" s="288"/>
      <c r="N351" s="279"/>
      <c r="O351" s="289"/>
      <c r="AF351" s="268"/>
      <c r="AG351" s="268"/>
      <c r="AJ351" s="244" t="s">
        <v>73</v>
      </c>
      <c r="AL351" s="268"/>
      <c r="AO351" s="314"/>
      <c r="AP351" s="268"/>
      <c r="AR351" s="268"/>
      <c r="AS351" s="268"/>
    </row>
    <row r="352" spans="1:45" s="241" customFormat="1" ht="15" x14ac:dyDescent="0.25">
      <c r="A352" s="291"/>
      <c r="B352" s="278"/>
      <c r="C352" s="276"/>
      <c r="D352" s="362" t="s">
        <v>59</v>
      </c>
      <c r="E352" s="362"/>
      <c r="F352" s="362"/>
      <c r="G352" s="292"/>
      <c r="H352" s="293"/>
      <c r="I352" s="293"/>
      <c r="J352" s="293"/>
      <c r="K352" s="294">
        <v>85866.5</v>
      </c>
      <c r="L352" s="293"/>
      <c r="M352" s="294">
        <v>4929.57</v>
      </c>
      <c r="N352" s="293"/>
      <c r="O352" s="295">
        <v>68078.09</v>
      </c>
      <c r="AF352" s="268"/>
      <c r="AG352" s="268"/>
      <c r="AK352" s="244" t="s">
        <v>59</v>
      </c>
      <c r="AL352" s="268"/>
      <c r="AO352" s="314"/>
      <c r="AP352" s="268"/>
      <c r="AR352" s="268"/>
      <c r="AS352" s="268"/>
    </row>
    <row r="353" spans="1:45" s="241" customFormat="1" ht="15" x14ac:dyDescent="0.25">
      <c r="A353" s="274"/>
      <c r="B353" s="277"/>
      <c r="C353" s="276"/>
      <c r="D353" s="339" t="s">
        <v>60</v>
      </c>
      <c r="E353" s="339"/>
      <c r="F353" s="339"/>
      <c r="G353" s="278"/>
      <c r="H353" s="279"/>
      <c r="I353" s="279"/>
      <c r="J353" s="279"/>
      <c r="K353" s="288"/>
      <c r="L353" s="279"/>
      <c r="M353" s="280">
        <v>360.3</v>
      </c>
      <c r="N353" s="279"/>
      <c r="O353" s="283">
        <v>16130.63</v>
      </c>
      <c r="AF353" s="268"/>
      <c r="AG353" s="268"/>
      <c r="AJ353" s="244" t="s">
        <v>60</v>
      </c>
      <c r="AL353" s="268"/>
      <c r="AO353" s="314"/>
      <c r="AP353" s="268"/>
      <c r="AR353" s="268"/>
      <c r="AS353" s="268"/>
    </row>
    <row r="354" spans="1:45" s="241" customFormat="1" ht="45" x14ac:dyDescent="0.25">
      <c r="A354" s="274"/>
      <c r="B354" s="277"/>
      <c r="C354" s="276" t="s">
        <v>689</v>
      </c>
      <c r="D354" s="339" t="s">
        <v>690</v>
      </c>
      <c r="E354" s="339"/>
      <c r="F354" s="339"/>
      <c r="G354" s="278" t="s">
        <v>63</v>
      </c>
      <c r="H354" s="296">
        <v>109</v>
      </c>
      <c r="I354" s="279"/>
      <c r="J354" s="296">
        <v>109</v>
      </c>
      <c r="K354" s="288"/>
      <c r="L354" s="279"/>
      <c r="M354" s="280">
        <v>392.73</v>
      </c>
      <c r="N354" s="279"/>
      <c r="O354" s="283">
        <v>17582.39</v>
      </c>
      <c r="AF354" s="268"/>
      <c r="AG354" s="268"/>
      <c r="AJ354" s="244" t="s">
        <v>690</v>
      </c>
      <c r="AL354" s="268"/>
      <c r="AO354" s="314"/>
      <c r="AP354" s="268"/>
      <c r="AR354" s="268"/>
      <c r="AS354" s="268"/>
    </row>
    <row r="355" spans="1:45" s="241" customFormat="1" ht="90" x14ac:dyDescent="0.25">
      <c r="A355" s="274"/>
      <c r="B355" s="277"/>
      <c r="C355" s="276" t="s">
        <v>691</v>
      </c>
      <c r="D355" s="339" t="s">
        <v>692</v>
      </c>
      <c r="E355" s="339"/>
      <c r="F355" s="339"/>
      <c r="G355" s="278" t="s">
        <v>63</v>
      </c>
      <c r="H355" s="296">
        <v>65</v>
      </c>
      <c r="I355" s="282">
        <v>0.85</v>
      </c>
      <c r="J355" s="282">
        <v>55.25</v>
      </c>
      <c r="K355" s="288"/>
      <c r="L355" s="279"/>
      <c r="M355" s="280">
        <v>199.07</v>
      </c>
      <c r="N355" s="279"/>
      <c r="O355" s="283">
        <v>8912.17</v>
      </c>
      <c r="AF355" s="268"/>
      <c r="AG355" s="268"/>
      <c r="AJ355" s="244" t="s">
        <v>692</v>
      </c>
      <c r="AL355" s="268"/>
      <c r="AO355" s="314"/>
      <c r="AP355" s="268"/>
      <c r="AR355" s="268"/>
      <c r="AS355" s="268"/>
    </row>
    <row r="356" spans="1:45" s="241" customFormat="1" ht="15" x14ac:dyDescent="0.25">
      <c r="A356" s="274"/>
      <c r="B356" s="297"/>
      <c r="C356" s="298"/>
      <c r="D356" s="363" t="s">
        <v>66</v>
      </c>
      <c r="E356" s="363"/>
      <c r="F356" s="363"/>
      <c r="G356" s="270"/>
      <c r="H356" s="299"/>
      <c r="I356" s="299"/>
      <c r="J356" s="299"/>
      <c r="K356" s="300"/>
      <c r="L356" s="299"/>
      <c r="M356" s="301">
        <v>5521.37</v>
      </c>
      <c r="N356" s="293"/>
      <c r="O356" s="302">
        <v>94572.65</v>
      </c>
      <c r="AF356" s="268"/>
      <c r="AG356" s="268"/>
      <c r="AL356" s="268" t="s">
        <v>66</v>
      </c>
      <c r="AO356" s="314"/>
      <c r="AP356" s="268"/>
      <c r="AR356" s="268"/>
      <c r="AS356" s="268"/>
    </row>
    <row r="357" spans="1:45" s="241" customFormat="1" ht="45" x14ac:dyDescent="0.25">
      <c r="A357" s="269" t="s">
        <v>262</v>
      </c>
      <c r="B357" s="270" t="s">
        <v>1115</v>
      </c>
      <c r="C357" s="271" t="s">
        <v>1116</v>
      </c>
      <c r="D357" s="360" t="s">
        <v>677</v>
      </c>
      <c r="E357" s="360"/>
      <c r="F357" s="360"/>
      <c r="G357" s="270" t="s">
        <v>85</v>
      </c>
      <c r="H357" s="270">
        <v>42.78</v>
      </c>
      <c r="I357" s="270" t="s">
        <v>24</v>
      </c>
      <c r="J357" s="270" t="s">
        <v>1117</v>
      </c>
      <c r="K357" s="272" t="s">
        <v>679</v>
      </c>
      <c r="L357" s="270" t="s">
        <v>211</v>
      </c>
      <c r="M357" s="272" t="s">
        <v>1118</v>
      </c>
      <c r="N357" s="270" t="s">
        <v>89</v>
      </c>
      <c r="O357" s="273" t="s">
        <v>1119</v>
      </c>
      <c r="AF357" s="268"/>
      <c r="AG357" s="268" t="s">
        <v>677</v>
      </c>
      <c r="AL357" s="268"/>
      <c r="AO357" s="314"/>
      <c r="AP357" s="268"/>
      <c r="AR357" s="268"/>
      <c r="AS357" s="268"/>
    </row>
    <row r="358" spans="1:45" s="241" customFormat="1" ht="15" x14ac:dyDescent="0.25">
      <c r="A358" s="306"/>
      <c r="B358" s="240"/>
      <c r="C358" s="298"/>
      <c r="D358" s="339" t="s">
        <v>91</v>
      </c>
      <c r="E358" s="339"/>
      <c r="F358" s="339"/>
      <c r="G358" s="339"/>
      <c r="H358" s="339"/>
      <c r="I358" s="339"/>
      <c r="J358" s="339"/>
      <c r="K358" s="339"/>
      <c r="L358" s="339"/>
      <c r="M358" s="339"/>
      <c r="N358" s="339"/>
      <c r="O358" s="364"/>
      <c r="AF358" s="268"/>
      <c r="AG358" s="268"/>
      <c r="AL358" s="268"/>
      <c r="AM358" s="244" t="s">
        <v>91</v>
      </c>
      <c r="AO358" s="314"/>
      <c r="AP358" s="268"/>
      <c r="AR358" s="268"/>
      <c r="AS358" s="268"/>
    </row>
    <row r="359" spans="1:45" s="241" customFormat="1" ht="15" x14ac:dyDescent="0.25">
      <c r="A359" s="306"/>
      <c r="B359" s="297"/>
      <c r="C359" s="298"/>
      <c r="D359" s="339" t="s">
        <v>682</v>
      </c>
      <c r="E359" s="339"/>
      <c r="F359" s="339"/>
      <c r="G359" s="339"/>
      <c r="H359" s="339"/>
      <c r="I359" s="339"/>
      <c r="J359" s="339"/>
      <c r="K359" s="339"/>
      <c r="L359" s="339"/>
      <c r="M359" s="339"/>
      <c r="N359" s="339"/>
      <c r="O359" s="364"/>
      <c r="AF359" s="268"/>
      <c r="AG359" s="268"/>
      <c r="AL359" s="268"/>
      <c r="AN359" s="244" t="s">
        <v>682</v>
      </c>
      <c r="AO359" s="314"/>
      <c r="AP359" s="268"/>
      <c r="AR359" s="268"/>
      <c r="AS359" s="268"/>
    </row>
    <row r="360" spans="1:45" s="241" customFormat="1" ht="15" x14ac:dyDescent="0.25">
      <c r="A360" s="274"/>
      <c r="B360" s="275"/>
      <c r="C360" s="276"/>
      <c r="D360" s="354" t="s">
        <v>215</v>
      </c>
      <c r="E360" s="354"/>
      <c r="F360" s="354"/>
      <c r="G360" s="354"/>
      <c r="H360" s="354"/>
      <c r="I360" s="354"/>
      <c r="J360" s="354"/>
      <c r="K360" s="354"/>
      <c r="L360" s="354"/>
      <c r="M360" s="354"/>
      <c r="N360" s="354"/>
      <c r="O360" s="361"/>
      <c r="AF360" s="268"/>
      <c r="AG360" s="268"/>
      <c r="AH360" s="244" t="s">
        <v>215</v>
      </c>
      <c r="AL360" s="268"/>
      <c r="AO360" s="314"/>
      <c r="AP360" s="268"/>
      <c r="AR360" s="268"/>
      <c r="AS360" s="268"/>
    </row>
    <row r="361" spans="1:45" s="241" customFormat="1" ht="15" x14ac:dyDescent="0.25">
      <c r="A361" s="274"/>
      <c r="B361" s="297"/>
      <c r="C361" s="298"/>
      <c r="D361" s="363" t="s">
        <v>66</v>
      </c>
      <c r="E361" s="363"/>
      <c r="F361" s="363"/>
      <c r="G361" s="270"/>
      <c r="H361" s="299"/>
      <c r="I361" s="299"/>
      <c r="J361" s="299"/>
      <c r="K361" s="300"/>
      <c r="L361" s="299"/>
      <c r="M361" s="301">
        <v>21350.55</v>
      </c>
      <c r="N361" s="293"/>
      <c r="O361" s="302">
        <v>174220.49</v>
      </c>
      <c r="AF361" s="268"/>
      <c r="AG361" s="268"/>
      <c r="AL361" s="268" t="s">
        <v>66</v>
      </c>
      <c r="AO361" s="314"/>
      <c r="AP361" s="268"/>
      <c r="AR361" s="268"/>
      <c r="AS361" s="268"/>
    </row>
    <row r="362" spans="1:45" s="241" customFormat="1" ht="34.5" x14ac:dyDescent="0.25">
      <c r="A362" s="269" t="s">
        <v>266</v>
      </c>
      <c r="B362" s="270" t="s">
        <v>1120</v>
      </c>
      <c r="C362" s="271" t="s">
        <v>1121</v>
      </c>
      <c r="D362" s="360" t="s">
        <v>1122</v>
      </c>
      <c r="E362" s="360"/>
      <c r="F362" s="360"/>
      <c r="G362" s="270" t="s">
        <v>201</v>
      </c>
      <c r="H362" s="270">
        <v>0.51</v>
      </c>
      <c r="I362" s="270" t="s">
        <v>24</v>
      </c>
      <c r="J362" s="270" t="s">
        <v>1123</v>
      </c>
      <c r="K362" s="272"/>
      <c r="L362" s="270"/>
      <c r="M362" s="272"/>
      <c r="N362" s="270"/>
      <c r="O362" s="273"/>
      <c r="AF362" s="268"/>
      <c r="AG362" s="268" t="s">
        <v>1122</v>
      </c>
      <c r="AL362" s="268"/>
      <c r="AO362" s="314"/>
      <c r="AP362" s="268"/>
      <c r="AR362" s="268"/>
      <c r="AS362" s="268"/>
    </row>
    <row r="363" spans="1:45" s="241" customFormat="1" ht="33.75" x14ac:dyDescent="0.25">
      <c r="A363" s="274"/>
      <c r="B363" s="275"/>
      <c r="C363" s="276" t="s">
        <v>630</v>
      </c>
      <c r="D363" s="354" t="s">
        <v>631</v>
      </c>
      <c r="E363" s="354"/>
      <c r="F363" s="354"/>
      <c r="G363" s="354"/>
      <c r="H363" s="354"/>
      <c r="I363" s="354"/>
      <c r="J363" s="354"/>
      <c r="K363" s="354"/>
      <c r="L363" s="354"/>
      <c r="M363" s="354"/>
      <c r="N363" s="354"/>
      <c r="O363" s="361"/>
      <c r="AF363" s="268"/>
      <c r="AG363" s="268"/>
      <c r="AH363" s="244" t="s">
        <v>631</v>
      </c>
      <c r="AL363" s="268"/>
      <c r="AO363" s="314"/>
      <c r="AP363" s="268"/>
      <c r="AR363" s="268"/>
      <c r="AS363" s="268"/>
    </row>
    <row r="364" spans="1:45" s="241" customFormat="1" ht="57" x14ac:dyDescent="0.25">
      <c r="A364" s="274"/>
      <c r="B364" s="275"/>
      <c r="C364" s="276" t="s">
        <v>632</v>
      </c>
      <c r="D364" s="354" t="s">
        <v>633</v>
      </c>
      <c r="E364" s="354"/>
      <c r="F364" s="354"/>
      <c r="G364" s="354"/>
      <c r="H364" s="354"/>
      <c r="I364" s="354"/>
      <c r="J364" s="354"/>
      <c r="K364" s="354"/>
      <c r="L364" s="354"/>
      <c r="M364" s="354"/>
      <c r="N364" s="354"/>
      <c r="O364" s="361"/>
      <c r="AF364" s="268"/>
      <c r="AG364" s="268"/>
      <c r="AH364" s="244" t="s">
        <v>633</v>
      </c>
      <c r="AL364" s="268"/>
      <c r="AO364" s="314"/>
      <c r="AP364" s="268"/>
      <c r="AR364" s="268"/>
      <c r="AS364" s="268"/>
    </row>
    <row r="365" spans="1:45" s="241" customFormat="1" ht="15" x14ac:dyDescent="0.25">
      <c r="A365" s="274"/>
      <c r="B365" s="277"/>
      <c r="C365" s="276" t="s">
        <v>24</v>
      </c>
      <c r="D365" s="339" t="s">
        <v>56</v>
      </c>
      <c r="E365" s="339"/>
      <c r="F365" s="339"/>
      <c r="G365" s="278"/>
      <c r="H365" s="279"/>
      <c r="I365" s="279"/>
      <c r="J365" s="279"/>
      <c r="K365" s="284">
        <v>1139.8</v>
      </c>
      <c r="L365" s="290">
        <v>1.3225</v>
      </c>
      <c r="M365" s="280">
        <v>768.77</v>
      </c>
      <c r="N365" s="282">
        <v>44.77</v>
      </c>
      <c r="O365" s="283">
        <v>34417.83</v>
      </c>
      <c r="AF365" s="268"/>
      <c r="AG365" s="268"/>
      <c r="AI365" s="244" t="s">
        <v>56</v>
      </c>
      <c r="AL365" s="268"/>
      <c r="AO365" s="314"/>
      <c r="AP365" s="268"/>
      <c r="AR365" s="268"/>
      <c r="AS365" s="268"/>
    </row>
    <row r="366" spans="1:45" s="241" customFormat="1" ht="15" x14ac:dyDescent="0.25">
      <c r="A366" s="274"/>
      <c r="B366" s="277"/>
      <c r="C366" s="276" t="s">
        <v>67</v>
      </c>
      <c r="D366" s="339" t="s">
        <v>70</v>
      </c>
      <c r="E366" s="339"/>
      <c r="F366" s="339"/>
      <c r="G366" s="278"/>
      <c r="H366" s="279"/>
      <c r="I366" s="279"/>
      <c r="J366" s="279"/>
      <c r="K366" s="284">
        <v>12219.98</v>
      </c>
      <c r="L366" s="290">
        <v>1.4375</v>
      </c>
      <c r="M366" s="284">
        <v>8958.77</v>
      </c>
      <c r="N366" s="282">
        <v>13.24</v>
      </c>
      <c r="O366" s="283">
        <v>118614.11</v>
      </c>
      <c r="AF366" s="268"/>
      <c r="AG366" s="268"/>
      <c r="AI366" s="244" t="s">
        <v>70</v>
      </c>
      <c r="AL366" s="268"/>
      <c r="AO366" s="314"/>
      <c r="AP366" s="268"/>
      <c r="AR366" s="268"/>
      <c r="AS366" s="268"/>
    </row>
    <row r="367" spans="1:45" s="241" customFormat="1" ht="15" x14ac:dyDescent="0.25">
      <c r="A367" s="274"/>
      <c r="B367" s="277"/>
      <c r="C367" s="276" t="s">
        <v>71</v>
      </c>
      <c r="D367" s="339" t="s">
        <v>72</v>
      </c>
      <c r="E367" s="339"/>
      <c r="F367" s="339"/>
      <c r="G367" s="278"/>
      <c r="H367" s="279"/>
      <c r="I367" s="279"/>
      <c r="J367" s="279"/>
      <c r="K367" s="280">
        <v>801.81</v>
      </c>
      <c r="L367" s="290">
        <v>1.4375</v>
      </c>
      <c r="M367" s="280">
        <v>587.83000000000004</v>
      </c>
      <c r="N367" s="282">
        <v>44.77</v>
      </c>
      <c r="O367" s="283">
        <v>26317.15</v>
      </c>
      <c r="AF367" s="268"/>
      <c r="AG367" s="268"/>
      <c r="AI367" s="244" t="s">
        <v>72</v>
      </c>
      <c r="AL367" s="268"/>
      <c r="AO367" s="314"/>
      <c r="AP367" s="268"/>
      <c r="AR367" s="268"/>
      <c r="AS367" s="268"/>
    </row>
    <row r="368" spans="1:45" s="241" customFormat="1" ht="15" x14ac:dyDescent="0.25">
      <c r="A368" s="274"/>
      <c r="B368" s="277"/>
      <c r="C368" s="276" t="s">
        <v>83</v>
      </c>
      <c r="D368" s="339" t="s">
        <v>101</v>
      </c>
      <c r="E368" s="339"/>
      <c r="F368" s="339"/>
      <c r="G368" s="278"/>
      <c r="H368" s="279"/>
      <c r="I368" s="279"/>
      <c r="J368" s="279"/>
      <c r="K368" s="284">
        <v>230267.7</v>
      </c>
      <c r="L368" s="279"/>
      <c r="M368" s="284">
        <v>117436.53</v>
      </c>
      <c r="N368" s="282">
        <v>8.16</v>
      </c>
      <c r="O368" s="283">
        <v>958282.08</v>
      </c>
      <c r="AF368" s="268"/>
      <c r="AG368" s="268"/>
      <c r="AI368" s="244" t="s">
        <v>101</v>
      </c>
      <c r="AL368" s="268"/>
      <c r="AO368" s="314"/>
      <c r="AP368" s="268"/>
      <c r="AR368" s="268"/>
      <c r="AS368" s="268"/>
    </row>
    <row r="369" spans="1:45" s="241" customFormat="1" ht="15" x14ac:dyDescent="0.25">
      <c r="A369" s="274"/>
      <c r="B369" s="277"/>
      <c r="C369" s="276"/>
      <c r="D369" s="339" t="s">
        <v>57</v>
      </c>
      <c r="E369" s="339"/>
      <c r="F369" s="339"/>
      <c r="G369" s="278" t="s">
        <v>58</v>
      </c>
      <c r="H369" s="282">
        <v>137.16</v>
      </c>
      <c r="I369" s="290">
        <v>1.3225</v>
      </c>
      <c r="J369" s="304">
        <v>92.510991000000004</v>
      </c>
      <c r="K369" s="288"/>
      <c r="L369" s="279"/>
      <c r="M369" s="288"/>
      <c r="N369" s="279"/>
      <c r="O369" s="289"/>
      <c r="AF369" s="268"/>
      <c r="AG369" s="268"/>
      <c r="AJ369" s="244" t="s">
        <v>57</v>
      </c>
      <c r="AL369" s="268"/>
      <c r="AO369" s="314"/>
      <c r="AP369" s="268"/>
      <c r="AR369" s="268"/>
      <c r="AS369" s="268"/>
    </row>
    <row r="370" spans="1:45" s="241" customFormat="1" ht="15" x14ac:dyDescent="0.25">
      <c r="A370" s="274"/>
      <c r="B370" s="277"/>
      <c r="C370" s="276"/>
      <c r="D370" s="339" t="s">
        <v>73</v>
      </c>
      <c r="E370" s="339"/>
      <c r="F370" s="339"/>
      <c r="G370" s="278" t="s">
        <v>58</v>
      </c>
      <c r="H370" s="282">
        <v>53.69</v>
      </c>
      <c r="I370" s="290">
        <v>1.4375</v>
      </c>
      <c r="J370" s="307">
        <v>39.361481300000001</v>
      </c>
      <c r="K370" s="288"/>
      <c r="L370" s="279"/>
      <c r="M370" s="288"/>
      <c r="N370" s="279"/>
      <c r="O370" s="289"/>
      <c r="AF370" s="268"/>
      <c r="AG370" s="268"/>
      <c r="AJ370" s="244" t="s">
        <v>73</v>
      </c>
      <c r="AL370" s="268"/>
      <c r="AO370" s="314"/>
      <c r="AP370" s="268"/>
      <c r="AR370" s="268"/>
      <c r="AS370" s="268"/>
    </row>
    <row r="371" spans="1:45" s="241" customFormat="1" ht="15" x14ac:dyDescent="0.25">
      <c r="A371" s="291"/>
      <c r="B371" s="278"/>
      <c r="C371" s="276"/>
      <c r="D371" s="362" t="s">
        <v>59</v>
      </c>
      <c r="E371" s="362"/>
      <c r="F371" s="362"/>
      <c r="G371" s="292"/>
      <c r="H371" s="293"/>
      <c r="I371" s="293"/>
      <c r="J371" s="293"/>
      <c r="K371" s="294">
        <v>243627.48</v>
      </c>
      <c r="L371" s="293"/>
      <c r="M371" s="294">
        <v>127164.07</v>
      </c>
      <c r="N371" s="293"/>
      <c r="O371" s="295">
        <v>1111314.02</v>
      </c>
      <c r="AF371" s="268"/>
      <c r="AG371" s="268"/>
      <c r="AK371" s="244" t="s">
        <v>59</v>
      </c>
      <c r="AL371" s="268"/>
      <c r="AO371" s="314"/>
      <c r="AP371" s="268"/>
      <c r="AR371" s="268"/>
      <c r="AS371" s="268"/>
    </row>
    <row r="372" spans="1:45" s="241" customFormat="1" ht="15" x14ac:dyDescent="0.25">
      <c r="A372" s="274"/>
      <c r="B372" s="277"/>
      <c r="C372" s="276"/>
      <c r="D372" s="339" t="s">
        <v>60</v>
      </c>
      <c r="E372" s="339"/>
      <c r="F372" s="339"/>
      <c r="G372" s="278"/>
      <c r="H372" s="279"/>
      <c r="I372" s="279"/>
      <c r="J372" s="279"/>
      <c r="K372" s="288"/>
      <c r="L372" s="279"/>
      <c r="M372" s="284">
        <v>1356.6</v>
      </c>
      <c r="N372" s="279"/>
      <c r="O372" s="283">
        <v>60734.98</v>
      </c>
      <c r="AF372" s="268"/>
      <c r="AG372" s="268"/>
      <c r="AJ372" s="244" t="s">
        <v>60</v>
      </c>
      <c r="AL372" s="268"/>
      <c r="AO372" s="314"/>
      <c r="AP372" s="268"/>
      <c r="AR372" s="268"/>
      <c r="AS372" s="268"/>
    </row>
    <row r="373" spans="1:45" s="241" customFormat="1" ht="45" x14ac:dyDescent="0.25">
      <c r="A373" s="274"/>
      <c r="B373" s="277"/>
      <c r="C373" s="276" t="s">
        <v>689</v>
      </c>
      <c r="D373" s="339" t="s">
        <v>690</v>
      </c>
      <c r="E373" s="339"/>
      <c r="F373" s="339"/>
      <c r="G373" s="278" t="s">
        <v>63</v>
      </c>
      <c r="H373" s="296">
        <v>109</v>
      </c>
      <c r="I373" s="279"/>
      <c r="J373" s="296">
        <v>109</v>
      </c>
      <c r="K373" s="288"/>
      <c r="L373" s="279"/>
      <c r="M373" s="284">
        <v>1478.69</v>
      </c>
      <c r="N373" s="279"/>
      <c r="O373" s="283">
        <v>66201.13</v>
      </c>
      <c r="AF373" s="268"/>
      <c r="AG373" s="268"/>
      <c r="AJ373" s="244" t="s">
        <v>690</v>
      </c>
      <c r="AL373" s="268"/>
      <c r="AO373" s="314"/>
      <c r="AP373" s="268"/>
      <c r="AR373" s="268"/>
      <c r="AS373" s="268"/>
    </row>
    <row r="374" spans="1:45" s="241" customFormat="1" ht="90" x14ac:dyDescent="0.25">
      <c r="A374" s="274"/>
      <c r="B374" s="277"/>
      <c r="C374" s="276" t="s">
        <v>691</v>
      </c>
      <c r="D374" s="339" t="s">
        <v>692</v>
      </c>
      <c r="E374" s="339"/>
      <c r="F374" s="339"/>
      <c r="G374" s="278" t="s">
        <v>63</v>
      </c>
      <c r="H374" s="296">
        <v>65</v>
      </c>
      <c r="I374" s="282">
        <v>0.85</v>
      </c>
      <c r="J374" s="282">
        <v>55.25</v>
      </c>
      <c r="K374" s="288"/>
      <c r="L374" s="279"/>
      <c r="M374" s="280">
        <v>749.52</v>
      </c>
      <c r="N374" s="279"/>
      <c r="O374" s="283">
        <v>33556.080000000002</v>
      </c>
      <c r="AF374" s="268"/>
      <c r="AG374" s="268"/>
      <c r="AJ374" s="244" t="s">
        <v>692</v>
      </c>
      <c r="AL374" s="268"/>
      <c r="AO374" s="314"/>
      <c r="AP374" s="268"/>
      <c r="AR374" s="268"/>
      <c r="AS374" s="268"/>
    </row>
    <row r="375" spans="1:45" s="241" customFormat="1" ht="15" x14ac:dyDescent="0.25">
      <c r="A375" s="274"/>
      <c r="B375" s="297"/>
      <c r="C375" s="298"/>
      <c r="D375" s="363" t="s">
        <v>66</v>
      </c>
      <c r="E375" s="363"/>
      <c r="F375" s="363"/>
      <c r="G375" s="270"/>
      <c r="H375" s="299"/>
      <c r="I375" s="299"/>
      <c r="J375" s="299"/>
      <c r="K375" s="300"/>
      <c r="L375" s="299"/>
      <c r="M375" s="301">
        <v>129392.28</v>
      </c>
      <c r="N375" s="293"/>
      <c r="O375" s="302">
        <v>1211071.23</v>
      </c>
      <c r="AF375" s="268"/>
      <c r="AG375" s="268"/>
      <c r="AL375" s="268" t="s">
        <v>66</v>
      </c>
      <c r="AO375" s="314"/>
      <c r="AP375" s="268"/>
      <c r="AR375" s="268"/>
      <c r="AS375" s="268"/>
    </row>
    <row r="376" spans="1:45" s="241" customFormat="1" ht="34.5" x14ac:dyDescent="0.25">
      <c r="A376" s="269" t="s">
        <v>53</v>
      </c>
      <c r="B376" s="270" t="s">
        <v>1124</v>
      </c>
      <c r="C376" s="271" t="s">
        <v>1125</v>
      </c>
      <c r="D376" s="360" t="s">
        <v>1114</v>
      </c>
      <c r="E376" s="360"/>
      <c r="F376" s="360"/>
      <c r="G376" s="270" t="s">
        <v>85</v>
      </c>
      <c r="H376" s="270">
        <v>-595.07000000000005</v>
      </c>
      <c r="I376" s="270" t="s">
        <v>24</v>
      </c>
      <c r="J376" s="270" t="s">
        <v>1126</v>
      </c>
      <c r="K376" s="272" t="s">
        <v>1127</v>
      </c>
      <c r="L376" s="270"/>
      <c r="M376" s="272" t="s">
        <v>1128</v>
      </c>
      <c r="N376" s="270" t="s">
        <v>89</v>
      </c>
      <c r="O376" s="273" t="s">
        <v>1129</v>
      </c>
      <c r="AF376" s="268"/>
      <c r="AG376" s="268" t="s">
        <v>1114</v>
      </c>
      <c r="AL376" s="268"/>
      <c r="AO376" s="314"/>
      <c r="AP376" s="268"/>
      <c r="AR376" s="268"/>
      <c r="AS376" s="268"/>
    </row>
    <row r="377" spans="1:45" s="241" customFormat="1" ht="15" x14ac:dyDescent="0.25">
      <c r="A377" s="306"/>
      <c r="B377" s="240"/>
      <c r="C377" s="298"/>
      <c r="D377" s="339" t="s">
        <v>739</v>
      </c>
      <c r="E377" s="339"/>
      <c r="F377" s="339"/>
      <c r="G377" s="339"/>
      <c r="H377" s="339"/>
      <c r="I377" s="339"/>
      <c r="J377" s="339"/>
      <c r="K377" s="339"/>
      <c r="L377" s="339"/>
      <c r="M377" s="339"/>
      <c r="N377" s="339"/>
      <c r="O377" s="364"/>
      <c r="AF377" s="268"/>
      <c r="AG377" s="268"/>
      <c r="AL377" s="268"/>
      <c r="AM377" s="244" t="s">
        <v>739</v>
      </c>
      <c r="AO377" s="314"/>
      <c r="AP377" s="268"/>
      <c r="AR377" s="268"/>
      <c r="AS377" s="268"/>
    </row>
    <row r="378" spans="1:45" s="241" customFormat="1" ht="15" x14ac:dyDescent="0.25">
      <c r="A378" s="274"/>
      <c r="B378" s="297"/>
      <c r="C378" s="298"/>
      <c r="D378" s="363" t="s">
        <v>66</v>
      </c>
      <c r="E378" s="363"/>
      <c r="F378" s="363"/>
      <c r="G378" s="270"/>
      <c r="H378" s="299"/>
      <c r="I378" s="299"/>
      <c r="J378" s="299"/>
      <c r="K378" s="300"/>
      <c r="L378" s="299"/>
      <c r="M378" s="301">
        <v>-117115.73</v>
      </c>
      <c r="N378" s="293"/>
      <c r="O378" s="302">
        <v>-955664.36</v>
      </c>
      <c r="AF378" s="268"/>
      <c r="AG378" s="268"/>
      <c r="AL378" s="268" t="s">
        <v>66</v>
      </c>
      <c r="AO378" s="314"/>
      <c r="AP378" s="268"/>
      <c r="AR378" s="268"/>
      <c r="AS378" s="268"/>
    </row>
    <row r="379" spans="1:45" s="241" customFormat="1" ht="45" x14ac:dyDescent="0.25">
      <c r="A379" s="269" t="s">
        <v>271</v>
      </c>
      <c r="B379" s="270" t="s">
        <v>1130</v>
      </c>
      <c r="C379" s="271" t="s">
        <v>1116</v>
      </c>
      <c r="D379" s="360" t="s">
        <v>677</v>
      </c>
      <c r="E379" s="360"/>
      <c r="F379" s="360"/>
      <c r="G379" s="270" t="s">
        <v>85</v>
      </c>
      <c r="H379" s="270">
        <v>595.07000000000005</v>
      </c>
      <c r="I379" s="270" t="s">
        <v>24</v>
      </c>
      <c r="J379" s="270" t="s">
        <v>1131</v>
      </c>
      <c r="K379" s="272" t="s">
        <v>679</v>
      </c>
      <c r="L379" s="270" t="s">
        <v>211</v>
      </c>
      <c r="M379" s="272" t="s">
        <v>1132</v>
      </c>
      <c r="N379" s="270" t="s">
        <v>89</v>
      </c>
      <c r="O379" s="273" t="s">
        <v>1133</v>
      </c>
      <c r="AF379" s="268"/>
      <c r="AG379" s="268" t="s">
        <v>677</v>
      </c>
      <c r="AL379" s="268"/>
      <c r="AO379" s="314"/>
      <c r="AP379" s="268"/>
      <c r="AR379" s="268"/>
      <c r="AS379" s="268"/>
    </row>
    <row r="380" spans="1:45" s="241" customFormat="1" ht="15" x14ac:dyDescent="0.25">
      <c r="A380" s="306"/>
      <c r="B380" s="240"/>
      <c r="C380" s="298"/>
      <c r="D380" s="339" t="s">
        <v>91</v>
      </c>
      <c r="E380" s="339"/>
      <c r="F380" s="339"/>
      <c r="G380" s="339"/>
      <c r="H380" s="339"/>
      <c r="I380" s="339"/>
      <c r="J380" s="339"/>
      <c r="K380" s="339"/>
      <c r="L380" s="339"/>
      <c r="M380" s="339"/>
      <c r="N380" s="339"/>
      <c r="O380" s="364"/>
      <c r="AF380" s="268"/>
      <c r="AG380" s="268"/>
      <c r="AL380" s="268"/>
      <c r="AM380" s="244" t="s">
        <v>91</v>
      </c>
      <c r="AO380" s="314"/>
      <c r="AP380" s="268"/>
      <c r="AR380" s="268"/>
      <c r="AS380" s="268"/>
    </row>
    <row r="381" spans="1:45" s="241" customFormat="1" ht="15" x14ac:dyDescent="0.25">
      <c r="A381" s="306"/>
      <c r="B381" s="297"/>
      <c r="C381" s="298"/>
      <c r="D381" s="339" t="s">
        <v>682</v>
      </c>
      <c r="E381" s="339"/>
      <c r="F381" s="339"/>
      <c r="G381" s="339"/>
      <c r="H381" s="339"/>
      <c r="I381" s="339"/>
      <c r="J381" s="339"/>
      <c r="K381" s="339"/>
      <c r="L381" s="339"/>
      <c r="M381" s="339"/>
      <c r="N381" s="339"/>
      <c r="O381" s="364"/>
      <c r="AF381" s="268"/>
      <c r="AG381" s="268"/>
      <c r="AL381" s="268"/>
      <c r="AN381" s="244" t="s">
        <v>682</v>
      </c>
      <c r="AO381" s="314"/>
      <c r="AP381" s="268"/>
      <c r="AR381" s="268"/>
      <c r="AS381" s="268"/>
    </row>
    <row r="382" spans="1:45" s="241" customFormat="1" ht="15" x14ac:dyDescent="0.25">
      <c r="A382" s="274"/>
      <c r="B382" s="275"/>
      <c r="C382" s="276"/>
      <c r="D382" s="354" t="s">
        <v>673</v>
      </c>
      <c r="E382" s="354"/>
      <c r="F382" s="354"/>
      <c r="G382" s="354"/>
      <c r="H382" s="354"/>
      <c r="I382" s="354"/>
      <c r="J382" s="354"/>
      <c r="K382" s="354"/>
      <c r="L382" s="354"/>
      <c r="M382" s="354"/>
      <c r="N382" s="354"/>
      <c r="O382" s="361"/>
      <c r="AF382" s="268"/>
      <c r="AG382" s="268"/>
      <c r="AH382" s="244" t="s">
        <v>673</v>
      </c>
      <c r="AL382" s="268"/>
      <c r="AO382" s="314"/>
      <c r="AP382" s="268"/>
      <c r="AR382" s="268"/>
      <c r="AS382" s="268"/>
    </row>
    <row r="383" spans="1:45" s="241" customFormat="1" ht="15" x14ac:dyDescent="0.25">
      <c r="A383" s="274"/>
      <c r="B383" s="297"/>
      <c r="C383" s="298"/>
      <c r="D383" s="363" t="s">
        <v>66</v>
      </c>
      <c r="E383" s="363"/>
      <c r="F383" s="363"/>
      <c r="G383" s="270"/>
      <c r="H383" s="299"/>
      <c r="I383" s="299"/>
      <c r="J383" s="299"/>
      <c r="K383" s="300"/>
      <c r="L383" s="299"/>
      <c r="M383" s="301">
        <v>296986.3</v>
      </c>
      <c r="N383" s="293"/>
      <c r="O383" s="302">
        <v>2423408.21</v>
      </c>
      <c r="AF383" s="268"/>
      <c r="AG383" s="268"/>
      <c r="AL383" s="268" t="s">
        <v>66</v>
      </c>
      <c r="AO383" s="314"/>
      <c r="AP383" s="268"/>
      <c r="AR383" s="268"/>
      <c r="AS383" s="268"/>
    </row>
    <row r="384" spans="1:45" s="241" customFormat="1" ht="15" x14ac:dyDescent="0.25">
      <c r="A384" s="315"/>
      <c r="B384" s="245"/>
      <c r="C384" s="272"/>
      <c r="D384" s="363" t="s">
        <v>832</v>
      </c>
      <c r="E384" s="363"/>
      <c r="F384" s="363"/>
      <c r="G384" s="363"/>
      <c r="H384" s="363"/>
      <c r="I384" s="363"/>
      <c r="J384" s="363"/>
      <c r="K384" s="363"/>
      <c r="L384" s="363"/>
      <c r="M384" s="316"/>
      <c r="N384" s="317"/>
      <c r="O384" s="318"/>
      <c r="P384" s="319"/>
      <c r="AF384" s="268"/>
      <c r="AG384" s="268"/>
      <c r="AL384" s="268"/>
      <c r="AO384" s="314"/>
      <c r="AP384" s="268" t="s">
        <v>832</v>
      </c>
      <c r="AR384" s="268"/>
      <c r="AS384" s="268"/>
    </row>
    <row r="385" spans="1:45" s="241" customFormat="1" ht="15" x14ac:dyDescent="0.25">
      <c r="A385" s="274"/>
      <c r="B385" s="240"/>
      <c r="C385" s="276"/>
      <c r="D385" s="339" t="s">
        <v>285</v>
      </c>
      <c r="E385" s="339"/>
      <c r="F385" s="339"/>
      <c r="G385" s="339"/>
      <c r="H385" s="339"/>
      <c r="I385" s="339"/>
      <c r="J385" s="339"/>
      <c r="K385" s="339"/>
      <c r="L385" s="339"/>
      <c r="M385" s="320">
        <v>3619247.72</v>
      </c>
      <c r="N385" s="321"/>
      <c r="O385" s="322"/>
      <c r="P385" s="323"/>
      <c r="AF385" s="268"/>
      <c r="AG385" s="268"/>
      <c r="AL385" s="268"/>
      <c r="AO385" s="314"/>
      <c r="AP385" s="268"/>
      <c r="AQ385" s="244" t="s">
        <v>285</v>
      </c>
      <c r="AR385" s="268"/>
      <c r="AS385" s="268"/>
    </row>
    <row r="386" spans="1:45" s="241" customFormat="1" ht="15" x14ac:dyDescent="0.25">
      <c r="A386" s="274"/>
      <c r="B386" s="240"/>
      <c r="C386" s="276"/>
      <c r="D386" s="339" t="s">
        <v>286</v>
      </c>
      <c r="E386" s="339"/>
      <c r="F386" s="339"/>
      <c r="G386" s="339"/>
      <c r="H386" s="339"/>
      <c r="I386" s="339"/>
      <c r="J386" s="339"/>
      <c r="K386" s="339"/>
      <c r="L386" s="339"/>
      <c r="M386" s="323"/>
      <c r="N386" s="321"/>
      <c r="O386" s="322"/>
      <c r="P386" s="323"/>
      <c r="AF386" s="268"/>
      <c r="AG386" s="268"/>
      <c r="AL386" s="268"/>
      <c r="AO386" s="314"/>
      <c r="AP386" s="268"/>
      <c r="AQ386" s="244" t="s">
        <v>286</v>
      </c>
      <c r="AR386" s="268"/>
      <c r="AS386" s="268"/>
    </row>
    <row r="387" spans="1:45" s="241" customFormat="1" ht="15" x14ac:dyDescent="0.25">
      <c r="A387" s="274"/>
      <c r="B387" s="240"/>
      <c r="C387" s="276"/>
      <c r="D387" s="339" t="s">
        <v>287</v>
      </c>
      <c r="E387" s="339"/>
      <c r="F387" s="339"/>
      <c r="G387" s="339"/>
      <c r="H387" s="339"/>
      <c r="I387" s="339"/>
      <c r="J387" s="339"/>
      <c r="K387" s="339"/>
      <c r="L387" s="339"/>
      <c r="M387" s="320">
        <v>10290.33</v>
      </c>
      <c r="N387" s="321"/>
      <c r="O387" s="322"/>
      <c r="P387" s="323"/>
      <c r="AF387" s="268"/>
      <c r="AG387" s="268"/>
      <c r="AL387" s="268"/>
      <c r="AO387" s="314"/>
      <c r="AP387" s="268"/>
      <c r="AQ387" s="244" t="s">
        <v>287</v>
      </c>
      <c r="AR387" s="268"/>
      <c r="AS387" s="268"/>
    </row>
    <row r="388" spans="1:45" s="241" customFormat="1" ht="15" x14ac:dyDescent="0.25">
      <c r="A388" s="274"/>
      <c r="B388" s="240"/>
      <c r="C388" s="276"/>
      <c r="D388" s="339" t="s">
        <v>288</v>
      </c>
      <c r="E388" s="339"/>
      <c r="F388" s="339"/>
      <c r="G388" s="339"/>
      <c r="H388" s="339"/>
      <c r="I388" s="339"/>
      <c r="J388" s="339"/>
      <c r="K388" s="339"/>
      <c r="L388" s="339"/>
      <c r="M388" s="320">
        <v>66998.740000000005</v>
      </c>
      <c r="N388" s="321"/>
      <c r="O388" s="322"/>
      <c r="P388" s="323"/>
      <c r="AF388" s="268"/>
      <c r="AG388" s="268"/>
      <c r="AL388" s="268"/>
      <c r="AO388" s="314"/>
      <c r="AP388" s="268"/>
      <c r="AQ388" s="244" t="s">
        <v>288</v>
      </c>
      <c r="AR388" s="268"/>
      <c r="AS388" s="268"/>
    </row>
    <row r="389" spans="1:45" s="241" customFormat="1" ht="15" x14ac:dyDescent="0.25">
      <c r="A389" s="274"/>
      <c r="B389" s="240"/>
      <c r="C389" s="276"/>
      <c r="D389" s="339" t="s">
        <v>289</v>
      </c>
      <c r="E389" s="339"/>
      <c r="F389" s="339"/>
      <c r="G389" s="339"/>
      <c r="H389" s="339"/>
      <c r="I389" s="339"/>
      <c r="J389" s="339"/>
      <c r="K389" s="339"/>
      <c r="L389" s="339"/>
      <c r="M389" s="320">
        <v>3987.52</v>
      </c>
      <c r="N389" s="321"/>
      <c r="O389" s="322"/>
      <c r="P389" s="323"/>
      <c r="AF389" s="268"/>
      <c r="AG389" s="268"/>
      <c r="AL389" s="268"/>
      <c r="AO389" s="314"/>
      <c r="AP389" s="268"/>
      <c r="AQ389" s="244" t="s">
        <v>289</v>
      </c>
      <c r="AR389" s="268"/>
      <c r="AS389" s="268"/>
    </row>
    <row r="390" spans="1:45" s="241" customFormat="1" ht="15" x14ac:dyDescent="0.25">
      <c r="A390" s="274"/>
      <c r="B390" s="240"/>
      <c r="C390" s="276"/>
      <c r="D390" s="339" t="s">
        <v>290</v>
      </c>
      <c r="E390" s="339"/>
      <c r="F390" s="339"/>
      <c r="G390" s="339"/>
      <c r="H390" s="339"/>
      <c r="I390" s="339"/>
      <c r="J390" s="339"/>
      <c r="K390" s="339"/>
      <c r="L390" s="339"/>
      <c r="M390" s="320">
        <v>3541958.65</v>
      </c>
      <c r="N390" s="321"/>
      <c r="O390" s="322"/>
      <c r="P390" s="323"/>
      <c r="AF390" s="268"/>
      <c r="AG390" s="268"/>
      <c r="AL390" s="268"/>
      <c r="AO390" s="314"/>
      <c r="AP390" s="268"/>
      <c r="AQ390" s="244" t="s">
        <v>290</v>
      </c>
      <c r="AR390" s="268"/>
      <c r="AS390" s="268"/>
    </row>
    <row r="391" spans="1:45" s="241" customFormat="1" ht="15" x14ac:dyDescent="0.25">
      <c r="A391" s="274"/>
      <c r="B391" s="240"/>
      <c r="C391" s="276"/>
      <c r="D391" s="339" t="s">
        <v>291</v>
      </c>
      <c r="E391" s="339"/>
      <c r="F391" s="339"/>
      <c r="G391" s="339"/>
      <c r="H391" s="339"/>
      <c r="I391" s="339"/>
      <c r="J391" s="339"/>
      <c r="K391" s="339"/>
      <c r="L391" s="339"/>
      <c r="M391" s="320">
        <v>3642699.09</v>
      </c>
      <c r="N391" s="321"/>
      <c r="O391" s="322"/>
      <c r="P391" s="323"/>
      <c r="AF391" s="268"/>
      <c r="AG391" s="268"/>
      <c r="AL391" s="268"/>
      <c r="AO391" s="314"/>
      <c r="AP391" s="268"/>
      <c r="AQ391" s="244" t="s">
        <v>291</v>
      </c>
      <c r="AR391" s="268"/>
      <c r="AS391" s="268"/>
    </row>
    <row r="392" spans="1:45" s="241" customFormat="1" ht="15" x14ac:dyDescent="0.25">
      <c r="A392" s="274"/>
      <c r="B392" s="240"/>
      <c r="C392" s="276"/>
      <c r="D392" s="339" t="s">
        <v>286</v>
      </c>
      <c r="E392" s="339"/>
      <c r="F392" s="339"/>
      <c r="G392" s="339"/>
      <c r="H392" s="339"/>
      <c r="I392" s="339"/>
      <c r="J392" s="339"/>
      <c r="K392" s="339"/>
      <c r="L392" s="339"/>
      <c r="M392" s="323"/>
      <c r="N392" s="321"/>
      <c r="O392" s="322"/>
      <c r="P392" s="323"/>
      <c r="AF392" s="268"/>
      <c r="AG392" s="268"/>
      <c r="AL392" s="268"/>
      <c r="AO392" s="314"/>
      <c r="AP392" s="268"/>
      <c r="AQ392" s="244" t="s">
        <v>286</v>
      </c>
      <c r="AR392" s="268"/>
      <c r="AS392" s="268"/>
    </row>
    <row r="393" spans="1:45" s="241" customFormat="1" ht="15" x14ac:dyDescent="0.25">
      <c r="A393" s="274"/>
      <c r="B393" s="240"/>
      <c r="C393" s="276"/>
      <c r="D393" s="339" t="s">
        <v>833</v>
      </c>
      <c r="E393" s="339"/>
      <c r="F393" s="339"/>
      <c r="G393" s="339"/>
      <c r="H393" s="339"/>
      <c r="I393" s="339"/>
      <c r="J393" s="339"/>
      <c r="K393" s="339"/>
      <c r="L393" s="339"/>
      <c r="M393" s="320">
        <v>10290.33</v>
      </c>
      <c r="N393" s="321"/>
      <c r="O393" s="322"/>
      <c r="P393" s="323"/>
      <c r="AF393" s="268"/>
      <c r="AG393" s="268"/>
      <c r="AL393" s="268"/>
      <c r="AO393" s="314"/>
      <c r="AP393" s="268"/>
      <c r="AQ393" s="244" t="s">
        <v>833</v>
      </c>
      <c r="AR393" s="268"/>
      <c r="AS393" s="268"/>
    </row>
    <row r="394" spans="1:45" s="241" customFormat="1" ht="15" x14ac:dyDescent="0.25">
      <c r="A394" s="274"/>
      <c r="B394" s="240"/>
      <c r="C394" s="276"/>
      <c r="D394" s="339" t="s">
        <v>834</v>
      </c>
      <c r="E394" s="339"/>
      <c r="F394" s="339"/>
      <c r="G394" s="339"/>
      <c r="H394" s="339"/>
      <c r="I394" s="339"/>
      <c r="J394" s="339"/>
      <c r="K394" s="339"/>
      <c r="L394" s="339"/>
      <c r="M394" s="320">
        <v>66998.740000000005</v>
      </c>
      <c r="N394" s="321"/>
      <c r="O394" s="322"/>
      <c r="P394" s="323"/>
      <c r="AF394" s="268"/>
      <c r="AG394" s="268"/>
      <c r="AL394" s="268"/>
      <c r="AO394" s="314"/>
      <c r="AP394" s="268"/>
      <c r="AQ394" s="244" t="s">
        <v>834</v>
      </c>
      <c r="AR394" s="268"/>
      <c r="AS394" s="268"/>
    </row>
    <row r="395" spans="1:45" s="241" customFormat="1" ht="15" x14ac:dyDescent="0.25">
      <c r="A395" s="274"/>
      <c r="B395" s="240"/>
      <c r="C395" s="276"/>
      <c r="D395" s="339" t="s">
        <v>835</v>
      </c>
      <c r="E395" s="339"/>
      <c r="F395" s="339"/>
      <c r="G395" s="339"/>
      <c r="H395" s="339"/>
      <c r="I395" s="339"/>
      <c r="J395" s="339"/>
      <c r="K395" s="339"/>
      <c r="L395" s="339"/>
      <c r="M395" s="320">
        <v>3987.52</v>
      </c>
      <c r="N395" s="321"/>
      <c r="O395" s="322"/>
      <c r="P395" s="323"/>
      <c r="AF395" s="268"/>
      <c r="AG395" s="268"/>
      <c r="AL395" s="268"/>
      <c r="AO395" s="314"/>
      <c r="AP395" s="268"/>
      <c r="AQ395" s="244" t="s">
        <v>835</v>
      </c>
      <c r="AR395" s="268"/>
      <c r="AS395" s="268"/>
    </row>
    <row r="396" spans="1:45" s="241" customFormat="1" ht="15" x14ac:dyDescent="0.25">
      <c r="A396" s="274"/>
      <c r="B396" s="240"/>
      <c r="C396" s="276"/>
      <c r="D396" s="339" t="s">
        <v>836</v>
      </c>
      <c r="E396" s="339"/>
      <c r="F396" s="339"/>
      <c r="G396" s="339"/>
      <c r="H396" s="339"/>
      <c r="I396" s="339"/>
      <c r="J396" s="339"/>
      <c r="K396" s="339"/>
      <c r="L396" s="339"/>
      <c r="M396" s="320">
        <v>3541958.65</v>
      </c>
      <c r="N396" s="321"/>
      <c r="O396" s="322"/>
      <c r="P396" s="323"/>
      <c r="AF396" s="268"/>
      <c r="AG396" s="268"/>
      <c r="AL396" s="268"/>
      <c r="AO396" s="314"/>
      <c r="AP396" s="268"/>
      <c r="AQ396" s="244" t="s">
        <v>836</v>
      </c>
      <c r="AR396" s="268"/>
      <c r="AS396" s="268"/>
    </row>
    <row r="397" spans="1:45" s="241" customFormat="1" ht="15" x14ac:dyDescent="0.25">
      <c r="A397" s="274"/>
      <c r="B397" s="240"/>
      <c r="C397" s="276"/>
      <c r="D397" s="339" t="s">
        <v>837</v>
      </c>
      <c r="E397" s="339"/>
      <c r="F397" s="339"/>
      <c r="G397" s="339"/>
      <c r="H397" s="339"/>
      <c r="I397" s="339"/>
      <c r="J397" s="339"/>
      <c r="K397" s="339"/>
      <c r="L397" s="339"/>
      <c r="M397" s="320">
        <v>15562.86</v>
      </c>
      <c r="N397" s="321"/>
      <c r="O397" s="322"/>
      <c r="P397" s="323"/>
      <c r="AF397" s="268"/>
      <c r="AG397" s="268"/>
      <c r="AL397" s="268"/>
      <c r="AO397" s="314"/>
      <c r="AP397" s="268"/>
      <c r="AQ397" s="244" t="s">
        <v>837</v>
      </c>
      <c r="AR397" s="268"/>
      <c r="AS397" s="268"/>
    </row>
    <row r="398" spans="1:45" s="241" customFormat="1" ht="15" x14ac:dyDescent="0.25">
      <c r="A398" s="274"/>
      <c r="B398" s="240"/>
      <c r="C398" s="276"/>
      <c r="D398" s="339" t="s">
        <v>838</v>
      </c>
      <c r="E398" s="339"/>
      <c r="F398" s="339"/>
      <c r="G398" s="339"/>
      <c r="H398" s="339"/>
      <c r="I398" s="339"/>
      <c r="J398" s="339"/>
      <c r="K398" s="339"/>
      <c r="L398" s="339"/>
      <c r="M398" s="320">
        <v>7888.51</v>
      </c>
      <c r="N398" s="321"/>
      <c r="O398" s="322"/>
      <c r="P398" s="323"/>
      <c r="AF398" s="268"/>
      <c r="AG398" s="268"/>
      <c r="AL398" s="268"/>
      <c r="AO398" s="314"/>
      <c r="AP398" s="268"/>
      <c r="AQ398" s="244" t="s">
        <v>838</v>
      </c>
      <c r="AR398" s="268"/>
      <c r="AS398" s="268"/>
    </row>
    <row r="399" spans="1:45" s="241" customFormat="1" ht="15" x14ac:dyDescent="0.25">
      <c r="A399" s="274"/>
      <c r="B399" s="240"/>
      <c r="C399" s="276"/>
      <c r="D399" s="339" t="s">
        <v>301</v>
      </c>
      <c r="E399" s="339"/>
      <c r="F399" s="339"/>
      <c r="G399" s="339"/>
      <c r="H399" s="339"/>
      <c r="I399" s="339"/>
      <c r="J399" s="339"/>
      <c r="K399" s="339"/>
      <c r="L399" s="339"/>
      <c r="M399" s="320">
        <v>14277.85</v>
      </c>
      <c r="N399" s="321"/>
      <c r="O399" s="322"/>
      <c r="P399" s="323"/>
      <c r="AF399" s="268"/>
      <c r="AG399" s="268"/>
      <c r="AL399" s="268"/>
      <c r="AO399" s="314"/>
      <c r="AP399" s="268"/>
      <c r="AQ399" s="244" t="s">
        <v>301</v>
      </c>
      <c r="AR399" s="268"/>
      <c r="AS399" s="268"/>
    </row>
    <row r="400" spans="1:45" s="241" customFormat="1" ht="15" x14ac:dyDescent="0.25">
      <c r="A400" s="274"/>
      <c r="B400" s="240"/>
      <c r="C400" s="276"/>
      <c r="D400" s="339" t="s">
        <v>302</v>
      </c>
      <c r="E400" s="339"/>
      <c r="F400" s="339"/>
      <c r="G400" s="339"/>
      <c r="H400" s="339"/>
      <c r="I400" s="339"/>
      <c r="J400" s="339"/>
      <c r="K400" s="339"/>
      <c r="L400" s="339"/>
      <c r="M400" s="320">
        <v>15562.86</v>
      </c>
      <c r="N400" s="321"/>
      <c r="O400" s="322"/>
      <c r="P400" s="323"/>
      <c r="AF400" s="268"/>
      <c r="AG400" s="268"/>
      <c r="AL400" s="268"/>
      <c r="AO400" s="314"/>
      <c r="AP400" s="268"/>
      <c r="AQ400" s="244" t="s">
        <v>302</v>
      </c>
      <c r="AR400" s="268"/>
      <c r="AS400" s="268"/>
    </row>
    <row r="401" spans="1:45" s="241" customFormat="1" ht="15" x14ac:dyDescent="0.25">
      <c r="A401" s="274"/>
      <c r="B401" s="240"/>
      <c r="C401" s="276"/>
      <c r="D401" s="339" t="s">
        <v>303</v>
      </c>
      <c r="E401" s="339"/>
      <c r="F401" s="339"/>
      <c r="G401" s="339"/>
      <c r="H401" s="339"/>
      <c r="I401" s="339"/>
      <c r="J401" s="339"/>
      <c r="K401" s="339"/>
      <c r="L401" s="339"/>
      <c r="M401" s="320">
        <v>7888.51</v>
      </c>
      <c r="N401" s="321"/>
      <c r="O401" s="322"/>
      <c r="P401" s="323"/>
      <c r="AF401" s="268"/>
      <c r="AG401" s="268"/>
      <c r="AL401" s="268"/>
      <c r="AO401" s="314"/>
      <c r="AP401" s="268"/>
      <c r="AQ401" s="244" t="s">
        <v>303</v>
      </c>
      <c r="AR401" s="268"/>
      <c r="AS401" s="268"/>
    </row>
    <row r="402" spans="1:45" s="241" customFormat="1" ht="15" x14ac:dyDescent="0.25">
      <c r="A402" s="274"/>
      <c r="B402" s="240"/>
      <c r="C402" s="325"/>
      <c r="D402" s="366" t="s">
        <v>839</v>
      </c>
      <c r="E402" s="366"/>
      <c r="F402" s="366"/>
      <c r="G402" s="366"/>
      <c r="H402" s="366"/>
      <c r="I402" s="366"/>
      <c r="J402" s="366"/>
      <c r="K402" s="366"/>
      <c r="L402" s="366"/>
      <c r="M402" s="326">
        <v>3642699.09</v>
      </c>
      <c r="N402" s="327"/>
      <c r="O402" s="328"/>
      <c r="P402" s="329"/>
      <c r="AF402" s="268"/>
      <c r="AG402" s="268"/>
      <c r="AL402" s="268"/>
      <c r="AO402" s="314"/>
      <c r="AP402" s="268"/>
      <c r="AR402" s="268" t="s">
        <v>839</v>
      </c>
      <c r="AS402" s="268"/>
    </row>
    <row r="403" spans="1:45" s="241" customFormat="1" ht="15" x14ac:dyDescent="0.25">
      <c r="A403" s="357" t="s">
        <v>1134</v>
      </c>
      <c r="B403" s="358"/>
      <c r="C403" s="358"/>
      <c r="D403" s="358"/>
      <c r="E403" s="358"/>
      <c r="F403" s="358"/>
      <c r="G403" s="358"/>
      <c r="H403" s="358"/>
      <c r="I403" s="358"/>
      <c r="J403" s="358"/>
      <c r="K403" s="358"/>
      <c r="L403" s="358"/>
      <c r="M403" s="358"/>
      <c r="N403" s="358"/>
      <c r="O403" s="359"/>
      <c r="AF403" s="268" t="s">
        <v>1134</v>
      </c>
      <c r="AG403" s="268"/>
      <c r="AL403" s="268"/>
      <c r="AO403" s="314"/>
      <c r="AP403" s="268"/>
      <c r="AR403" s="268"/>
      <c r="AS403" s="268"/>
    </row>
    <row r="404" spans="1:45" s="241" customFormat="1" ht="15" x14ac:dyDescent="0.25">
      <c r="A404" s="357" t="s">
        <v>1135</v>
      </c>
      <c r="B404" s="358"/>
      <c r="C404" s="358"/>
      <c r="D404" s="358"/>
      <c r="E404" s="358"/>
      <c r="F404" s="358"/>
      <c r="G404" s="358"/>
      <c r="H404" s="358"/>
      <c r="I404" s="358"/>
      <c r="J404" s="358"/>
      <c r="K404" s="358"/>
      <c r="L404" s="358"/>
      <c r="M404" s="358"/>
      <c r="N404" s="358"/>
      <c r="O404" s="359"/>
      <c r="AF404" s="268"/>
      <c r="AG404" s="268"/>
      <c r="AL404" s="268"/>
      <c r="AO404" s="314"/>
      <c r="AP404" s="268"/>
      <c r="AR404" s="268"/>
      <c r="AS404" s="268" t="s">
        <v>1135</v>
      </c>
    </row>
    <row r="405" spans="1:45" s="241" customFormat="1" ht="23.25" x14ac:dyDescent="0.25">
      <c r="A405" s="269" t="s">
        <v>273</v>
      </c>
      <c r="B405" s="270" t="s">
        <v>1136</v>
      </c>
      <c r="C405" s="271" t="s">
        <v>1137</v>
      </c>
      <c r="D405" s="360" t="s">
        <v>1138</v>
      </c>
      <c r="E405" s="360"/>
      <c r="F405" s="360"/>
      <c r="G405" s="270" t="s">
        <v>420</v>
      </c>
      <c r="H405" s="270">
        <v>4.62</v>
      </c>
      <c r="I405" s="270" t="s">
        <v>24</v>
      </c>
      <c r="J405" s="270" t="s">
        <v>1139</v>
      </c>
      <c r="K405" s="272"/>
      <c r="L405" s="270"/>
      <c r="M405" s="272"/>
      <c r="N405" s="270"/>
      <c r="O405" s="273"/>
      <c r="AF405" s="268"/>
      <c r="AG405" s="268" t="s">
        <v>1138</v>
      </c>
      <c r="AL405" s="268"/>
      <c r="AO405" s="314"/>
      <c r="AP405" s="268"/>
      <c r="AR405" s="268"/>
      <c r="AS405" s="268"/>
    </row>
    <row r="406" spans="1:45" s="241" customFormat="1" ht="45" x14ac:dyDescent="0.25">
      <c r="A406" s="274"/>
      <c r="B406" s="275"/>
      <c r="C406" s="276" t="s">
        <v>1140</v>
      </c>
      <c r="D406" s="354" t="s">
        <v>1141</v>
      </c>
      <c r="E406" s="354"/>
      <c r="F406" s="354"/>
      <c r="G406" s="354"/>
      <c r="H406" s="354"/>
      <c r="I406" s="354"/>
      <c r="J406" s="354"/>
      <c r="K406" s="354"/>
      <c r="L406" s="354"/>
      <c r="M406" s="354"/>
      <c r="N406" s="354"/>
      <c r="O406" s="361"/>
      <c r="AF406" s="268"/>
      <c r="AG406" s="268"/>
      <c r="AH406" s="244" t="s">
        <v>1141</v>
      </c>
      <c r="AL406" s="268"/>
      <c r="AO406" s="314"/>
      <c r="AP406" s="268"/>
      <c r="AR406" s="268"/>
      <c r="AS406" s="268"/>
    </row>
    <row r="407" spans="1:45" s="241" customFormat="1" ht="33.75" x14ac:dyDescent="0.25">
      <c r="A407" s="274"/>
      <c r="B407" s="275"/>
      <c r="C407" s="276" t="s">
        <v>630</v>
      </c>
      <c r="D407" s="354" t="s">
        <v>631</v>
      </c>
      <c r="E407" s="354"/>
      <c r="F407" s="354"/>
      <c r="G407" s="354"/>
      <c r="H407" s="354"/>
      <c r="I407" s="354"/>
      <c r="J407" s="354"/>
      <c r="K407" s="354"/>
      <c r="L407" s="354"/>
      <c r="M407" s="354"/>
      <c r="N407" s="354"/>
      <c r="O407" s="361"/>
      <c r="AF407" s="268"/>
      <c r="AG407" s="268"/>
      <c r="AH407" s="244" t="s">
        <v>631</v>
      </c>
      <c r="AL407" s="268"/>
      <c r="AO407" s="314"/>
      <c r="AP407" s="268"/>
      <c r="AR407" s="268"/>
      <c r="AS407" s="268"/>
    </row>
    <row r="408" spans="1:45" s="241" customFormat="1" ht="57" x14ac:dyDescent="0.25">
      <c r="A408" s="274"/>
      <c r="B408" s="275"/>
      <c r="C408" s="276" t="s">
        <v>632</v>
      </c>
      <c r="D408" s="354" t="s">
        <v>633</v>
      </c>
      <c r="E408" s="354"/>
      <c r="F408" s="354"/>
      <c r="G408" s="354"/>
      <c r="H408" s="354"/>
      <c r="I408" s="354"/>
      <c r="J408" s="354"/>
      <c r="K408" s="354"/>
      <c r="L408" s="354"/>
      <c r="M408" s="354"/>
      <c r="N408" s="354"/>
      <c r="O408" s="361"/>
      <c r="AF408" s="268"/>
      <c r="AG408" s="268"/>
      <c r="AH408" s="244" t="s">
        <v>633</v>
      </c>
      <c r="AL408" s="268"/>
      <c r="AO408" s="314"/>
      <c r="AP408" s="268"/>
      <c r="AR408" s="268"/>
      <c r="AS408" s="268"/>
    </row>
    <row r="409" spans="1:45" s="241" customFormat="1" ht="15" x14ac:dyDescent="0.25">
      <c r="A409" s="274"/>
      <c r="B409" s="277"/>
      <c r="C409" s="276" t="s">
        <v>24</v>
      </c>
      <c r="D409" s="339" t="s">
        <v>56</v>
      </c>
      <c r="E409" s="339"/>
      <c r="F409" s="339"/>
      <c r="G409" s="278"/>
      <c r="H409" s="279"/>
      <c r="I409" s="279"/>
      <c r="J409" s="279"/>
      <c r="K409" s="280">
        <v>51.85</v>
      </c>
      <c r="L409" s="287">
        <v>0.92574999999999996</v>
      </c>
      <c r="M409" s="280">
        <v>221.76</v>
      </c>
      <c r="N409" s="282">
        <v>44.77</v>
      </c>
      <c r="O409" s="283">
        <v>9928.2000000000007</v>
      </c>
      <c r="AF409" s="268"/>
      <c r="AG409" s="268"/>
      <c r="AI409" s="244" t="s">
        <v>56</v>
      </c>
      <c r="AL409" s="268"/>
      <c r="AO409" s="314"/>
      <c r="AP409" s="268"/>
      <c r="AR409" s="268"/>
      <c r="AS409" s="268"/>
    </row>
    <row r="410" spans="1:45" s="241" customFormat="1" ht="15" x14ac:dyDescent="0.25">
      <c r="A410" s="274"/>
      <c r="B410" s="277"/>
      <c r="C410" s="276" t="s">
        <v>67</v>
      </c>
      <c r="D410" s="339" t="s">
        <v>70</v>
      </c>
      <c r="E410" s="339"/>
      <c r="F410" s="339"/>
      <c r="G410" s="278"/>
      <c r="H410" s="279"/>
      <c r="I410" s="279"/>
      <c r="J410" s="279"/>
      <c r="K410" s="280">
        <v>266.39</v>
      </c>
      <c r="L410" s="287">
        <v>1.0062500000000001</v>
      </c>
      <c r="M410" s="284">
        <v>1238.4100000000001</v>
      </c>
      <c r="N410" s="282">
        <v>13.24</v>
      </c>
      <c r="O410" s="283">
        <v>16396.55</v>
      </c>
      <c r="AF410" s="268"/>
      <c r="AG410" s="268"/>
      <c r="AI410" s="244" t="s">
        <v>70</v>
      </c>
      <c r="AL410" s="268"/>
      <c r="AO410" s="314"/>
      <c r="AP410" s="268"/>
      <c r="AR410" s="268"/>
      <c r="AS410" s="268"/>
    </row>
    <row r="411" spans="1:45" s="241" customFormat="1" ht="15" x14ac:dyDescent="0.25">
      <c r="A411" s="274"/>
      <c r="B411" s="277"/>
      <c r="C411" s="276" t="s">
        <v>71</v>
      </c>
      <c r="D411" s="339" t="s">
        <v>72</v>
      </c>
      <c r="E411" s="339"/>
      <c r="F411" s="339"/>
      <c r="G411" s="278"/>
      <c r="H411" s="279"/>
      <c r="I411" s="279"/>
      <c r="J411" s="279"/>
      <c r="K411" s="280">
        <v>32.21</v>
      </c>
      <c r="L411" s="287">
        <v>1.0062500000000001</v>
      </c>
      <c r="M411" s="280">
        <v>149.74</v>
      </c>
      <c r="N411" s="282">
        <v>44.77</v>
      </c>
      <c r="O411" s="283">
        <v>6703.86</v>
      </c>
      <c r="AF411" s="268"/>
      <c r="AG411" s="268"/>
      <c r="AI411" s="244" t="s">
        <v>72</v>
      </c>
      <c r="AL411" s="268"/>
      <c r="AO411" s="314"/>
      <c r="AP411" s="268"/>
      <c r="AR411" s="268"/>
      <c r="AS411" s="268"/>
    </row>
    <row r="412" spans="1:45" s="241" customFormat="1" ht="15" x14ac:dyDescent="0.25">
      <c r="A412" s="274"/>
      <c r="B412" s="277"/>
      <c r="C412" s="276" t="s">
        <v>83</v>
      </c>
      <c r="D412" s="339" t="s">
        <v>101</v>
      </c>
      <c r="E412" s="339"/>
      <c r="F412" s="339"/>
      <c r="G412" s="278"/>
      <c r="H412" s="279"/>
      <c r="I412" s="279"/>
      <c r="J412" s="279"/>
      <c r="K412" s="280">
        <v>121.33</v>
      </c>
      <c r="L412" s="296">
        <v>0</v>
      </c>
      <c r="M412" s="280">
        <v>0</v>
      </c>
      <c r="N412" s="282">
        <v>8.16</v>
      </c>
      <c r="O412" s="289"/>
      <c r="AF412" s="268"/>
      <c r="AG412" s="268"/>
      <c r="AI412" s="244" t="s">
        <v>101</v>
      </c>
      <c r="AL412" s="268"/>
      <c r="AO412" s="314"/>
      <c r="AP412" s="268"/>
      <c r="AR412" s="268"/>
      <c r="AS412" s="268"/>
    </row>
    <row r="413" spans="1:45" s="241" customFormat="1" ht="15" x14ac:dyDescent="0.25">
      <c r="A413" s="309" t="s">
        <v>1101</v>
      </c>
      <c r="B413" s="278"/>
      <c r="C413" s="310" t="s">
        <v>1142</v>
      </c>
      <c r="D413" s="365" t="s">
        <v>1143</v>
      </c>
      <c r="E413" s="365"/>
      <c r="F413" s="365"/>
      <c r="G413" s="311" t="s">
        <v>420</v>
      </c>
      <c r="H413" s="312">
        <v>1</v>
      </c>
      <c r="I413" s="312">
        <v>0</v>
      </c>
      <c r="J413" s="313"/>
      <c r="K413" s="288"/>
      <c r="L413" s="279"/>
      <c r="M413" s="288"/>
      <c r="N413" s="279"/>
      <c r="O413" s="289"/>
      <c r="AF413" s="268"/>
      <c r="AG413" s="268"/>
      <c r="AL413" s="268"/>
      <c r="AO413" s="314" t="s">
        <v>1143</v>
      </c>
      <c r="AP413" s="268"/>
      <c r="AR413" s="268"/>
      <c r="AS413" s="268"/>
    </row>
    <row r="414" spans="1:45" s="241" customFormat="1" ht="15" x14ac:dyDescent="0.25">
      <c r="A414" s="274"/>
      <c r="B414" s="277"/>
      <c r="C414" s="276"/>
      <c r="D414" s="339" t="s">
        <v>57</v>
      </c>
      <c r="E414" s="339"/>
      <c r="F414" s="339"/>
      <c r="G414" s="278" t="s">
        <v>58</v>
      </c>
      <c r="H414" s="282">
        <v>5.78</v>
      </c>
      <c r="I414" s="287">
        <v>0.92574999999999996</v>
      </c>
      <c r="J414" s="307">
        <v>24.7208577</v>
      </c>
      <c r="K414" s="288"/>
      <c r="L414" s="279"/>
      <c r="M414" s="288"/>
      <c r="N414" s="279"/>
      <c r="O414" s="289"/>
      <c r="AF414" s="268"/>
      <c r="AG414" s="268"/>
      <c r="AJ414" s="244" t="s">
        <v>57</v>
      </c>
      <c r="AL414" s="268"/>
      <c r="AO414" s="314"/>
      <c r="AP414" s="268"/>
      <c r="AR414" s="268"/>
      <c r="AS414" s="268"/>
    </row>
    <row r="415" spans="1:45" s="241" customFormat="1" ht="15" x14ac:dyDescent="0.25">
      <c r="A415" s="274"/>
      <c r="B415" s="277"/>
      <c r="C415" s="276"/>
      <c r="D415" s="339" t="s">
        <v>73</v>
      </c>
      <c r="E415" s="339"/>
      <c r="F415" s="339"/>
      <c r="G415" s="278" t="s">
        <v>58</v>
      </c>
      <c r="H415" s="282">
        <v>2.29</v>
      </c>
      <c r="I415" s="287">
        <v>1.0062500000000001</v>
      </c>
      <c r="J415" s="307">
        <v>10.6459238</v>
      </c>
      <c r="K415" s="288"/>
      <c r="L415" s="279"/>
      <c r="M415" s="288"/>
      <c r="N415" s="279"/>
      <c r="O415" s="289"/>
      <c r="AF415" s="268"/>
      <c r="AG415" s="268"/>
      <c r="AJ415" s="244" t="s">
        <v>73</v>
      </c>
      <c r="AL415" s="268"/>
      <c r="AO415" s="314"/>
      <c r="AP415" s="268"/>
      <c r="AR415" s="268"/>
      <c r="AS415" s="268"/>
    </row>
    <row r="416" spans="1:45" s="241" customFormat="1" ht="15" x14ac:dyDescent="0.25">
      <c r="A416" s="291"/>
      <c r="B416" s="278"/>
      <c r="C416" s="276"/>
      <c r="D416" s="362" t="s">
        <v>59</v>
      </c>
      <c r="E416" s="362"/>
      <c r="F416" s="362"/>
      <c r="G416" s="292"/>
      <c r="H416" s="293"/>
      <c r="I416" s="293"/>
      <c r="J416" s="293"/>
      <c r="K416" s="303">
        <v>439.57</v>
      </c>
      <c r="L416" s="293"/>
      <c r="M416" s="294">
        <v>1460.17</v>
      </c>
      <c r="N416" s="293"/>
      <c r="O416" s="295">
        <v>26324.75</v>
      </c>
      <c r="AF416" s="268"/>
      <c r="AG416" s="268"/>
      <c r="AK416" s="244" t="s">
        <v>59</v>
      </c>
      <c r="AL416" s="268"/>
      <c r="AO416" s="314"/>
      <c r="AP416" s="268"/>
      <c r="AR416" s="268"/>
      <c r="AS416" s="268"/>
    </row>
    <row r="417" spans="1:45" s="241" customFormat="1" ht="15" x14ac:dyDescent="0.25">
      <c r="A417" s="274"/>
      <c r="B417" s="277"/>
      <c r="C417" s="276"/>
      <c r="D417" s="339" t="s">
        <v>60</v>
      </c>
      <c r="E417" s="339"/>
      <c r="F417" s="339"/>
      <c r="G417" s="278"/>
      <c r="H417" s="279"/>
      <c r="I417" s="279"/>
      <c r="J417" s="279"/>
      <c r="K417" s="288"/>
      <c r="L417" s="279"/>
      <c r="M417" s="280">
        <v>371.5</v>
      </c>
      <c r="N417" s="279"/>
      <c r="O417" s="283">
        <v>16632.060000000001</v>
      </c>
      <c r="AF417" s="268"/>
      <c r="AG417" s="268"/>
      <c r="AJ417" s="244" t="s">
        <v>60</v>
      </c>
      <c r="AL417" s="268"/>
      <c r="AO417" s="314"/>
      <c r="AP417" s="268"/>
      <c r="AR417" s="268"/>
      <c r="AS417" s="268"/>
    </row>
    <row r="418" spans="1:45" s="241" customFormat="1" ht="45" x14ac:dyDescent="0.25">
      <c r="A418" s="274"/>
      <c r="B418" s="277"/>
      <c r="C418" s="276" t="s">
        <v>424</v>
      </c>
      <c r="D418" s="339" t="s">
        <v>425</v>
      </c>
      <c r="E418" s="339"/>
      <c r="F418" s="339"/>
      <c r="G418" s="278" t="s">
        <v>63</v>
      </c>
      <c r="H418" s="296">
        <v>93</v>
      </c>
      <c r="I418" s="279"/>
      <c r="J418" s="296">
        <v>93</v>
      </c>
      <c r="K418" s="288"/>
      <c r="L418" s="279"/>
      <c r="M418" s="280">
        <v>345.5</v>
      </c>
      <c r="N418" s="279"/>
      <c r="O418" s="283">
        <v>15467.82</v>
      </c>
      <c r="AF418" s="268"/>
      <c r="AG418" s="268"/>
      <c r="AJ418" s="244" t="s">
        <v>425</v>
      </c>
      <c r="AL418" s="268"/>
      <c r="AO418" s="314"/>
      <c r="AP418" s="268"/>
      <c r="AR418" s="268"/>
      <c r="AS418" s="268"/>
    </row>
    <row r="419" spans="1:45" s="241" customFormat="1" ht="90" x14ac:dyDescent="0.25">
      <c r="A419" s="274"/>
      <c r="B419" s="277"/>
      <c r="C419" s="276" t="s">
        <v>1144</v>
      </c>
      <c r="D419" s="339" t="s">
        <v>427</v>
      </c>
      <c r="E419" s="339"/>
      <c r="F419" s="339"/>
      <c r="G419" s="278" t="s">
        <v>63</v>
      </c>
      <c r="H419" s="296">
        <v>62</v>
      </c>
      <c r="I419" s="282">
        <v>0.85</v>
      </c>
      <c r="J419" s="286">
        <v>52.7</v>
      </c>
      <c r="K419" s="288"/>
      <c r="L419" s="279"/>
      <c r="M419" s="280">
        <v>195.78</v>
      </c>
      <c r="N419" s="279"/>
      <c r="O419" s="283">
        <v>8765.1</v>
      </c>
      <c r="AF419" s="268"/>
      <c r="AG419" s="268"/>
      <c r="AJ419" s="244" t="s">
        <v>427</v>
      </c>
      <c r="AL419" s="268"/>
      <c r="AO419" s="314"/>
      <c r="AP419" s="268"/>
      <c r="AR419" s="268"/>
      <c r="AS419" s="268"/>
    </row>
    <row r="420" spans="1:45" s="241" customFormat="1" ht="15" x14ac:dyDescent="0.25">
      <c r="A420" s="274"/>
      <c r="B420" s="297"/>
      <c r="C420" s="298"/>
      <c r="D420" s="363" t="s">
        <v>66</v>
      </c>
      <c r="E420" s="363"/>
      <c r="F420" s="363"/>
      <c r="G420" s="270"/>
      <c r="H420" s="299"/>
      <c r="I420" s="299"/>
      <c r="J420" s="299"/>
      <c r="K420" s="300"/>
      <c r="L420" s="299"/>
      <c r="M420" s="301">
        <v>2001.45</v>
      </c>
      <c r="N420" s="293"/>
      <c r="O420" s="302">
        <v>50557.67</v>
      </c>
      <c r="AF420" s="268"/>
      <c r="AG420" s="268"/>
      <c r="AL420" s="268" t="s">
        <v>66</v>
      </c>
      <c r="AO420" s="314"/>
      <c r="AP420" s="268"/>
      <c r="AR420" s="268"/>
      <c r="AS420" s="268"/>
    </row>
    <row r="421" spans="1:45" s="241" customFormat="1" ht="34.5" x14ac:dyDescent="0.25">
      <c r="A421" s="269" t="s">
        <v>277</v>
      </c>
      <c r="B421" s="270" t="s">
        <v>1145</v>
      </c>
      <c r="C421" s="271" t="s">
        <v>1146</v>
      </c>
      <c r="D421" s="360" t="s">
        <v>1147</v>
      </c>
      <c r="E421" s="360"/>
      <c r="F421" s="360"/>
      <c r="G421" s="270" t="s">
        <v>420</v>
      </c>
      <c r="H421" s="270">
        <v>6.82</v>
      </c>
      <c r="I421" s="270" t="s">
        <v>24</v>
      </c>
      <c r="J421" s="270" t="s">
        <v>1148</v>
      </c>
      <c r="K421" s="272"/>
      <c r="L421" s="270"/>
      <c r="M421" s="272"/>
      <c r="N421" s="270"/>
      <c r="O421" s="273"/>
      <c r="AF421" s="268"/>
      <c r="AG421" s="268" t="s">
        <v>1147</v>
      </c>
      <c r="AL421" s="268"/>
      <c r="AO421" s="314"/>
      <c r="AP421" s="268"/>
      <c r="AR421" s="268"/>
      <c r="AS421" s="268"/>
    </row>
    <row r="422" spans="1:45" s="241" customFormat="1" ht="45" x14ac:dyDescent="0.25">
      <c r="A422" s="274"/>
      <c r="B422" s="275"/>
      <c r="C422" s="276" t="s">
        <v>1140</v>
      </c>
      <c r="D422" s="354" t="s">
        <v>1141</v>
      </c>
      <c r="E422" s="354"/>
      <c r="F422" s="354"/>
      <c r="G422" s="354"/>
      <c r="H422" s="354"/>
      <c r="I422" s="354"/>
      <c r="J422" s="354"/>
      <c r="K422" s="354"/>
      <c r="L422" s="354"/>
      <c r="M422" s="354"/>
      <c r="N422" s="354"/>
      <c r="O422" s="361"/>
      <c r="AF422" s="268"/>
      <c r="AG422" s="268"/>
      <c r="AH422" s="244" t="s">
        <v>1141</v>
      </c>
      <c r="AL422" s="268"/>
      <c r="AO422" s="314"/>
      <c r="AP422" s="268"/>
      <c r="AR422" s="268"/>
      <c r="AS422" s="268"/>
    </row>
    <row r="423" spans="1:45" s="241" customFormat="1" ht="33.75" x14ac:dyDescent="0.25">
      <c r="A423" s="274"/>
      <c r="B423" s="275"/>
      <c r="C423" s="276" t="s">
        <v>630</v>
      </c>
      <c r="D423" s="354" t="s">
        <v>631</v>
      </c>
      <c r="E423" s="354"/>
      <c r="F423" s="354"/>
      <c r="G423" s="354"/>
      <c r="H423" s="354"/>
      <c r="I423" s="354"/>
      <c r="J423" s="354"/>
      <c r="K423" s="354"/>
      <c r="L423" s="354"/>
      <c r="M423" s="354"/>
      <c r="N423" s="354"/>
      <c r="O423" s="361"/>
      <c r="AF423" s="268"/>
      <c r="AG423" s="268"/>
      <c r="AH423" s="244" t="s">
        <v>631</v>
      </c>
      <c r="AL423" s="268"/>
      <c r="AO423" s="314"/>
      <c r="AP423" s="268"/>
      <c r="AR423" s="268"/>
      <c r="AS423" s="268"/>
    </row>
    <row r="424" spans="1:45" s="241" customFormat="1" ht="57" x14ac:dyDescent="0.25">
      <c r="A424" s="274"/>
      <c r="B424" s="275"/>
      <c r="C424" s="276" t="s">
        <v>632</v>
      </c>
      <c r="D424" s="354" t="s">
        <v>633</v>
      </c>
      <c r="E424" s="354"/>
      <c r="F424" s="354"/>
      <c r="G424" s="354"/>
      <c r="H424" s="354"/>
      <c r="I424" s="354"/>
      <c r="J424" s="354"/>
      <c r="K424" s="354"/>
      <c r="L424" s="354"/>
      <c r="M424" s="354"/>
      <c r="N424" s="354"/>
      <c r="O424" s="361"/>
      <c r="AF424" s="268"/>
      <c r="AG424" s="268"/>
      <c r="AH424" s="244" t="s">
        <v>633</v>
      </c>
      <c r="AL424" s="268"/>
      <c r="AO424" s="314"/>
      <c r="AP424" s="268"/>
      <c r="AR424" s="268"/>
      <c r="AS424" s="268"/>
    </row>
    <row r="425" spans="1:45" s="241" customFormat="1" ht="15" x14ac:dyDescent="0.25">
      <c r="A425" s="274"/>
      <c r="B425" s="277"/>
      <c r="C425" s="276" t="s">
        <v>24</v>
      </c>
      <c r="D425" s="339" t="s">
        <v>56</v>
      </c>
      <c r="E425" s="339"/>
      <c r="F425" s="339"/>
      <c r="G425" s="278"/>
      <c r="H425" s="279"/>
      <c r="I425" s="279"/>
      <c r="J425" s="279"/>
      <c r="K425" s="280">
        <v>206.31</v>
      </c>
      <c r="L425" s="287">
        <v>0.92574999999999996</v>
      </c>
      <c r="M425" s="284">
        <v>1302.56</v>
      </c>
      <c r="N425" s="282">
        <v>44.77</v>
      </c>
      <c r="O425" s="283">
        <v>58315.61</v>
      </c>
      <c r="AF425" s="268"/>
      <c r="AG425" s="268"/>
      <c r="AI425" s="244" t="s">
        <v>56</v>
      </c>
      <c r="AL425" s="268"/>
      <c r="AO425" s="314"/>
      <c r="AP425" s="268"/>
      <c r="AR425" s="268"/>
      <c r="AS425" s="268"/>
    </row>
    <row r="426" spans="1:45" s="241" customFormat="1" ht="15" x14ac:dyDescent="0.25">
      <c r="A426" s="274"/>
      <c r="B426" s="277"/>
      <c r="C426" s="276" t="s">
        <v>67</v>
      </c>
      <c r="D426" s="339" t="s">
        <v>70</v>
      </c>
      <c r="E426" s="339"/>
      <c r="F426" s="339"/>
      <c r="G426" s="278"/>
      <c r="H426" s="279"/>
      <c r="I426" s="279"/>
      <c r="J426" s="279"/>
      <c r="K426" s="280">
        <v>548.89</v>
      </c>
      <c r="L426" s="287">
        <v>1.0062500000000001</v>
      </c>
      <c r="M426" s="284">
        <v>3766.83</v>
      </c>
      <c r="N426" s="282">
        <v>13.24</v>
      </c>
      <c r="O426" s="283">
        <v>49872.83</v>
      </c>
      <c r="AF426" s="268"/>
      <c r="AG426" s="268"/>
      <c r="AI426" s="244" t="s">
        <v>70</v>
      </c>
      <c r="AL426" s="268"/>
      <c r="AO426" s="314"/>
      <c r="AP426" s="268"/>
      <c r="AR426" s="268"/>
      <c r="AS426" s="268"/>
    </row>
    <row r="427" spans="1:45" s="241" customFormat="1" ht="15" x14ac:dyDescent="0.25">
      <c r="A427" s="274"/>
      <c r="B427" s="277"/>
      <c r="C427" s="276" t="s">
        <v>71</v>
      </c>
      <c r="D427" s="339" t="s">
        <v>72</v>
      </c>
      <c r="E427" s="339"/>
      <c r="F427" s="339"/>
      <c r="G427" s="278"/>
      <c r="H427" s="279"/>
      <c r="I427" s="279"/>
      <c r="J427" s="279"/>
      <c r="K427" s="280">
        <v>63.88</v>
      </c>
      <c r="L427" s="287">
        <v>1.0062500000000001</v>
      </c>
      <c r="M427" s="280">
        <v>438.38</v>
      </c>
      <c r="N427" s="282">
        <v>44.77</v>
      </c>
      <c r="O427" s="283">
        <v>19626.27</v>
      </c>
      <c r="AF427" s="268"/>
      <c r="AG427" s="268"/>
      <c r="AI427" s="244" t="s">
        <v>72</v>
      </c>
      <c r="AL427" s="268"/>
      <c r="AO427" s="314"/>
      <c r="AP427" s="268"/>
      <c r="AR427" s="268"/>
      <c r="AS427" s="268"/>
    </row>
    <row r="428" spans="1:45" s="241" customFormat="1" ht="15" x14ac:dyDescent="0.25">
      <c r="A428" s="274"/>
      <c r="B428" s="277"/>
      <c r="C428" s="276" t="s">
        <v>83</v>
      </c>
      <c r="D428" s="339" t="s">
        <v>101</v>
      </c>
      <c r="E428" s="339"/>
      <c r="F428" s="339"/>
      <c r="G428" s="278"/>
      <c r="H428" s="279"/>
      <c r="I428" s="279"/>
      <c r="J428" s="279"/>
      <c r="K428" s="280">
        <v>93.03</v>
      </c>
      <c r="L428" s="296">
        <v>0</v>
      </c>
      <c r="M428" s="280">
        <v>0</v>
      </c>
      <c r="N428" s="282">
        <v>8.16</v>
      </c>
      <c r="O428" s="289"/>
      <c r="AF428" s="268"/>
      <c r="AG428" s="268"/>
      <c r="AI428" s="244" t="s">
        <v>101</v>
      </c>
      <c r="AL428" s="268"/>
      <c r="AO428" s="314"/>
      <c r="AP428" s="268"/>
      <c r="AR428" s="268"/>
      <c r="AS428" s="268"/>
    </row>
    <row r="429" spans="1:45" s="241" customFormat="1" ht="15" x14ac:dyDescent="0.25">
      <c r="A429" s="309" t="s">
        <v>1101</v>
      </c>
      <c r="B429" s="278"/>
      <c r="C429" s="310" t="s">
        <v>1142</v>
      </c>
      <c r="D429" s="365" t="s">
        <v>1143</v>
      </c>
      <c r="E429" s="365"/>
      <c r="F429" s="365"/>
      <c r="G429" s="311" t="s">
        <v>420</v>
      </c>
      <c r="H429" s="312">
        <v>1</v>
      </c>
      <c r="I429" s="312">
        <v>0</v>
      </c>
      <c r="J429" s="313"/>
      <c r="K429" s="288"/>
      <c r="L429" s="279"/>
      <c r="M429" s="288"/>
      <c r="N429" s="279"/>
      <c r="O429" s="289"/>
      <c r="AF429" s="268"/>
      <c r="AG429" s="268"/>
      <c r="AL429" s="268"/>
      <c r="AO429" s="314" t="s">
        <v>1143</v>
      </c>
      <c r="AP429" s="268"/>
      <c r="AR429" s="268"/>
      <c r="AS429" s="268"/>
    </row>
    <row r="430" spans="1:45" s="241" customFormat="1" ht="15" x14ac:dyDescent="0.25">
      <c r="A430" s="274"/>
      <c r="B430" s="277"/>
      <c r="C430" s="276"/>
      <c r="D430" s="339" t="s">
        <v>57</v>
      </c>
      <c r="E430" s="339"/>
      <c r="F430" s="339"/>
      <c r="G430" s="278" t="s">
        <v>58</v>
      </c>
      <c r="H430" s="296">
        <v>23</v>
      </c>
      <c r="I430" s="287">
        <v>0.92574999999999996</v>
      </c>
      <c r="J430" s="304">
        <v>145.213145</v>
      </c>
      <c r="K430" s="288"/>
      <c r="L430" s="279"/>
      <c r="M430" s="288"/>
      <c r="N430" s="279"/>
      <c r="O430" s="289"/>
      <c r="AF430" s="268"/>
      <c r="AG430" s="268"/>
      <c r="AJ430" s="244" t="s">
        <v>57</v>
      </c>
      <c r="AL430" s="268"/>
      <c r="AO430" s="314"/>
      <c r="AP430" s="268"/>
      <c r="AR430" s="268"/>
      <c r="AS430" s="268"/>
    </row>
    <row r="431" spans="1:45" s="241" customFormat="1" ht="15" x14ac:dyDescent="0.25">
      <c r="A431" s="274"/>
      <c r="B431" s="277"/>
      <c r="C431" s="276"/>
      <c r="D431" s="339" t="s">
        <v>73</v>
      </c>
      <c r="E431" s="339"/>
      <c r="F431" s="339"/>
      <c r="G431" s="278" t="s">
        <v>58</v>
      </c>
      <c r="H431" s="282">
        <v>4.82</v>
      </c>
      <c r="I431" s="287">
        <v>1.0062500000000001</v>
      </c>
      <c r="J431" s="307">
        <v>33.077852499999999</v>
      </c>
      <c r="K431" s="288"/>
      <c r="L431" s="279"/>
      <c r="M431" s="288"/>
      <c r="N431" s="279"/>
      <c r="O431" s="289"/>
      <c r="AF431" s="268"/>
      <c r="AG431" s="268"/>
      <c r="AJ431" s="244" t="s">
        <v>73</v>
      </c>
      <c r="AL431" s="268"/>
      <c r="AO431" s="314"/>
      <c r="AP431" s="268"/>
      <c r="AR431" s="268"/>
      <c r="AS431" s="268"/>
    </row>
    <row r="432" spans="1:45" s="241" customFormat="1" ht="15" x14ac:dyDescent="0.25">
      <c r="A432" s="291"/>
      <c r="B432" s="278"/>
      <c r="C432" s="276"/>
      <c r="D432" s="362" t="s">
        <v>59</v>
      </c>
      <c r="E432" s="362"/>
      <c r="F432" s="362"/>
      <c r="G432" s="292"/>
      <c r="H432" s="293"/>
      <c r="I432" s="293"/>
      <c r="J432" s="293"/>
      <c r="K432" s="303">
        <v>848.23</v>
      </c>
      <c r="L432" s="293"/>
      <c r="M432" s="294">
        <v>5069.3900000000003</v>
      </c>
      <c r="N432" s="293"/>
      <c r="O432" s="295">
        <v>108188.44</v>
      </c>
      <c r="AF432" s="268"/>
      <c r="AG432" s="268"/>
      <c r="AK432" s="244" t="s">
        <v>59</v>
      </c>
      <c r="AL432" s="268"/>
      <c r="AO432" s="314"/>
      <c r="AP432" s="268"/>
      <c r="AR432" s="268"/>
      <c r="AS432" s="268"/>
    </row>
    <row r="433" spans="1:45" s="241" customFormat="1" ht="15" x14ac:dyDescent="0.25">
      <c r="A433" s="274"/>
      <c r="B433" s="277"/>
      <c r="C433" s="276"/>
      <c r="D433" s="339" t="s">
        <v>60</v>
      </c>
      <c r="E433" s="339"/>
      <c r="F433" s="339"/>
      <c r="G433" s="278"/>
      <c r="H433" s="279"/>
      <c r="I433" s="279"/>
      <c r="J433" s="279"/>
      <c r="K433" s="288"/>
      <c r="L433" s="279"/>
      <c r="M433" s="284">
        <v>1740.94</v>
      </c>
      <c r="N433" s="279"/>
      <c r="O433" s="283">
        <v>77941.88</v>
      </c>
      <c r="AF433" s="268"/>
      <c r="AG433" s="268"/>
      <c r="AJ433" s="244" t="s">
        <v>60</v>
      </c>
      <c r="AL433" s="268"/>
      <c r="AO433" s="314"/>
      <c r="AP433" s="268"/>
      <c r="AR433" s="268"/>
      <c r="AS433" s="268"/>
    </row>
    <row r="434" spans="1:45" s="241" customFormat="1" ht="45" x14ac:dyDescent="0.25">
      <c r="A434" s="274"/>
      <c r="B434" s="277"/>
      <c r="C434" s="276" t="s">
        <v>424</v>
      </c>
      <c r="D434" s="339" t="s">
        <v>425</v>
      </c>
      <c r="E434" s="339"/>
      <c r="F434" s="339"/>
      <c r="G434" s="278" t="s">
        <v>63</v>
      </c>
      <c r="H434" s="296">
        <v>93</v>
      </c>
      <c r="I434" s="279"/>
      <c r="J434" s="296">
        <v>93</v>
      </c>
      <c r="K434" s="288"/>
      <c r="L434" s="279"/>
      <c r="M434" s="284">
        <v>1619.07</v>
      </c>
      <c r="N434" s="279"/>
      <c r="O434" s="283">
        <v>72485.95</v>
      </c>
      <c r="AF434" s="268"/>
      <c r="AG434" s="268"/>
      <c r="AJ434" s="244" t="s">
        <v>425</v>
      </c>
      <c r="AL434" s="268"/>
      <c r="AO434" s="314"/>
      <c r="AP434" s="268"/>
      <c r="AR434" s="268"/>
      <c r="AS434" s="268"/>
    </row>
    <row r="435" spans="1:45" s="241" customFormat="1" ht="90" x14ac:dyDescent="0.25">
      <c r="A435" s="274"/>
      <c r="B435" s="277"/>
      <c r="C435" s="276" t="s">
        <v>1144</v>
      </c>
      <c r="D435" s="339" t="s">
        <v>427</v>
      </c>
      <c r="E435" s="339"/>
      <c r="F435" s="339"/>
      <c r="G435" s="278" t="s">
        <v>63</v>
      </c>
      <c r="H435" s="296">
        <v>62</v>
      </c>
      <c r="I435" s="282">
        <v>0.85</v>
      </c>
      <c r="J435" s="286">
        <v>52.7</v>
      </c>
      <c r="K435" s="288"/>
      <c r="L435" s="279"/>
      <c r="M435" s="280">
        <v>917.48</v>
      </c>
      <c r="N435" s="279"/>
      <c r="O435" s="283">
        <v>41075.370000000003</v>
      </c>
      <c r="AF435" s="268"/>
      <c r="AG435" s="268"/>
      <c r="AJ435" s="244" t="s">
        <v>427</v>
      </c>
      <c r="AL435" s="268"/>
      <c r="AO435" s="314"/>
      <c r="AP435" s="268"/>
      <c r="AR435" s="268"/>
      <c r="AS435" s="268"/>
    </row>
    <row r="436" spans="1:45" s="241" customFormat="1" ht="15" x14ac:dyDescent="0.25">
      <c r="A436" s="274"/>
      <c r="B436" s="297"/>
      <c r="C436" s="298"/>
      <c r="D436" s="363" t="s">
        <v>66</v>
      </c>
      <c r="E436" s="363"/>
      <c r="F436" s="363"/>
      <c r="G436" s="270"/>
      <c r="H436" s="299"/>
      <c r="I436" s="299"/>
      <c r="J436" s="299"/>
      <c r="K436" s="300"/>
      <c r="L436" s="299"/>
      <c r="M436" s="301">
        <v>7605.94</v>
      </c>
      <c r="N436" s="293"/>
      <c r="O436" s="302">
        <v>221749.76000000001</v>
      </c>
      <c r="AF436" s="268"/>
      <c r="AG436" s="268"/>
      <c r="AL436" s="268" t="s">
        <v>66</v>
      </c>
      <c r="AO436" s="314"/>
      <c r="AP436" s="268"/>
      <c r="AR436" s="268"/>
      <c r="AS436" s="268"/>
    </row>
    <row r="437" spans="1:45" s="241" customFormat="1" ht="34.5" x14ac:dyDescent="0.25">
      <c r="A437" s="269" t="s">
        <v>281</v>
      </c>
      <c r="B437" s="270" t="s">
        <v>1149</v>
      </c>
      <c r="C437" s="271" t="s">
        <v>431</v>
      </c>
      <c r="D437" s="360" t="s">
        <v>1150</v>
      </c>
      <c r="E437" s="360"/>
      <c r="F437" s="360"/>
      <c r="G437" s="270" t="s">
        <v>76</v>
      </c>
      <c r="H437" s="270">
        <v>11.44</v>
      </c>
      <c r="I437" s="270" t="s">
        <v>24</v>
      </c>
      <c r="J437" s="270" t="s">
        <v>1151</v>
      </c>
      <c r="K437" s="272" t="s">
        <v>434</v>
      </c>
      <c r="L437" s="270"/>
      <c r="M437" s="272" t="s">
        <v>1152</v>
      </c>
      <c r="N437" s="270" t="s">
        <v>80</v>
      </c>
      <c r="O437" s="273" t="s">
        <v>1153</v>
      </c>
      <c r="AF437" s="268"/>
      <c r="AG437" s="268" t="s">
        <v>1150</v>
      </c>
      <c r="AL437" s="268"/>
      <c r="AO437" s="314"/>
      <c r="AP437" s="268"/>
      <c r="AR437" s="268"/>
      <c r="AS437" s="268"/>
    </row>
    <row r="438" spans="1:45" s="241" customFormat="1" ht="15" x14ac:dyDescent="0.25">
      <c r="A438" s="306"/>
      <c r="B438" s="240"/>
      <c r="C438" s="298"/>
      <c r="D438" s="339" t="s">
        <v>82</v>
      </c>
      <c r="E438" s="339"/>
      <c r="F438" s="339"/>
      <c r="G438" s="339"/>
      <c r="H438" s="339"/>
      <c r="I438" s="339"/>
      <c r="J438" s="339"/>
      <c r="K438" s="339"/>
      <c r="L438" s="339"/>
      <c r="M438" s="339"/>
      <c r="N438" s="339"/>
      <c r="O438" s="364"/>
      <c r="AF438" s="268"/>
      <c r="AG438" s="268"/>
      <c r="AL438" s="268"/>
      <c r="AM438" s="244" t="s">
        <v>82</v>
      </c>
      <c r="AO438" s="314"/>
      <c r="AP438" s="268"/>
      <c r="AR438" s="268"/>
      <c r="AS438" s="268"/>
    </row>
    <row r="439" spans="1:45" s="241" customFormat="1" ht="15" x14ac:dyDescent="0.25">
      <c r="A439" s="274"/>
      <c r="B439" s="297"/>
      <c r="C439" s="298"/>
      <c r="D439" s="363" t="s">
        <v>66</v>
      </c>
      <c r="E439" s="363"/>
      <c r="F439" s="363"/>
      <c r="G439" s="270"/>
      <c r="H439" s="299"/>
      <c r="I439" s="299"/>
      <c r="J439" s="299"/>
      <c r="K439" s="300"/>
      <c r="L439" s="299"/>
      <c r="M439" s="305">
        <v>255.46</v>
      </c>
      <c r="N439" s="293"/>
      <c r="O439" s="302">
        <v>3382.29</v>
      </c>
      <c r="AF439" s="268"/>
      <c r="AG439" s="268"/>
      <c r="AL439" s="268" t="s">
        <v>66</v>
      </c>
      <c r="AO439" s="314"/>
      <c r="AP439" s="268"/>
      <c r="AR439" s="268"/>
      <c r="AS439" s="268"/>
    </row>
    <row r="440" spans="1:45" s="241" customFormat="1" ht="34.5" x14ac:dyDescent="0.25">
      <c r="A440" s="269" t="s">
        <v>499</v>
      </c>
      <c r="B440" s="270" t="s">
        <v>1154</v>
      </c>
      <c r="C440" s="271" t="s">
        <v>446</v>
      </c>
      <c r="D440" s="360" t="s">
        <v>447</v>
      </c>
      <c r="E440" s="360"/>
      <c r="F440" s="360"/>
      <c r="G440" s="270" t="s">
        <v>76</v>
      </c>
      <c r="H440" s="270">
        <v>11.44</v>
      </c>
      <c r="I440" s="270" t="s">
        <v>24</v>
      </c>
      <c r="J440" s="270" t="s">
        <v>1151</v>
      </c>
      <c r="K440" s="272" t="s">
        <v>434</v>
      </c>
      <c r="L440" s="270"/>
      <c r="M440" s="272" t="s">
        <v>1152</v>
      </c>
      <c r="N440" s="270" t="s">
        <v>80</v>
      </c>
      <c r="O440" s="273" t="s">
        <v>1153</v>
      </c>
      <c r="AF440" s="268"/>
      <c r="AG440" s="268" t="s">
        <v>447</v>
      </c>
      <c r="AL440" s="268"/>
      <c r="AO440" s="314"/>
      <c r="AP440" s="268"/>
      <c r="AR440" s="268"/>
      <c r="AS440" s="268"/>
    </row>
    <row r="441" spans="1:45" s="241" customFormat="1" ht="15" x14ac:dyDescent="0.25">
      <c r="A441" s="306"/>
      <c r="B441" s="240"/>
      <c r="C441" s="298"/>
      <c r="D441" s="339" t="s">
        <v>82</v>
      </c>
      <c r="E441" s="339"/>
      <c r="F441" s="339"/>
      <c r="G441" s="339"/>
      <c r="H441" s="339"/>
      <c r="I441" s="339"/>
      <c r="J441" s="339"/>
      <c r="K441" s="339"/>
      <c r="L441" s="339"/>
      <c r="M441" s="339"/>
      <c r="N441" s="339"/>
      <c r="O441" s="364"/>
      <c r="AF441" s="268"/>
      <c r="AG441" s="268"/>
      <c r="AL441" s="268"/>
      <c r="AM441" s="244" t="s">
        <v>82</v>
      </c>
      <c r="AO441" s="314"/>
      <c r="AP441" s="268"/>
      <c r="AR441" s="268"/>
      <c r="AS441" s="268"/>
    </row>
    <row r="442" spans="1:45" s="241" customFormat="1" ht="15" x14ac:dyDescent="0.25">
      <c r="A442" s="274"/>
      <c r="B442" s="297"/>
      <c r="C442" s="298"/>
      <c r="D442" s="363" t="s">
        <v>66</v>
      </c>
      <c r="E442" s="363"/>
      <c r="F442" s="363"/>
      <c r="G442" s="270"/>
      <c r="H442" s="299"/>
      <c r="I442" s="299"/>
      <c r="J442" s="299"/>
      <c r="K442" s="300"/>
      <c r="L442" s="299"/>
      <c r="M442" s="305">
        <v>255.46</v>
      </c>
      <c r="N442" s="293"/>
      <c r="O442" s="302">
        <v>3382.29</v>
      </c>
      <c r="AF442" s="268"/>
      <c r="AG442" s="268"/>
      <c r="AL442" s="268" t="s">
        <v>66</v>
      </c>
      <c r="AO442" s="314"/>
      <c r="AP442" s="268"/>
      <c r="AR442" s="268"/>
      <c r="AS442" s="268"/>
    </row>
    <row r="443" spans="1:45" s="241" customFormat="1" ht="45.75" x14ac:dyDescent="0.25">
      <c r="A443" s="269" t="s">
        <v>503</v>
      </c>
      <c r="B443" s="270" t="s">
        <v>1155</v>
      </c>
      <c r="C443" s="271" t="s">
        <v>511</v>
      </c>
      <c r="D443" s="360" t="s">
        <v>1156</v>
      </c>
      <c r="E443" s="360"/>
      <c r="F443" s="360"/>
      <c r="G443" s="270" t="s">
        <v>76</v>
      </c>
      <c r="H443" s="270">
        <v>11.44</v>
      </c>
      <c r="I443" s="270" t="s">
        <v>24</v>
      </c>
      <c r="J443" s="270" t="s">
        <v>1151</v>
      </c>
      <c r="K443" s="272" t="s">
        <v>513</v>
      </c>
      <c r="L443" s="270"/>
      <c r="M443" s="272" t="s">
        <v>1157</v>
      </c>
      <c r="N443" s="270" t="s">
        <v>378</v>
      </c>
      <c r="O443" s="273" t="s">
        <v>1158</v>
      </c>
      <c r="AF443" s="268"/>
      <c r="AG443" s="268" t="s">
        <v>1156</v>
      </c>
      <c r="AL443" s="268"/>
      <c r="AO443" s="314"/>
      <c r="AP443" s="268"/>
      <c r="AR443" s="268"/>
      <c r="AS443" s="268"/>
    </row>
    <row r="444" spans="1:45" s="241" customFormat="1" ht="15" x14ac:dyDescent="0.25">
      <c r="A444" s="274"/>
      <c r="B444" s="297"/>
      <c r="C444" s="298"/>
      <c r="D444" s="363" t="s">
        <v>66</v>
      </c>
      <c r="E444" s="363"/>
      <c r="F444" s="363"/>
      <c r="G444" s="270"/>
      <c r="H444" s="299"/>
      <c r="I444" s="299"/>
      <c r="J444" s="299"/>
      <c r="K444" s="300"/>
      <c r="L444" s="299"/>
      <c r="M444" s="305">
        <v>33.29</v>
      </c>
      <c r="N444" s="293"/>
      <c r="O444" s="331">
        <v>453.41</v>
      </c>
      <c r="AF444" s="268"/>
      <c r="AG444" s="268"/>
      <c r="AL444" s="268" t="s">
        <v>66</v>
      </c>
      <c r="AO444" s="314"/>
      <c r="AP444" s="268"/>
      <c r="AR444" s="268"/>
      <c r="AS444" s="268"/>
    </row>
    <row r="445" spans="1:45" s="241" customFormat="1" ht="15" x14ac:dyDescent="0.25">
      <c r="A445" s="357" t="s">
        <v>1159</v>
      </c>
      <c r="B445" s="358"/>
      <c r="C445" s="358"/>
      <c r="D445" s="358"/>
      <c r="E445" s="358"/>
      <c r="F445" s="358"/>
      <c r="G445" s="358"/>
      <c r="H445" s="358"/>
      <c r="I445" s="358"/>
      <c r="J445" s="358"/>
      <c r="K445" s="358"/>
      <c r="L445" s="358"/>
      <c r="M445" s="358"/>
      <c r="N445" s="358"/>
      <c r="O445" s="359"/>
      <c r="AF445" s="268"/>
      <c r="AG445" s="268"/>
      <c r="AL445" s="268"/>
      <c r="AO445" s="314"/>
      <c r="AP445" s="268"/>
      <c r="AR445" s="268"/>
      <c r="AS445" s="268" t="s">
        <v>1159</v>
      </c>
    </row>
    <row r="446" spans="1:45" s="241" customFormat="1" ht="45.75" x14ac:dyDescent="0.25">
      <c r="A446" s="269" t="s">
        <v>507</v>
      </c>
      <c r="B446" s="270" t="s">
        <v>1160</v>
      </c>
      <c r="C446" s="271" t="s">
        <v>263</v>
      </c>
      <c r="D446" s="360" t="s">
        <v>1161</v>
      </c>
      <c r="E446" s="360"/>
      <c r="F446" s="360"/>
      <c r="G446" s="270" t="s">
        <v>85</v>
      </c>
      <c r="H446" s="270">
        <v>30</v>
      </c>
      <c r="I446" s="270" t="s">
        <v>24</v>
      </c>
      <c r="J446" s="270" t="s">
        <v>216</v>
      </c>
      <c r="K446" s="272"/>
      <c r="L446" s="270"/>
      <c r="M446" s="272"/>
      <c r="N446" s="270"/>
      <c r="O446" s="273"/>
      <c r="AF446" s="268"/>
      <c r="AG446" s="268" t="s">
        <v>1161</v>
      </c>
      <c r="AL446" s="268"/>
      <c r="AO446" s="314"/>
      <c r="AP446" s="268"/>
      <c r="AR446" s="268"/>
      <c r="AS446" s="268"/>
    </row>
    <row r="447" spans="1:45" s="241" customFormat="1" ht="57" x14ac:dyDescent="0.25">
      <c r="A447" s="274"/>
      <c r="B447" s="275"/>
      <c r="C447" s="276" t="s">
        <v>632</v>
      </c>
      <c r="D447" s="354" t="s">
        <v>633</v>
      </c>
      <c r="E447" s="354"/>
      <c r="F447" s="354"/>
      <c r="G447" s="354"/>
      <c r="H447" s="354"/>
      <c r="I447" s="354"/>
      <c r="J447" s="354"/>
      <c r="K447" s="354"/>
      <c r="L447" s="354"/>
      <c r="M447" s="354"/>
      <c r="N447" s="354"/>
      <c r="O447" s="361"/>
      <c r="AF447" s="268"/>
      <c r="AG447" s="268"/>
      <c r="AH447" s="244" t="s">
        <v>633</v>
      </c>
      <c r="AL447" s="268"/>
      <c r="AO447" s="314"/>
      <c r="AP447" s="268"/>
      <c r="AR447" s="268"/>
      <c r="AS447" s="268"/>
    </row>
    <row r="448" spans="1:45" s="241" customFormat="1" ht="15" x14ac:dyDescent="0.25">
      <c r="A448" s="274"/>
      <c r="B448" s="277"/>
      <c r="C448" s="276" t="s">
        <v>24</v>
      </c>
      <c r="D448" s="339" t="s">
        <v>56</v>
      </c>
      <c r="E448" s="339"/>
      <c r="F448" s="339"/>
      <c r="G448" s="278"/>
      <c r="H448" s="279"/>
      <c r="I448" s="279"/>
      <c r="J448" s="279"/>
      <c r="K448" s="280">
        <v>7.76</v>
      </c>
      <c r="L448" s="282">
        <v>1.1499999999999999</v>
      </c>
      <c r="M448" s="280">
        <v>267.72000000000003</v>
      </c>
      <c r="N448" s="282">
        <v>44.77</v>
      </c>
      <c r="O448" s="283">
        <v>11985.82</v>
      </c>
      <c r="AF448" s="268"/>
      <c r="AG448" s="268"/>
      <c r="AI448" s="244" t="s">
        <v>56</v>
      </c>
      <c r="AL448" s="268"/>
      <c r="AO448" s="314"/>
      <c r="AP448" s="268"/>
      <c r="AR448" s="268"/>
      <c r="AS448" s="268"/>
    </row>
    <row r="449" spans="1:45" s="241" customFormat="1" ht="15" x14ac:dyDescent="0.25">
      <c r="A449" s="274"/>
      <c r="B449" s="277"/>
      <c r="C449" s="276" t="s">
        <v>67</v>
      </c>
      <c r="D449" s="339" t="s">
        <v>70</v>
      </c>
      <c r="E449" s="339"/>
      <c r="F449" s="339"/>
      <c r="G449" s="278"/>
      <c r="H449" s="279"/>
      <c r="I449" s="279"/>
      <c r="J449" s="279"/>
      <c r="K449" s="284">
        <v>1293.92</v>
      </c>
      <c r="L449" s="282">
        <v>1.1499999999999999</v>
      </c>
      <c r="M449" s="284">
        <v>44640.24</v>
      </c>
      <c r="N449" s="282">
        <v>13.24</v>
      </c>
      <c r="O449" s="283">
        <v>591036.78</v>
      </c>
      <c r="AF449" s="268"/>
      <c r="AG449" s="268"/>
      <c r="AI449" s="244" t="s">
        <v>70</v>
      </c>
      <c r="AL449" s="268"/>
      <c r="AO449" s="314"/>
      <c r="AP449" s="268"/>
      <c r="AR449" s="268"/>
      <c r="AS449" s="268"/>
    </row>
    <row r="450" spans="1:45" s="241" customFormat="1" ht="15" x14ac:dyDescent="0.25">
      <c r="A450" s="274"/>
      <c r="B450" s="277"/>
      <c r="C450" s="276" t="s">
        <v>71</v>
      </c>
      <c r="D450" s="339" t="s">
        <v>72</v>
      </c>
      <c r="E450" s="339"/>
      <c r="F450" s="339"/>
      <c r="G450" s="278"/>
      <c r="H450" s="279"/>
      <c r="I450" s="279"/>
      <c r="J450" s="279"/>
      <c r="K450" s="280">
        <v>32.909999999999997</v>
      </c>
      <c r="L450" s="282">
        <v>1.1499999999999999</v>
      </c>
      <c r="M450" s="284">
        <v>1135.4000000000001</v>
      </c>
      <c r="N450" s="282">
        <v>44.77</v>
      </c>
      <c r="O450" s="283">
        <v>50831.86</v>
      </c>
      <c r="AF450" s="268"/>
      <c r="AG450" s="268"/>
      <c r="AI450" s="244" t="s">
        <v>72</v>
      </c>
      <c r="AL450" s="268"/>
      <c r="AO450" s="314"/>
      <c r="AP450" s="268"/>
      <c r="AR450" s="268"/>
      <c r="AS450" s="268"/>
    </row>
    <row r="451" spans="1:45" s="241" customFormat="1" ht="15" x14ac:dyDescent="0.25">
      <c r="A451" s="274"/>
      <c r="B451" s="277"/>
      <c r="C451" s="276" t="s">
        <v>83</v>
      </c>
      <c r="D451" s="339" t="s">
        <v>101</v>
      </c>
      <c r="E451" s="339"/>
      <c r="F451" s="339"/>
      <c r="G451" s="278"/>
      <c r="H451" s="279"/>
      <c r="I451" s="279"/>
      <c r="J451" s="279"/>
      <c r="K451" s="280">
        <v>21.02</v>
      </c>
      <c r="L451" s="279"/>
      <c r="M451" s="280">
        <v>630.6</v>
      </c>
      <c r="N451" s="282">
        <v>8.16</v>
      </c>
      <c r="O451" s="283">
        <v>5145.7</v>
      </c>
      <c r="AF451" s="268"/>
      <c r="AG451" s="268"/>
      <c r="AI451" s="244" t="s">
        <v>101</v>
      </c>
      <c r="AL451" s="268"/>
      <c r="AO451" s="314"/>
      <c r="AP451" s="268"/>
      <c r="AR451" s="268"/>
      <c r="AS451" s="268"/>
    </row>
    <row r="452" spans="1:45" s="241" customFormat="1" ht="15" x14ac:dyDescent="0.25">
      <c r="A452" s="274"/>
      <c r="B452" s="277"/>
      <c r="C452" s="276"/>
      <c r="D452" s="339" t="s">
        <v>57</v>
      </c>
      <c r="E452" s="339"/>
      <c r="F452" s="339"/>
      <c r="G452" s="278" t="s">
        <v>58</v>
      </c>
      <c r="H452" s="282">
        <v>0.91</v>
      </c>
      <c r="I452" s="282">
        <v>1.1499999999999999</v>
      </c>
      <c r="J452" s="281">
        <v>31.395</v>
      </c>
      <c r="K452" s="288"/>
      <c r="L452" s="279"/>
      <c r="M452" s="288"/>
      <c r="N452" s="279"/>
      <c r="O452" s="289"/>
      <c r="AF452" s="268"/>
      <c r="AG452" s="268"/>
      <c r="AJ452" s="244" t="s">
        <v>57</v>
      </c>
      <c r="AL452" s="268"/>
      <c r="AO452" s="314"/>
      <c r="AP452" s="268"/>
      <c r="AR452" s="268"/>
      <c r="AS452" s="268"/>
    </row>
    <row r="453" spans="1:45" s="241" customFormat="1" ht="15" x14ac:dyDescent="0.25">
      <c r="A453" s="274"/>
      <c r="B453" s="277"/>
      <c r="C453" s="276"/>
      <c r="D453" s="339" t="s">
        <v>73</v>
      </c>
      <c r="E453" s="339"/>
      <c r="F453" s="339"/>
      <c r="G453" s="278" t="s">
        <v>58</v>
      </c>
      <c r="H453" s="286">
        <v>2.1</v>
      </c>
      <c r="I453" s="282">
        <v>1.1499999999999999</v>
      </c>
      <c r="J453" s="282">
        <v>72.45</v>
      </c>
      <c r="K453" s="288"/>
      <c r="L453" s="279"/>
      <c r="M453" s="288"/>
      <c r="N453" s="279"/>
      <c r="O453" s="289"/>
      <c r="AF453" s="268"/>
      <c r="AG453" s="268"/>
      <c r="AJ453" s="244" t="s">
        <v>73</v>
      </c>
      <c r="AL453" s="268"/>
      <c r="AO453" s="314"/>
      <c r="AP453" s="268"/>
      <c r="AR453" s="268"/>
      <c r="AS453" s="268"/>
    </row>
    <row r="454" spans="1:45" s="241" customFormat="1" ht="15" x14ac:dyDescent="0.25">
      <c r="A454" s="291"/>
      <c r="B454" s="278"/>
      <c r="C454" s="276"/>
      <c r="D454" s="362" t="s">
        <v>59</v>
      </c>
      <c r="E454" s="362"/>
      <c r="F454" s="362"/>
      <c r="G454" s="292"/>
      <c r="H454" s="293"/>
      <c r="I454" s="293"/>
      <c r="J454" s="293"/>
      <c r="K454" s="294">
        <v>1322.7</v>
      </c>
      <c r="L454" s="293"/>
      <c r="M454" s="294">
        <v>45538.559999999998</v>
      </c>
      <c r="N454" s="293"/>
      <c r="O454" s="295">
        <v>608168.30000000005</v>
      </c>
      <c r="AF454" s="268"/>
      <c r="AG454" s="268"/>
      <c r="AK454" s="244" t="s">
        <v>59</v>
      </c>
      <c r="AL454" s="268"/>
      <c r="AO454" s="314"/>
      <c r="AP454" s="268"/>
      <c r="AR454" s="268"/>
      <c r="AS454" s="268"/>
    </row>
    <row r="455" spans="1:45" s="241" customFormat="1" ht="15" x14ac:dyDescent="0.25">
      <c r="A455" s="274"/>
      <c r="B455" s="277"/>
      <c r="C455" s="276"/>
      <c r="D455" s="339" t="s">
        <v>60</v>
      </c>
      <c r="E455" s="339"/>
      <c r="F455" s="339"/>
      <c r="G455" s="278"/>
      <c r="H455" s="279"/>
      <c r="I455" s="279"/>
      <c r="J455" s="279"/>
      <c r="K455" s="288"/>
      <c r="L455" s="279"/>
      <c r="M455" s="284">
        <v>1403.12</v>
      </c>
      <c r="N455" s="279"/>
      <c r="O455" s="283">
        <v>62817.68</v>
      </c>
      <c r="AF455" s="268"/>
      <c r="AG455" s="268"/>
      <c r="AJ455" s="244" t="s">
        <v>60</v>
      </c>
      <c r="AL455" s="268"/>
      <c r="AO455" s="314"/>
      <c r="AP455" s="268"/>
      <c r="AR455" s="268"/>
      <c r="AS455" s="268"/>
    </row>
    <row r="456" spans="1:45" s="241" customFormat="1" ht="57" x14ac:dyDescent="0.25">
      <c r="A456" s="274"/>
      <c r="B456" s="277"/>
      <c r="C456" s="276" t="s">
        <v>1162</v>
      </c>
      <c r="D456" s="339" t="s">
        <v>140</v>
      </c>
      <c r="E456" s="339"/>
      <c r="F456" s="339"/>
      <c r="G456" s="278" t="s">
        <v>63</v>
      </c>
      <c r="H456" s="296">
        <v>91</v>
      </c>
      <c r="I456" s="279"/>
      <c r="J456" s="296">
        <v>91</v>
      </c>
      <c r="K456" s="288"/>
      <c r="L456" s="279"/>
      <c r="M456" s="284">
        <v>1276.8399999999999</v>
      </c>
      <c r="N456" s="279"/>
      <c r="O456" s="283">
        <v>57164.09</v>
      </c>
      <c r="AF456" s="268"/>
      <c r="AG456" s="268"/>
      <c r="AJ456" s="244" t="s">
        <v>140</v>
      </c>
      <c r="AL456" s="268"/>
      <c r="AO456" s="314"/>
      <c r="AP456" s="268"/>
      <c r="AR456" s="268"/>
      <c r="AS456" s="268"/>
    </row>
    <row r="457" spans="1:45" s="241" customFormat="1" ht="57" x14ac:dyDescent="0.25">
      <c r="A457" s="274"/>
      <c r="B457" s="277"/>
      <c r="C457" s="276" t="s">
        <v>1163</v>
      </c>
      <c r="D457" s="339" t="s">
        <v>142</v>
      </c>
      <c r="E457" s="339"/>
      <c r="F457" s="339"/>
      <c r="G457" s="278" t="s">
        <v>63</v>
      </c>
      <c r="H457" s="296">
        <v>52</v>
      </c>
      <c r="I457" s="279"/>
      <c r="J457" s="296">
        <v>52</v>
      </c>
      <c r="K457" s="288"/>
      <c r="L457" s="279"/>
      <c r="M457" s="280">
        <v>729.62</v>
      </c>
      <c r="N457" s="279"/>
      <c r="O457" s="283">
        <v>32665.19</v>
      </c>
      <c r="AF457" s="268"/>
      <c r="AG457" s="268"/>
      <c r="AJ457" s="244" t="s">
        <v>142</v>
      </c>
      <c r="AL457" s="268"/>
      <c r="AO457" s="314"/>
      <c r="AP457" s="268"/>
      <c r="AR457" s="268"/>
      <c r="AS457" s="268"/>
    </row>
    <row r="458" spans="1:45" s="241" customFormat="1" ht="15" x14ac:dyDescent="0.25">
      <c r="A458" s="274"/>
      <c r="B458" s="297"/>
      <c r="C458" s="298"/>
      <c r="D458" s="363" t="s">
        <v>66</v>
      </c>
      <c r="E458" s="363"/>
      <c r="F458" s="363"/>
      <c r="G458" s="270"/>
      <c r="H458" s="299"/>
      <c r="I458" s="299"/>
      <c r="J458" s="299"/>
      <c r="K458" s="300"/>
      <c r="L458" s="299"/>
      <c r="M458" s="301">
        <v>47545.02</v>
      </c>
      <c r="N458" s="293"/>
      <c r="O458" s="302">
        <v>697997.58</v>
      </c>
      <c r="AF458" s="268"/>
      <c r="AG458" s="268"/>
      <c r="AL458" s="268" t="s">
        <v>66</v>
      </c>
      <c r="AO458" s="314"/>
      <c r="AP458" s="268"/>
      <c r="AR458" s="268"/>
      <c r="AS458" s="268"/>
    </row>
    <row r="459" spans="1:45" s="241" customFormat="1" ht="57" x14ac:dyDescent="0.25">
      <c r="A459" s="269" t="s">
        <v>510</v>
      </c>
      <c r="B459" s="270" t="s">
        <v>1164</v>
      </c>
      <c r="C459" s="271" t="s">
        <v>263</v>
      </c>
      <c r="D459" s="360" t="s">
        <v>1165</v>
      </c>
      <c r="E459" s="360"/>
      <c r="F459" s="360"/>
      <c r="G459" s="270" t="s">
        <v>85</v>
      </c>
      <c r="H459" s="270">
        <v>19.2</v>
      </c>
      <c r="I459" s="270" t="s">
        <v>24</v>
      </c>
      <c r="J459" s="270" t="s">
        <v>1166</v>
      </c>
      <c r="K459" s="272"/>
      <c r="L459" s="270"/>
      <c r="M459" s="272"/>
      <c r="N459" s="270"/>
      <c r="O459" s="273"/>
      <c r="AF459" s="268"/>
      <c r="AG459" s="268" t="s">
        <v>1165</v>
      </c>
      <c r="AL459" s="268"/>
      <c r="AO459" s="314"/>
      <c r="AP459" s="268"/>
      <c r="AR459" s="268"/>
      <c r="AS459" s="268"/>
    </row>
    <row r="460" spans="1:45" s="241" customFormat="1" ht="57" x14ac:dyDescent="0.25">
      <c r="A460" s="274"/>
      <c r="B460" s="275"/>
      <c r="C460" s="276" t="s">
        <v>632</v>
      </c>
      <c r="D460" s="354" t="s">
        <v>633</v>
      </c>
      <c r="E460" s="354"/>
      <c r="F460" s="354"/>
      <c r="G460" s="354"/>
      <c r="H460" s="354"/>
      <c r="I460" s="354"/>
      <c r="J460" s="354"/>
      <c r="K460" s="354"/>
      <c r="L460" s="354"/>
      <c r="M460" s="354"/>
      <c r="N460" s="354"/>
      <c r="O460" s="361"/>
      <c r="AF460" s="268"/>
      <c r="AG460" s="268"/>
      <c r="AH460" s="244" t="s">
        <v>633</v>
      </c>
      <c r="AL460" s="268"/>
      <c r="AO460" s="314"/>
      <c r="AP460" s="268"/>
      <c r="AR460" s="268"/>
      <c r="AS460" s="268"/>
    </row>
    <row r="461" spans="1:45" s="241" customFormat="1" ht="15" x14ac:dyDescent="0.25">
      <c r="A461" s="274"/>
      <c r="B461" s="277"/>
      <c r="C461" s="276" t="s">
        <v>24</v>
      </c>
      <c r="D461" s="339" t="s">
        <v>56</v>
      </c>
      <c r="E461" s="339"/>
      <c r="F461" s="339"/>
      <c r="G461" s="278"/>
      <c r="H461" s="279"/>
      <c r="I461" s="279"/>
      <c r="J461" s="279"/>
      <c r="K461" s="280">
        <v>7.76</v>
      </c>
      <c r="L461" s="282">
        <v>1.1499999999999999</v>
      </c>
      <c r="M461" s="280">
        <v>171.34</v>
      </c>
      <c r="N461" s="282">
        <v>44.77</v>
      </c>
      <c r="O461" s="283">
        <v>7670.89</v>
      </c>
      <c r="AF461" s="268"/>
      <c r="AG461" s="268"/>
      <c r="AI461" s="244" t="s">
        <v>56</v>
      </c>
      <c r="AL461" s="268"/>
      <c r="AO461" s="314"/>
      <c r="AP461" s="268"/>
      <c r="AR461" s="268"/>
      <c r="AS461" s="268"/>
    </row>
    <row r="462" spans="1:45" s="241" customFormat="1" ht="15" x14ac:dyDescent="0.25">
      <c r="A462" s="274"/>
      <c r="B462" s="277"/>
      <c r="C462" s="276" t="s">
        <v>67</v>
      </c>
      <c r="D462" s="339" t="s">
        <v>70</v>
      </c>
      <c r="E462" s="339"/>
      <c r="F462" s="339"/>
      <c r="G462" s="278"/>
      <c r="H462" s="279"/>
      <c r="I462" s="279"/>
      <c r="J462" s="279"/>
      <c r="K462" s="284">
        <v>1293.92</v>
      </c>
      <c r="L462" s="282">
        <v>1.1499999999999999</v>
      </c>
      <c r="M462" s="284">
        <v>28569.75</v>
      </c>
      <c r="N462" s="282">
        <v>13.24</v>
      </c>
      <c r="O462" s="283">
        <v>378263.49</v>
      </c>
      <c r="AF462" s="268"/>
      <c r="AG462" s="268"/>
      <c r="AI462" s="244" t="s">
        <v>70</v>
      </c>
      <c r="AL462" s="268"/>
      <c r="AO462" s="314"/>
      <c r="AP462" s="268"/>
      <c r="AR462" s="268"/>
      <c r="AS462" s="268"/>
    </row>
    <row r="463" spans="1:45" s="241" customFormat="1" ht="15" x14ac:dyDescent="0.25">
      <c r="A463" s="274"/>
      <c r="B463" s="277"/>
      <c r="C463" s="276" t="s">
        <v>71</v>
      </c>
      <c r="D463" s="339" t="s">
        <v>72</v>
      </c>
      <c r="E463" s="339"/>
      <c r="F463" s="339"/>
      <c r="G463" s="278"/>
      <c r="H463" s="279"/>
      <c r="I463" s="279"/>
      <c r="J463" s="279"/>
      <c r="K463" s="280">
        <v>32.909999999999997</v>
      </c>
      <c r="L463" s="282">
        <v>1.1499999999999999</v>
      </c>
      <c r="M463" s="280">
        <v>726.65</v>
      </c>
      <c r="N463" s="282">
        <v>44.77</v>
      </c>
      <c r="O463" s="283">
        <v>32532.12</v>
      </c>
      <c r="AF463" s="268"/>
      <c r="AG463" s="268"/>
      <c r="AI463" s="244" t="s">
        <v>72</v>
      </c>
      <c r="AL463" s="268"/>
      <c r="AO463" s="314"/>
      <c r="AP463" s="268"/>
      <c r="AR463" s="268"/>
      <c r="AS463" s="268"/>
    </row>
    <row r="464" spans="1:45" s="241" customFormat="1" ht="15" x14ac:dyDescent="0.25">
      <c r="A464" s="274"/>
      <c r="B464" s="277"/>
      <c r="C464" s="276" t="s">
        <v>83</v>
      </c>
      <c r="D464" s="339" t="s">
        <v>101</v>
      </c>
      <c r="E464" s="339"/>
      <c r="F464" s="339"/>
      <c r="G464" s="278"/>
      <c r="H464" s="279"/>
      <c r="I464" s="279"/>
      <c r="J464" s="279"/>
      <c r="K464" s="280">
        <v>21.02</v>
      </c>
      <c r="L464" s="279"/>
      <c r="M464" s="280">
        <v>403.58</v>
      </c>
      <c r="N464" s="282">
        <v>8.16</v>
      </c>
      <c r="O464" s="283">
        <v>3293.21</v>
      </c>
      <c r="AF464" s="268"/>
      <c r="AG464" s="268"/>
      <c r="AI464" s="244" t="s">
        <v>101</v>
      </c>
      <c r="AL464" s="268"/>
      <c r="AO464" s="314"/>
      <c r="AP464" s="268"/>
      <c r="AR464" s="268"/>
      <c r="AS464" s="268"/>
    </row>
    <row r="465" spans="1:45" s="241" customFormat="1" ht="15" x14ac:dyDescent="0.25">
      <c r="A465" s="274"/>
      <c r="B465" s="277"/>
      <c r="C465" s="276"/>
      <c r="D465" s="339" t="s">
        <v>57</v>
      </c>
      <c r="E465" s="339"/>
      <c r="F465" s="339"/>
      <c r="G465" s="278" t="s">
        <v>58</v>
      </c>
      <c r="H465" s="282">
        <v>0.91</v>
      </c>
      <c r="I465" s="282">
        <v>1.1499999999999999</v>
      </c>
      <c r="J465" s="290">
        <v>20.0928</v>
      </c>
      <c r="K465" s="288"/>
      <c r="L465" s="279"/>
      <c r="M465" s="288"/>
      <c r="N465" s="279"/>
      <c r="O465" s="289"/>
      <c r="AF465" s="268"/>
      <c r="AG465" s="268"/>
      <c r="AJ465" s="244" t="s">
        <v>57</v>
      </c>
      <c r="AL465" s="268"/>
      <c r="AO465" s="314"/>
      <c r="AP465" s="268"/>
      <c r="AR465" s="268"/>
      <c r="AS465" s="268"/>
    </row>
    <row r="466" spans="1:45" s="241" customFormat="1" ht="15" x14ac:dyDescent="0.25">
      <c r="A466" s="274"/>
      <c r="B466" s="277"/>
      <c r="C466" s="276"/>
      <c r="D466" s="339" t="s">
        <v>73</v>
      </c>
      <c r="E466" s="339"/>
      <c r="F466" s="339"/>
      <c r="G466" s="278" t="s">
        <v>58</v>
      </c>
      <c r="H466" s="286">
        <v>2.1</v>
      </c>
      <c r="I466" s="282">
        <v>1.1499999999999999</v>
      </c>
      <c r="J466" s="281">
        <v>46.368000000000002</v>
      </c>
      <c r="K466" s="288"/>
      <c r="L466" s="279"/>
      <c r="M466" s="288"/>
      <c r="N466" s="279"/>
      <c r="O466" s="289"/>
      <c r="AF466" s="268"/>
      <c r="AG466" s="268"/>
      <c r="AJ466" s="244" t="s">
        <v>73</v>
      </c>
      <c r="AL466" s="268"/>
      <c r="AO466" s="314"/>
      <c r="AP466" s="268"/>
      <c r="AR466" s="268"/>
      <c r="AS466" s="268"/>
    </row>
    <row r="467" spans="1:45" s="241" customFormat="1" ht="15" x14ac:dyDescent="0.25">
      <c r="A467" s="291"/>
      <c r="B467" s="278"/>
      <c r="C467" s="276"/>
      <c r="D467" s="362" t="s">
        <v>59</v>
      </c>
      <c r="E467" s="362"/>
      <c r="F467" s="362"/>
      <c r="G467" s="292"/>
      <c r="H467" s="293"/>
      <c r="I467" s="293"/>
      <c r="J467" s="293"/>
      <c r="K467" s="294">
        <v>1322.7</v>
      </c>
      <c r="L467" s="293"/>
      <c r="M467" s="294">
        <v>29144.67</v>
      </c>
      <c r="N467" s="293"/>
      <c r="O467" s="295">
        <v>389227.59</v>
      </c>
      <c r="AF467" s="268"/>
      <c r="AG467" s="268"/>
      <c r="AK467" s="244" t="s">
        <v>59</v>
      </c>
      <c r="AL467" s="268"/>
      <c r="AO467" s="314"/>
      <c r="AP467" s="268"/>
      <c r="AR467" s="268"/>
      <c r="AS467" s="268"/>
    </row>
    <row r="468" spans="1:45" s="241" customFormat="1" ht="15" x14ac:dyDescent="0.25">
      <c r="A468" s="274"/>
      <c r="B468" s="277"/>
      <c r="C468" s="276"/>
      <c r="D468" s="339" t="s">
        <v>60</v>
      </c>
      <c r="E468" s="339"/>
      <c r="F468" s="339"/>
      <c r="G468" s="278"/>
      <c r="H468" s="279"/>
      <c r="I468" s="279"/>
      <c r="J468" s="279"/>
      <c r="K468" s="288"/>
      <c r="L468" s="279"/>
      <c r="M468" s="280">
        <v>897.99</v>
      </c>
      <c r="N468" s="279"/>
      <c r="O468" s="283">
        <v>40203.01</v>
      </c>
      <c r="AF468" s="268"/>
      <c r="AG468" s="268"/>
      <c r="AJ468" s="244" t="s">
        <v>60</v>
      </c>
      <c r="AL468" s="268"/>
      <c r="AO468" s="314"/>
      <c r="AP468" s="268"/>
      <c r="AR468" s="268"/>
      <c r="AS468" s="268"/>
    </row>
    <row r="469" spans="1:45" s="241" customFormat="1" ht="57" x14ac:dyDescent="0.25">
      <c r="A469" s="274"/>
      <c r="B469" s="277"/>
      <c r="C469" s="276" t="s">
        <v>1162</v>
      </c>
      <c r="D469" s="339" t="s">
        <v>140</v>
      </c>
      <c r="E469" s="339"/>
      <c r="F469" s="339"/>
      <c r="G469" s="278" t="s">
        <v>63</v>
      </c>
      <c r="H469" s="296">
        <v>91</v>
      </c>
      <c r="I469" s="279"/>
      <c r="J469" s="296">
        <v>91</v>
      </c>
      <c r="K469" s="288"/>
      <c r="L469" s="279"/>
      <c r="M469" s="280">
        <v>817.17</v>
      </c>
      <c r="N469" s="279"/>
      <c r="O469" s="283">
        <v>36584.74</v>
      </c>
      <c r="AF469" s="268"/>
      <c r="AG469" s="268"/>
      <c r="AJ469" s="244" t="s">
        <v>140</v>
      </c>
      <c r="AL469" s="268"/>
      <c r="AO469" s="314"/>
      <c r="AP469" s="268"/>
      <c r="AR469" s="268"/>
      <c r="AS469" s="268"/>
    </row>
    <row r="470" spans="1:45" s="241" customFormat="1" ht="57" x14ac:dyDescent="0.25">
      <c r="A470" s="274"/>
      <c r="B470" s="277"/>
      <c r="C470" s="276" t="s">
        <v>1163</v>
      </c>
      <c r="D470" s="339" t="s">
        <v>142</v>
      </c>
      <c r="E470" s="339"/>
      <c r="F470" s="339"/>
      <c r="G470" s="278" t="s">
        <v>63</v>
      </c>
      <c r="H470" s="296">
        <v>52</v>
      </c>
      <c r="I470" s="279"/>
      <c r="J470" s="296">
        <v>52</v>
      </c>
      <c r="K470" s="288"/>
      <c r="L470" s="279"/>
      <c r="M470" s="280">
        <v>466.95</v>
      </c>
      <c r="N470" s="279"/>
      <c r="O470" s="283">
        <v>20905.57</v>
      </c>
      <c r="AF470" s="268"/>
      <c r="AG470" s="268"/>
      <c r="AJ470" s="244" t="s">
        <v>142</v>
      </c>
      <c r="AL470" s="268"/>
      <c r="AO470" s="314"/>
      <c r="AP470" s="268"/>
      <c r="AR470" s="268"/>
      <c r="AS470" s="268"/>
    </row>
    <row r="471" spans="1:45" s="241" customFormat="1" ht="15" x14ac:dyDescent="0.25">
      <c r="A471" s="274"/>
      <c r="B471" s="297"/>
      <c r="C471" s="298"/>
      <c r="D471" s="363" t="s">
        <v>66</v>
      </c>
      <c r="E471" s="363"/>
      <c r="F471" s="363"/>
      <c r="G471" s="270"/>
      <c r="H471" s="299"/>
      <c r="I471" s="299"/>
      <c r="J471" s="299"/>
      <c r="K471" s="300"/>
      <c r="L471" s="299"/>
      <c r="M471" s="301">
        <v>30428.79</v>
      </c>
      <c r="N471" s="293"/>
      <c r="O471" s="302">
        <v>446717.9</v>
      </c>
      <c r="AF471" s="268"/>
      <c r="AG471" s="268"/>
      <c r="AL471" s="268" t="s">
        <v>66</v>
      </c>
      <c r="AO471" s="314"/>
      <c r="AP471" s="268"/>
      <c r="AR471" s="268"/>
      <c r="AS471" s="268"/>
    </row>
    <row r="472" spans="1:45" s="241" customFormat="1" ht="45.75" x14ac:dyDescent="0.25">
      <c r="A472" s="269" t="s">
        <v>516</v>
      </c>
      <c r="B472" s="270" t="s">
        <v>1167</v>
      </c>
      <c r="C472" s="271" t="s">
        <v>115</v>
      </c>
      <c r="D472" s="360" t="s">
        <v>1168</v>
      </c>
      <c r="E472" s="360"/>
      <c r="F472" s="360"/>
      <c r="G472" s="270" t="s">
        <v>76</v>
      </c>
      <c r="H472" s="270">
        <v>98.4</v>
      </c>
      <c r="I472" s="270" t="s">
        <v>24</v>
      </c>
      <c r="J472" s="270" t="s">
        <v>1169</v>
      </c>
      <c r="K472" s="272" t="s">
        <v>118</v>
      </c>
      <c r="L472" s="270"/>
      <c r="M472" s="272" t="s">
        <v>1170</v>
      </c>
      <c r="N472" s="270" t="s">
        <v>80</v>
      </c>
      <c r="O472" s="273" t="s">
        <v>1171</v>
      </c>
      <c r="AF472" s="268"/>
      <c r="AG472" s="268" t="s">
        <v>1168</v>
      </c>
      <c r="AL472" s="268"/>
      <c r="AO472" s="314"/>
      <c r="AP472" s="268"/>
      <c r="AR472" s="268"/>
      <c r="AS472" s="268"/>
    </row>
    <row r="473" spans="1:45" s="241" customFormat="1" ht="15" x14ac:dyDescent="0.25">
      <c r="A473" s="274"/>
      <c r="B473" s="297"/>
      <c r="C473" s="298"/>
      <c r="D473" s="363" t="s">
        <v>66</v>
      </c>
      <c r="E473" s="363"/>
      <c r="F473" s="363"/>
      <c r="G473" s="270"/>
      <c r="H473" s="299"/>
      <c r="I473" s="299"/>
      <c r="J473" s="299"/>
      <c r="K473" s="300"/>
      <c r="L473" s="299"/>
      <c r="M473" s="305">
        <v>322.75</v>
      </c>
      <c r="N473" s="293"/>
      <c r="O473" s="302">
        <v>4273.21</v>
      </c>
      <c r="AF473" s="268"/>
      <c r="AG473" s="268"/>
      <c r="AL473" s="268" t="s">
        <v>66</v>
      </c>
      <c r="AO473" s="314"/>
      <c r="AP473" s="268"/>
      <c r="AR473" s="268"/>
      <c r="AS473" s="268"/>
    </row>
    <row r="474" spans="1:45" s="241" customFormat="1" ht="34.5" x14ac:dyDescent="0.25">
      <c r="A474" s="269" t="s">
        <v>518</v>
      </c>
      <c r="B474" s="270" t="s">
        <v>1172</v>
      </c>
      <c r="C474" s="271" t="s">
        <v>122</v>
      </c>
      <c r="D474" s="360" t="s">
        <v>123</v>
      </c>
      <c r="E474" s="360"/>
      <c r="F474" s="360"/>
      <c r="G474" s="270" t="s">
        <v>76</v>
      </c>
      <c r="H474" s="270">
        <v>24.6</v>
      </c>
      <c r="I474" s="270" t="s">
        <v>24</v>
      </c>
      <c r="J474" s="270" t="s">
        <v>1173</v>
      </c>
      <c r="K474" s="272" t="s">
        <v>125</v>
      </c>
      <c r="L474" s="270"/>
      <c r="M474" s="272" t="s">
        <v>1174</v>
      </c>
      <c r="N474" s="270" t="s">
        <v>80</v>
      </c>
      <c r="O474" s="273" t="s">
        <v>1175</v>
      </c>
      <c r="AF474" s="268"/>
      <c r="AG474" s="268" t="s">
        <v>123</v>
      </c>
      <c r="AL474" s="268"/>
      <c r="AO474" s="314"/>
      <c r="AP474" s="268"/>
      <c r="AR474" s="268"/>
      <c r="AS474" s="268"/>
    </row>
    <row r="475" spans="1:45" s="241" customFormat="1" ht="15" x14ac:dyDescent="0.25">
      <c r="A475" s="274"/>
      <c r="B475" s="297"/>
      <c r="C475" s="298"/>
      <c r="D475" s="363" t="s">
        <v>66</v>
      </c>
      <c r="E475" s="363"/>
      <c r="F475" s="363"/>
      <c r="G475" s="270"/>
      <c r="H475" s="299"/>
      <c r="I475" s="299"/>
      <c r="J475" s="299"/>
      <c r="K475" s="300"/>
      <c r="L475" s="299"/>
      <c r="M475" s="301">
        <v>1057.31</v>
      </c>
      <c r="N475" s="293"/>
      <c r="O475" s="302">
        <v>13998.78</v>
      </c>
      <c r="AF475" s="268"/>
      <c r="AG475" s="268"/>
      <c r="AL475" s="268" t="s">
        <v>66</v>
      </c>
      <c r="AO475" s="314"/>
      <c r="AP475" s="268"/>
      <c r="AR475" s="268"/>
      <c r="AS475" s="268"/>
    </row>
    <row r="476" spans="1:45" s="241" customFormat="1" ht="45" x14ac:dyDescent="0.25">
      <c r="A476" s="269" t="s">
        <v>522</v>
      </c>
      <c r="B476" s="270" t="s">
        <v>1176</v>
      </c>
      <c r="C476" s="271" t="s">
        <v>1177</v>
      </c>
      <c r="D476" s="360" t="s">
        <v>84</v>
      </c>
      <c r="E476" s="360"/>
      <c r="F476" s="360"/>
      <c r="G476" s="270" t="s">
        <v>85</v>
      </c>
      <c r="H476" s="270">
        <v>49.2</v>
      </c>
      <c r="I476" s="270" t="s">
        <v>24</v>
      </c>
      <c r="J476" s="270" t="s">
        <v>1178</v>
      </c>
      <c r="K476" s="272" t="s">
        <v>87</v>
      </c>
      <c r="L476" s="270"/>
      <c r="M476" s="272" t="s">
        <v>1179</v>
      </c>
      <c r="N476" s="270" t="s">
        <v>378</v>
      </c>
      <c r="O476" s="273" t="s">
        <v>1180</v>
      </c>
      <c r="AF476" s="268"/>
      <c r="AG476" s="268" t="s">
        <v>84</v>
      </c>
      <c r="AL476" s="268"/>
      <c r="AO476" s="314"/>
      <c r="AP476" s="268"/>
      <c r="AR476" s="268"/>
      <c r="AS476" s="268"/>
    </row>
    <row r="477" spans="1:45" s="241" customFormat="1" ht="15" x14ac:dyDescent="0.25">
      <c r="A477" s="306"/>
      <c r="B477" s="240"/>
      <c r="C477" s="298"/>
      <c r="D477" s="339" t="s">
        <v>358</v>
      </c>
      <c r="E477" s="339"/>
      <c r="F477" s="339"/>
      <c r="G477" s="339"/>
      <c r="H477" s="339"/>
      <c r="I477" s="339"/>
      <c r="J477" s="339"/>
      <c r="K477" s="339"/>
      <c r="L477" s="339"/>
      <c r="M477" s="339"/>
      <c r="N477" s="339"/>
      <c r="O477" s="364"/>
      <c r="AF477" s="268"/>
      <c r="AG477" s="268"/>
      <c r="AL477" s="268"/>
      <c r="AM477" s="244" t="s">
        <v>358</v>
      </c>
      <c r="AO477" s="314"/>
      <c r="AP477" s="268"/>
      <c r="AR477" s="268"/>
      <c r="AS477" s="268"/>
    </row>
    <row r="478" spans="1:45" s="241" customFormat="1" ht="15" x14ac:dyDescent="0.25">
      <c r="A478" s="306"/>
      <c r="B478" s="297"/>
      <c r="C478" s="298"/>
      <c r="D478" s="339" t="s">
        <v>92</v>
      </c>
      <c r="E478" s="339"/>
      <c r="F478" s="339"/>
      <c r="G478" s="339"/>
      <c r="H478" s="339"/>
      <c r="I478" s="339"/>
      <c r="J478" s="339"/>
      <c r="K478" s="339"/>
      <c r="L478" s="339"/>
      <c r="M478" s="339"/>
      <c r="N478" s="339"/>
      <c r="O478" s="364"/>
      <c r="AF478" s="268"/>
      <c r="AG478" s="268"/>
      <c r="AL478" s="268"/>
      <c r="AN478" s="244" t="s">
        <v>92</v>
      </c>
      <c r="AO478" s="314"/>
      <c r="AP478" s="268"/>
      <c r="AR478" s="268"/>
      <c r="AS478" s="268"/>
    </row>
    <row r="479" spans="1:45" s="241" customFormat="1" ht="15" x14ac:dyDescent="0.25">
      <c r="A479" s="274"/>
      <c r="B479" s="297"/>
      <c r="C479" s="298"/>
      <c r="D479" s="363" t="s">
        <v>66</v>
      </c>
      <c r="E479" s="363"/>
      <c r="F479" s="363"/>
      <c r="G479" s="270"/>
      <c r="H479" s="299"/>
      <c r="I479" s="299"/>
      <c r="J479" s="299"/>
      <c r="K479" s="300"/>
      <c r="L479" s="299"/>
      <c r="M479" s="301">
        <v>7989.1</v>
      </c>
      <c r="N479" s="293"/>
      <c r="O479" s="302">
        <v>108811.54</v>
      </c>
      <c r="AF479" s="268"/>
      <c r="AG479" s="268"/>
      <c r="AL479" s="268" t="s">
        <v>66</v>
      </c>
      <c r="AO479" s="314"/>
      <c r="AP479" s="268"/>
      <c r="AR479" s="268"/>
      <c r="AS479" s="268"/>
    </row>
    <row r="480" spans="1:45" s="241" customFormat="1" ht="15" x14ac:dyDescent="0.25">
      <c r="A480" s="357" t="s">
        <v>1181</v>
      </c>
      <c r="B480" s="358"/>
      <c r="C480" s="358"/>
      <c r="D480" s="358"/>
      <c r="E480" s="358"/>
      <c r="F480" s="358"/>
      <c r="G480" s="358"/>
      <c r="H480" s="358"/>
      <c r="I480" s="358"/>
      <c r="J480" s="358"/>
      <c r="K480" s="358"/>
      <c r="L480" s="358"/>
      <c r="M480" s="358"/>
      <c r="N480" s="358"/>
      <c r="O480" s="359"/>
      <c r="AF480" s="268"/>
      <c r="AG480" s="268"/>
      <c r="AL480" s="268"/>
      <c r="AO480" s="314"/>
      <c r="AP480" s="268"/>
      <c r="AR480" s="268"/>
      <c r="AS480" s="268" t="s">
        <v>1181</v>
      </c>
    </row>
    <row r="481" spans="1:45" s="241" customFormat="1" ht="57" x14ac:dyDescent="0.25">
      <c r="A481" s="269" t="s">
        <v>529</v>
      </c>
      <c r="B481" s="270" t="s">
        <v>1182</v>
      </c>
      <c r="C481" s="271" t="s">
        <v>1183</v>
      </c>
      <c r="D481" s="360" t="s">
        <v>1184</v>
      </c>
      <c r="E481" s="360"/>
      <c r="F481" s="360"/>
      <c r="G481" s="270" t="s">
        <v>201</v>
      </c>
      <c r="H481" s="270">
        <v>0.157</v>
      </c>
      <c r="I481" s="270" t="s">
        <v>24</v>
      </c>
      <c r="J481" s="270" t="s">
        <v>1185</v>
      </c>
      <c r="K481" s="272"/>
      <c r="L481" s="270"/>
      <c r="M481" s="272"/>
      <c r="N481" s="270"/>
      <c r="O481" s="273"/>
      <c r="AF481" s="268"/>
      <c r="AG481" s="268" t="s">
        <v>1184</v>
      </c>
      <c r="AL481" s="268"/>
      <c r="AO481" s="314"/>
      <c r="AP481" s="268"/>
      <c r="AR481" s="268"/>
      <c r="AS481" s="268"/>
    </row>
    <row r="482" spans="1:45" s="241" customFormat="1" ht="33.75" x14ac:dyDescent="0.25">
      <c r="A482" s="274"/>
      <c r="B482" s="275"/>
      <c r="C482" s="276" t="s">
        <v>630</v>
      </c>
      <c r="D482" s="354" t="s">
        <v>631</v>
      </c>
      <c r="E482" s="354"/>
      <c r="F482" s="354"/>
      <c r="G482" s="354"/>
      <c r="H482" s="354"/>
      <c r="I482" s="354"/>
      <c r="J482" s="354"/>
      <c r="K482" s="354"/>
      <c r="L482" s="354"/>
      <c r="M482" s="354"/>
      <c r="N482" s="354"/>
      <c r="O482" s="361"/>
      <c r="AF482" s="268"/>
      <c r="AG482" s="268"/>
      <c r="AH482" s="244" t="s">
        <v>631</v>
      </c>
      <c r="AL482" s="268"/>
      <c r="AO482" s="314"/>
      <c r="AP482" s="268"/>
      <c r="AR482" s="268"/>
      <c r="AS482" s="268"/>
    </row>
    <row r="483" spans="1:45" s="241" customFormat="1" ht="57" x14ac:dyDescent="0.25">
      <c r="A483" s="274"/>
      <c r="B483" s="275"/>
      <c r="C483" s="276" t="s">
        <v>632</v>
      </c>
      <c r="D483" s="354" t="s">
        <v>633</v>
      </c>
      <c r="E483" s="354"/>
      <c r="F483" s="354"/>
      <c r="G483" s="354"/>
      <c r="H483" s="354"/>
      <c r="I483" s="354"/>
      <c r="J483" s="354"/>
      <c r="K483" s="354"/>
      <c r="L483" s="354"/>
      <c r="M483" s="354"/>
      <c r="N483" s="354"/>
      <c r="O483" s="361"/>
      <c r="AF483" s="268"/>
      <c r="AG483" s="268"/>
      <c r="AH483" s="244" t="s">
        <v>633</v>
      </c>
      <c r="AL483" s="268"/>
      <c r="AO483" s="314"/>
      <c r="AP483" s="268"/>
      <c r="AR483" s="268"/>
      <c r="AS483" s="268"/>
    </row>
    <row r="484" spans="1:45" s="241" customFormat="1" ht="15" x14ac:dyDescent="0.25">
      <c r="A484" s="274"/>
      <c r="B484" s="277"/>
      <c r="C484" s="276" t="s">
        <v>24</v>
      </c>
      <c r="D484" s="339" t="s">
        <v>56</v>
      </c>
      <c r="E484" s="339"/>
      <c r="F484" s="339"/>
      <c r="G484" s="278"/>
      <c r="H484" s="279"/>
      <c r="I484" s="279"/>
      <c r="J484" s="279"/>
      <c r="K484" s="280">
        <v>76.75</v>
      </c>
      <c r="L484" s="290">
        <v>1.3225</v>
      </c>
      <c r="M484" s="280">
        <v>15.94</v>
      </c>
      <c r="N484" s="282">
        <v>44.77</v>
      </c>
      <c r="O484" s="285">
        <v>713.63</v>
      </c>
      <c r="AF484" s="268"/>
      <c r="AG484" s="268"/>
      <c r="AI484" s="244" t="s">
        <v>56</v>
      </c>
      <c r="AL484" s="268"/>
      <c r="AO484" s="314"/>
      <c r="AP484" s="268"/>
      <c r="AR484" s="268"/>
      <c r="AS484" s="268"/>
    </row>
    <row r="485" spans="1:45" s="241" customFormat="1" ht="15" x14ac:dyDescent="0.25">
      <c r="A485" s="274"/>
      <c r="B485" s="277"/>
      <c r="C485" s="276" t="s">
        <v>67</v>
      </c>
      <c r="D485" s="339" t="s">
        <v>70</v>
      </c>
      <c r="E485" s="339"/>
      <c r="F485" s="339"/>
      <c r="G485" s="278"/>
      <c r="H485" s="279"/>
      <c r="I485" s="279"/>
      <c r="J485" s="279"/>
      <c r="K485" s="284">
        <v>3030.55</v>
      </c>
      <c r="L485" s="290">
        <v>1.4375</v>
      </c>
      <c r="M485" s="280">
        <v>683.96</v>
      </c>
      <c r="N485" s="282">
        <v>13.24</v>
      </c>
      <c r="O485" s="283">
        <v>9055.6299999999992</v>
      </c>
      <c r="AF485" s="268"/>
      <c r="AG485" s="268"/>
      <c r="AI485" s="244" t="s">
        <v>70</v>
      </c>
      <c r="AL485" s="268"/>
      <c r="AO485" s="314"/>
      <c r="AP485" s="268"/>
      <c r="AR485" s="268"/>
      <c r="AS485" s="268"/>
    </row>
    <row r="486" spans="1:45" s="241" customFormat="1" ht="15" x14ac:dyDescent="0.25">
      <c r="A486" s="274"/>
      <c r="B486" s="277"/>
      <c r="C486" s="276" t="s">
        <v>71</v>
      </c>
      <c r="D486" s="339" t="s">
        <v>72</v>
      </c>
      <c r="E486" s="339"/>
      <c r="F486" s="339"/>
      <c r="G486" s="278"/>
      <c r="H486" s="279"/>
      <c r="I486" s="279"/>
      <c r="J486" s="279"/>
      <c r="K486" s="280">
        <v>385.16</v>
      </c>
      <c r="L486" s="290">
        <v>1.4375</v>
      </c>
      <c r="M486" s="280">
        <v>86.93</v>
      </c>
      <c r="N486" s="282">
        <v>44.77</v>
      </c>
      <c r="O486" s="283">
        <v>3891.86</v>
      </c>
      <c r="AF486" s="268"/>
      <c r="AG486" s="268"/>
      <c r="AI486" s="244" t="s">
        <v>72</v>
      </c>
      <c r="AL486" s="268"/>
      <c r="AO486" s="314"/>
      <c r="AP486" s="268"/>
      <c r="AR486" s="268"/>
      <c r="AS486" s="268"/>
    </row>
    <row r="487" spans="1:45" s="241" customFormat="1" ht="15" x14ac:dyDescent="0.25">
      <c r="A487" s="274"/>
      <c r="B487" s="277"/>
      <c r="C487" s="276" t="s">
        <v>83</v>
      </c>
      <c r="D487" s="339" t="s">
        <v>101</v>
      </c>
      <c r="E487" s="339"/>
      <c r="F487" s="339"/>
      <c r="G487" s="278"/>
      <c r="H487" s="279"/>
      <c r="I487" s="279"/>
      <c r="J487" s="279"/>
      <c r="K487" s="280">
        <v>4.34</v>
      </c>
      <c r="L487" s="279"/>
      <c r="M487" s="280">
        <v>0.68</v>
      </c>
      <c r="N487" s="282">
        <v>8.16</v>
      </c>
      <c r="O487" s="285">
        <v>5.55</v>
      </c>
      <c r="AF487" s="268"/>
      <c r="AG487" s="268"/>
      <c r="AI487" s="244" t="s">
        <v>101</v>
      </c>
      <c r="AL487" s="268"/>
      <c r="AO487" s="314"/>
      <c r="AP487" s="268"/>
      <c r="AR487" s="268"/>
      <c r="AS487" s="268"/>
    </row>
    <row r="488" spans="1:45" s="241" customFormat="1" ht="15" x14ac:dyDescent="0.25">
      <c r="A488" s="274"/>
      <c r="B488" s="277"/>
      <c r="C488" s="276"/>
      <c r="D488" s="339" t="s">
        <v>57</v>
      </c>
      <c r="E488" s="339"/>
      <c r="F488" s="339"/>
      <c r="G488" s="278" t="s">
        <v>58</v>
      </c>
      <c r="H488" s="282">
        <v>9.84</v>
      </c>
      <c r="I488" s="290">
        <v>1.3225</v>
      </c>
      <c r="J488" s="307">
        <v>2.0431037999999999</v>
      </c>
      <c r="K488" s="288"/>
      <c r="L488" s="279"/>
      <c r="M488" s="288"/>
      <c r="N488" s="279"/>
      <c r="O488" s="289"/>
      <c r="AF488" s="268"/>
      <c r="AG488" s="268"/>
      <c r="AJ488" s="244" t="s">
        <v>57</v>
      </c>
      <c r="AL488" s="268"/>
      <c r="AO488" s="314"/>
      <c r="AP488" s="268"/>
      <c r="AR488" s="268"/>
      <c r="AS488" s="268"/>
    </row>
    <row r="489" spans="1:45" s="241" customFormat="1" ht="15" x14ac:dyDescent="0.25">
      <c r="A489" s="274"/>
      <c r="B489" s="277"/>
      <c r="C489" s="276"/>
      <c r="D489" s="339" t="s">
        <v>73</v>
      </c>
      <c r="E489" s="339"/>
      <c r="F489" s="339"/>
      <c r="G489" s="278" t="s">
        <v>58</v>
      </c>
      <c r="H489" s="282">
        <v>28.53</v>
      </c>
      <c r="I489" s="290">
        <v>1.4375</v>
      </c>
      <c r="J489" s="307">
        <v>6.4388643999999999</v>
      </c>
      <c r="K489" s="288"/>
      <c r="L489" s="279"/>
      <c r="M489" s="288"/>
      <c r="N489" s="279"/>
      <c r="O489" s="289"/>
      <c r="AF489" s="268"/>
      <c r="AG489" s="268"/>
      <c r="AJ489" s="244" t="s">
        <v>73</v>
      </c>
      <c r="AL489" s="268"/>
      <c r="AO489" s="314"/>
      <c r="AP489" s="268"/>
      <c r="AR489" s="268"/>
      <c r="AS489" s="268"/>
    </row>
    <row r="490" spans="1:45" s="241" customFormat="1" ht="15" x14ac:dyDescent="0.25">
      <c r="A490" s="291"/>
      <c r="B490" s="278"/>
      <c r="C490" s="276"/>
      <c r="D490" s="362" t="s">
        <v>59</v>
      </c>
      <c r="E490" s="362"/>
      <c r="F490" s="362"/>
      <c r="G490" s="292"/>
      <c r="H490" s="293"/>
      <c r="I490" s="293"/>
      <c r="J490" s="293"/>
      <c r="K490" s="294">
        <v>3111.64</v>
      </c>
      <c r="L490" s="293"/>
      <c r="M490" s="303">
        <v>700.58</v>
      </c>
      <c r="N490" s="293"/>
      <c r="O490" s="295">
        <v>9774.81</v>
      </c>
      <c r="AF490" s="268"/>
      <c r="AG490" s="268"/>
      <c r="AK490" s="244" t="s">
        <v>59</v>
      </c>
      <c r="AL490" s="268"/>
      <c r="AO490" s="314"/>
      <c r="AP490" s="268"/>
      <c r="AR490" s="268"/>
      <c r="AS490" s="268"/>
    </row>
    <row r="491" spans="1:45" s="241" customFormat="1" ht="15" x14ac:dyDescent="0.25">
      <c r="A491" s="274"/>
      <c r="B491" s="277"/>
      <c r="C491" s="276"/>
      <c r="D491" s="339" t="s">
        <v>60</v>
      </c>
      <c r="E491" s="339"/>
      <c r="F491" s="339"/>
      <c r="G491" s="278"/>
      <c r="H491" s="279"/>
      <c r="I491" s="279"/>
      <c r="J491" s="279"/>
      <c r="K491" s="288"/>
      <c r="L491" s="279"/>
      <c r="M491" s="280">
        <v>102.87</v>
      </c>
      <c r="N491" s="279"/>
      <c r="O491" s="283">
        <v>4605.49</v>
      </c>
      <c r="AF491" s="268"/>
      <c r="AG491" s="268"/>
      <c r="AJ491" s="244" t="s">
        <v>60</v>
      </c>
      <c r="AL491" s="268"/>
      <c r="AO491" s="314"/>
      <c r="AP491" s="268"/>
      <c r="AR491" s="268"/>
      <c r="AS491" s="268"/>
    </row>
    <row r="492" spans="1:45" s="241" customFormat="1" ht="45" x14ac:dyDescent="0.25">
      <c r="A492" s="274"/>
      <c r="B492" s="277"/>
      <c r="C492" s="276" t="s">
        <v>203</v>
      </c>
      <c r="D492" s="339" t="s">
        <v>204</v>
      </c>
      <c r="E492" s="339"/>
      <c r="F492" s="339"/>
      <c r="G492" s="278" t="s">
        <v>63</v>
      </c>
      <c r="H492" s="296">
        <v>92</v>
      </c>
      <c r="I492" s="279"/>
      <c r="J492" s="296">
        <v>92</v>
      </c>
      <c r="K492" s="288"/>
      <c r="L492" s="279"/>
      <c r="M492" s="280">
        <v>94.64</v>
      </c>
      <c r="N492" s="279"/>
      <c r="O492" s="283">
        <v>4237.05</v>
      </c>
      <c r="AF492" s="268"/>
      <c r="AG492" s="268"/>
      <c r="AJ492" s="244" t="s">
        <v>204</v>
      </c>
      <c r="AL492" s="268"/>
      <c r="AO492" s="314"/>
      <c r="AP492" s="268"/>
      <c r="AR492" s="268"/>
      <c r="AS492" s="268"/>
    </row>
    <row r="493" spans="1:45" s="241" customFormat="1" ht="90" x14ac:dyDescent="0.25">
      <c r="A493" s="274"/>
      <c r="B493" s="277"/>
      <c r="C493" s="276" t="s">
        <v>634</v>
      </c>
      <c r="D493" s="339" t="s">
        <v>206</v>
      </c>
      <c r="E493" s="339"/>
      <c r="F493" s="339"/>
      <c r="G493" s="278" t="s">
        <v>63</v>
      </c>
      <c r="H493" s="296">
        <v>46</v>
      </c>
      <c r="I493" s="282">
        <v>0.85</v>
      </c>
      <c r="J493" s="286">
        <v>39.1</v>
      </c>
      <c r="K493" s="288"/>
      <c r="L493" s="279"/>
      <c r="M493" s="280">
        <v>40.22</v>
      </c>
      <c r="N493" s="279"/>
      <c r="O493" s="283">
        <v>1800.75</v>
      </c>
      <c r="AF493" s="268"/>
      <c r="AG493" s="268"/>
      <c r="AJ493" s="244" t="s">
        <v>206</v>
      </c>
      <c r="AL493" s="268"/>
      <c r="AO493" s="314"/>
      <c r="AP493" s="268"/>
      <c r="AR493" s="268"/>
      <c r="AS493" s="268"/>
    </row>
    <row r="494" spans="1:45" s="241" customFormat="1" ht="15" x14ac:dyDescent="0.25">
      <c r="A494" s="274"/>
      <c r="B494" s="297"/>
      <c r="C494" s="298"/>
      <c r="D494" s="363" t="s">
        <v>66</v>
      </c>
      <c r="E494" s="363"/>
      <c r="F494" s="363"/>
      <c r="G494" s="270"/>
      <c r="H494" s="299"/>
      <c r="I494" s="299"/>
      <c r="J494" s="299"/>
      <c r="K494" s="300"/>
      <c r="L494" s="299"/>
      <c r="M494" s="305">
        <v>835.44</v>
      </c>
      <c r="N494" s="293"/>
      <c r="O494" s="302">
        <v>15812.61</v>
      </c>
      <c r="AF494" s="268"/>
      <c r="AG494" s="268"/>
      <c r="AL494" s="268" t="s">
        <v>66</v>
      </c>
      <c r="AO494" s="314"/>
      <c r="AP494" s="268"/>
      <c r="AR494" s="268"/>
      <c r="AS494" s="268"/>
    </row>
    <row r="495" spans="1:45" s="241" customFormat="1" ht="45.75" x14ac:dyDescent="0.25">
      <c r="A495" s="269" t="s">
        <v>532</v>
      </c>
      <c r="B495" s="270" t="s">
        <v>1186</v>
      </c>
      <c r="C495" s="271" t="s">
        <v>1187</v>
      </c>
      <c r="D495" s="360" t="s">
        <v>1188</v>
      </c>
      <c r="E495" s="360"/>
      <c r="F495" s="360"/>
      <c r="G495" s="270" t="s">
        <v>578</v>
      </c>
      <c r="H495" s="270">
        <v>0.03</v>
      </c>
      <c r="I495" s="270" t="s">
        <v>24</v>
      </c>
      <c r="J495" s="270" t="s">
        <v>1189</v>
      </c>
      <c r="K495" s="272"/>
      <c r="L495" s="270"/>
      <c r="M495" s="272"/>
      <c r="N495" s="270"/>
      <c r="O495" s="273"/>
      <c r="AF495" s="268"/>
      <c r="AG495" s="268" t="s">
        <v>1188</v>
      </c>
      <c r="AL495" s="268"/>
      <c r="AO495" s="314"/>
      <c r="AP495" s="268"/>
      <c r="AR495" s="268"/>
      <c r="AS495" s="268"/>
    </row>
    <row r="496" spans="1:45" s="241" customFormat="1" ht="57" x14ac:dyDescent="0.25">
      <c r="A496" s="274"/>
      <c r="B496" s="275"/>
      <c r="C496" s="276" t="s">
        <v>632</v>
      </c>
      <c r="D496" s="354" t="s">
        <v>633</v>
      </c>
      <c r="E496" s="354"/>
      <c r="F496" s="354"/>
      <c r="G496" s="354"/>
      <c r="H496" s="354"/>
      <c r="I496" s="354"/>
      <c r="J496" s="354"/>
      <c r="K496" s="354"/>
      <c r="L496" s="354"/>
      <c r="M496" s="354"/>
      <c r="N496" s="354"/>
      <c r="O496" s="361"/>
      <c r="AF496" s="268"/>
      <c r="AG496" s="268"/>
      <c r="AH496" s="244" t="s">
        <v>633</v>
      </c>
      <c r="AL496" s="268"/>
      <c r="AO496" s="314"/>
      <c r="AP496" s="268"/>
      <c r="AR496" s="268"/>
      <c r="AS496" s="268"/>
    </row>
    <row r="497" spans="1:45" s="241" customFormat="1" ht="15" x14ac:dyDescent="0.25">
      <c r="A497" s="274"/>
      <c r="B497" s="277"/>
      <c r="C497" s="276" t="s">
        <v>24</v>
      </c>
      <c r="D497" s="339" t="s">
        <v>56</v>
      </c>
      <c r="E497" s="339"/>
      <c r="F497" s="339"/>
      <c r="G497" s="278"/>
      <c r="H497" s="279"/>
      <c r="I497" s="279"/>
      <c r="J497" s="279"/>
      <c r="K497" s="284">
        <v>2751.21</v>
      </c>
      <c r="L497" s="282">
        <v>1.1499999999999999</v>
      </c>
      <c r="M497" s="280">
        <v>94.92</v>
      </c>
      <c r="N497" s="282">
        <v>44.77</v>
      </c>
      <c r="O497" s="283">
        <v>4249.57</v>
      </c>
      <c r="AF497" s="268"/>
      <c r="AG497" s="268"/>
      <c r="AI497" s="244" t="s">
        <v>56</v>
      </c>
      <c r="AL497" s="268"/>
      <c r="AO497" s="314"/>
      <c r="AP497" s="268"/>
      <c r="AR497" s="268"/>
      <c r="AS497" s="268"/>
    </row>
    <row r="498" spans="1:45" s="241" customFormat="1" ht="15" x14ac:dyDescent="0.25">
      <c r="A498" s="274"/>
      <c r="B498" s="277"/>
      <c r="C498" s="276" t="s">
        <v>67</v>
      </c>
      <c r="D498" s="339" t="s">
        <v>70</v>
      </c>
      <c r="E498" s="339"/>
      <c r="F498" s="339"/>
      <c r="G498" s="278"/>
      <c r="H498" s="279"/>
      <c r="I498" s="279"/>
      <c r="J498" s="279"/>
      <c r="K498" s="280">
        <v>0.66</v>
      </c>
      <c r="L498" s="282">
        <v>1.1499999999999999</v>
      </c>
      <c r="M498" s="280">
        <v>0.02</v>
      </c>
      <c r="N498" s="282">
        <v>13.24</v>
      </c>
      <c r="O498" s="285">
        <v>0.26</v>
      </c>
      <c r="AF498" s="268"/>
      <c r="AG498" s="268"/>
      <c r="AI498" s="244" t="s">
        <v>70</v>
      </c>
      <c r="AL498" s="268"/>
      <c r="AO498" s="314"/>
      <c r="AP498" s="268"/>
      <c r="AR498" s="268"/>
      <c r="AS498" s="268"/>
    </row>
    <row r="499" spans="1:45" s="241" customFormat="1" ht="15" x14ac:dyDescent="0.25">
      <c r="A499" s="274"/>
      <c r="B499" s="277"/>
      <c r="C499" s="276" t="s">
        <v>71</v>
      </c>
      <c r="D499" s="339" t="s">
        <v>72</v>
      </c>
      <c r="E499" s="339"/>
      <c r="F499" s="339"/>
      <c r="G499" s="278"/>
      <c r="H499" s="279"/>
      <c r="I499" s="279"/>
      <c r="J499" s="279"/>
      <c r="K499" s="280">
        <v>0.12</v>
      </c>
      <c r="L499" s="282">
        <v>1.1499999999999999</v>
      </c>
      <c r="M499" s="280">
        <v>0</v>
      </c>
      <c r="N499" s="282">
        <v>44.77</v>
      </c>
      <c r="O499" s="289"/>
      <c r="AF499" s="268"/>
      <c r="AG499" s="268"/>
      <c r="AI499" s="244" t="s">
        <v>72</v>
      </c>
      <c r="AL499" s="268"/>
      <c r="AO499" s="314"/>
      <c r="AP499" s="268"/>
      <c r="AR499" s="268"/>
      <c r="AS499" s="268"/>
    </row>
    <row r="500" spans="1:45" s="241" customFormat="1" ht="15" x14ac:dyDescent="0.25">
      <c r="A500" s="274"/>
      <c r="B500" s="277"/>
      <c r="C500" s="276"/>
      <c r="D500" s="339" t="s">
        <v>57</v>
      </c>
      <c r="E500" s="339"/>
      <c r="F500" s="339"/>
      <c r="G500" s="278" t="s">
        <v>58</v>
      </c>
      <c r="H500" s="286">
        <v>346.5</v>
      </c>
      <c r="I500" s="282">
        <v>1.1499999999999999</v>
      </c>
      <c r="J500" s="287">
        <v>11.95425</v>
      </c>
      <c r="K500" s="288"/>
      <c r="L500" s="279"/>
      <c r="M500" s="288"/>
      <c r="N500" s="279"/>
      <c r="O500" s="289"/>
      <c r="AF500" s="268"/>
      <c r="AG500" s="268"/>
      <c r="AJ500" s="244" t="s">
        <v>57</v>
      </c>
      <c r="AL500" s="268"/>
      <c r="AO500" s="314"/>
      <c r="AP500" s="268"/>
      <c r="AR500" s="268"/>
      <c r="AS500" s="268"/>
    </row>
    <row r="501" spans="1:45" s="241" customFormat="1" ht="15" x14ac:dyDescent="0.25">
      <c r="A501" s="274"/>
      <c r="B501" s="277"/>
      <c r="C501" s="276"/>
      <c r="D501" s="339" t="s">
        <v>73</v>
      </c>
      <c r="E501" s="339"/>
      <c r="F501" s="339"/>
      <c r="G501" s="278" t="s">
        <v>58</v>
      </c>
      <c r="H501" s="282">
        <v>0.01</v>
      </c>
      <c r="I501" s="282">
        <v>1.1499999999999999</v>
      </c>
      <c r="J501" s="304">
        <v>3.4499999999999998E-4</v>
      </c>
      <c r="K501" s="288"/>
      <c r="L501" s="279"/>
      <c r="M501" s="288"/>
      <c r="N501" s="279"/>
      <c r="O501" s="289"/>
      <c r="AF501" s="268"/>
      <c r="AG501" s="268"/>
      <c r="AJ501" s="244" t="s">
        <v>73</v>
      </c>
      <c r="AL501" s="268"/>
      <c r="AO501" s="314"/>
      <c r="AP501" s="268"/>
      <c r="AR501" s="268"/>
      <c r="AS501" s="268"/>
    </row>
    <row r="502" spans="1:45" s="241" customFormat="1" ht="15" x14ac:dyDescent="0.25">
      <c r="A502" s="291"/>
      <c r="B502" s="278"/>
      <c r="C502" s="276"/>
      <c r="D502" s="362" t="s">
        <v>59</v>
      </c>
      <c r="E502" s="362"/>
      <c r="F502" s="362"/>
      <c r="G502" s="292"/>
      <c r="H502" s="293"/>
      <c r="I502" s="293"/>
      <c r="J502" s="293"/>
      <c r="K502" s="294">
        <v>2751.87</v>
      </c>
      <c r="L502" s="293"/>
      <c r="M502" s="303">
        <v>94.94</v>
      </c>
      <c r="N502" s="293"/>
      <c r="O502" s="295">
        <v>4249.83</v>
      </c>
      <c r="AF502" s="268"/>
      <c r="AG502" s="268"/>
      <c r="AK502" s="244" t="s">
        <v>59</v>
      </c>
      <c r="AL502" s="268"/>
      <c r="AO502" s="314"/>
      <c r="AP502" s="268"/>
      <c r="AR502" s="268"/>
      <c r="AS502" s="268"/>
    </row>
    <row r="503" spans="1:45" s="241" customFormat="1" ht="15" x14ac:dyDescent="0.25">
      <c r="A503" s="274"/>
      <c r="B503" s="277"/>
      <c r="C503" s="276"/>
      <c r="D503" s="339" t="s">
        <v>60</v>
      </c>
      <c r="E503" s="339"/>
      <c r="F503" s="339"/>
      <c r="G503" s="278"/>
      <c r="H503" s="279"/>
      <c r="I503" s="279"/>
      <c r="J503" s="279"/>
      <c r="K503" s="288"/>
      <c r="L503" s="279"/>
      <c r="M503" s="280">
        <v>94.92</v>
      </c>
      <c r="N503" s="279"/>
      <c r="O503" s="283">
        <v>4249.57</v>
      </c>
      <c r="AF503" s="268"/>
      <c r="AG503" s="268"/>
      <c r="AJ503" s="244" t="s">
        <v>60</v>
      </c>
      <c r="AL503" s="268"/>
      <c r="AO503" s="314"/>
      <c r="AP503" s="268"/>
      <c r="AR503" s="268"/>
      <c r="AS503" s="268"/>
    </row>
    <row r="504" spans="1:45" s="241" customFormat="1" ht="34.5" x14ac:dyDescent="0.25">
      <c r="A504" s="274"/>
      <c r="B504" s="277"/>
      <c r="C504" s="276" t="s">
        <v>1190</v>
      </c>
      <c r="D504" s="339" t="s">
        <v>1191</v>
      </c>
      <c r="E504" s="339"/>
      <c r="F504" s="339"/>
      <c r="G504" s="278" t="s">
        <v>63</v>
      </c>
      <c r="H504" s="296">
        <v>87</v>
      </c>
      <c r="I504" s="279"/>
      <c r="J504" s="296">
        <v>87</v>
      </c>
      <c r="K504" s="288"/>
      <c r="L504" s="279"/>
      <c r="M504" s="280">
        <v>82.58</v>
      </c>
      <c r="N504" s="279"/>
      <c r="O504" s="283">
        <v>3697.13</v>
      </c>
      <c r="AF504" s="268"/>
      <c r="AG504" s="268"/>
      <c r="AJ504" s="244" t="s">
        <v>1191</v>
      </c>
      <c r="AL504" s="268"/>
      <c r="AO504" s="314"/>
      <c r="AP504" s="268"/>
      <c r="AR504" s="268"/>
      <c r="AS504" s="268"/>
    </row>
    <row r="505" spans="1:45" s="241" customFormat="1" ht="34.5" x14ac:dyDescent="0.25">
      <c r="A505" s="274"/>
      <c r="B505" s="277"/>
      <c r="C505" s="276" t="s">
        <v>1192</v>
      </c>
      <c r="D505" s="339" t="s">
        <v>1193</v>
      </c>
      <c r="E505" s="339"/>
      <c r="F505" s="339"/>
      <c r="G505" s="278" t="s">
        <v>63</v>
      </c>
      <c r="H505" s="296">
        <v>40</v>
      </c>
      <c r="I505" s="279"/>
      <c r="J505" s="296">
        <v>40</v>
      </c>
      <c r="K505" s="288"/>
      <c r="L505" s="279"/>
      <c r="M505" s="280">
        <v>37.97</v>
      </c>
      <c r="N505" s="279"/>
      <c r="O505" s="283">
        <v>1699.83</v>
      </c>
      <c r="AF505" s="268"/>
      <c r="AG505" s="268"/>
      <c r="AJ505" s="244" t="s">
        <v>1193</v>
      </c>
      <c r="AL505" s="268"/>
      <c r="AO505" s="314"/>
      <c r="AP505" s="268"/>
      <c r="AR505" s="268"/>
      <c r="AS505" s="268"/>
    </row>
    <row r="506" spans="1:45" s="241" customFormat="1" ht="15" x14ac:dyDescent="0.25">
      <c r="A506" s="274"/>
      <c r="B506" s="297"/>
      <c r="C506" s="298"/>
      <c r="D506" s="363" t="s">
        <v>66</v>
      </c>
      <c r="E506" s="363"/>
      <c r="F506" s="363"/>
      <c r="G506" s="270"/>
      <c r="H506" s="299"/>
      <c r="I506" s="299"/>
      <c r="J506" s="299"/>
      <c r="K506" s="300"/>
      <c r="L506" s="299"/>
      <c r="M506" s="305">
        <v>215.49</v>
      </c>
      <c r="N506" s="293"/>
      <c r="O506" s="302">
        <v>9646.7900000000009</v>
      </c>
      <c r="AF506" s="268"/>
      <c r="AG506" s="268"/>
      <c r="AL506" s="268" t="s">
        <v>66</v>
      </c>
      <c r="AO506" s="314"/>
      <c r="AP506" s="268"/>
      <c r="AR506" s="268"/>
      <c r="AS506" s="268"/>
    </row>
    <row r="507" spans="1:45" s="241" customFormat="1" ht="45.75" x14ac:dyDescent="0.25">
      <c r="A507" s="269" t="s">
        <v>535</v>
      </c>
      <c r="B507" s="270" t="s">
        <v>1194</v>
      </c>
      <c r="C507" s="271" t="s">
        <v>644</v>
      </c>
      <c r="D507" s="360" t="s">
        <v>645</v>
      </c>
      <c r="E507" s="360"/>
      <c r="F507" s="360"/>
      <c r="G507" s="270" t="s">
        <v>578</v>
      </c>
      <c r="H507" s="270">
        <v>0.03</v>
      </c>
      <c r="I507" s="270" t="s">
        <v>24</v>
      </c>
      <c r="J507" s="270" t="s">
        <v>1189</v>
      </c>
      <c r="K507" s="272"/>
      <c r="L507" s="270"/>
      <c r="M507" s="272"/>
      <c r="N507" s="270"/>
      <c r="O507" s="273"/>
      <c r="AF507" s="268"/>
      <c r="AG507" s="268" t="s">
        <v>645</v>
      </c>
      <c r="AL507" s="268"/>
      <c r="AO507" s="314"/>
      <c r="AP507" s="268"/>
      <c r="AR507" s="268"/>
      <c r="AS507" s="268"/>
    </row>
    <row r="508" spans="1:45" s="241" customFormat="1" ht="33.75" x14ac:dyDescent="0.25">
      <c r="A508" s="274"/>
      <c r="B508" s="275"/>
      <c r="C508" s="276" t="s">
        <v>630</v>
      </c>
      <c r="D508" s="354" t="s">
        <v>631</v>
      </c>
      <c r="E508" s="354"/>
      <c r="F508" s="354"/>
      <c r="G508" s="354"/>
      <c r="H508" s="354"/>
      <c r="I508" s="354"/>
      <c r="J508" s="354"/>
      <c r="K508" s="354"/>
      <c r="L508" s="354"/>
      <c r="M508" s="354"/>
      <c r="N508" s="354"/>
      <c r="O508" s="361"/>
      <c r="AF508" s="268"/>
      <c r="AG508" s="268"/>
      <c r="AH508" s="244" t="s">
        <v>631</v>
      </c>
      <c r="AL508" s="268"/>
      <c r="AO508" s="314"/>
      <c r="AP508" s="268"/>
      <c r="AR508" s="268"/>
      <c r="AS508" s="268"/>
    </row>
    <row r="509" spans="1:45" s="241" customFormat="1" ht="57" x14ac:dyDescent="0.25">
      <c r="A509" s="274"/>
      <c r="B509" s="275"/>
      <c r="C509" s="276" t="s">
        <v>632</v>
      </c>
      <c r="D509" s="354" t="s">
        <v>633</v>
      </c>
      <c r="E509" s="354"/>
      <c r="F509" s="354"/>
      <c r="G509" s="354"/>
      <c r="H509" s="354"/>
      <c r="I509" s="354"/>
      <c r="J509" s="354"/>
      <c r="K509" s="354"/>
      <c r="L509" s="354"/>
      <c r="M509" s="354"/>
      <c r="N509" s="354"/>
      <c r="O509" s="361"/>
      <c r="AF509" s="268"/>
      <c r="AG509" s="268"/>
      <c r="AH509" s="244" t="s">
        <v>633</v>
      </c>
      <c r="AL509" s="268"/>
      <c r="AO509" s="314"/>
      <c r="AP509" s="268"/>
      <c r="AR509" s="268"/>
      <c r="AS509" s="268"/>
    </row>
    <row r="510" spans="1:45" s="241" customFormat="1" ht="15" x14ac:dyDescent="0.25">
      <c r="A510" s="274"/>
      <c r="B510" s="277"/>
      <c r="C510" s="276" t="s">
        <v>24</v>
      </c>
      <c r="D510" s="339" t="s">
        <v>56</v>
      </c>
      <c r="E510" s="339"/>
      <c r="F510" s="339"/>
      <c r="G510" s="278"/>
      <c r="H510" s="279"/>
      <c r="I510" s="279"/>
      <c r="J510" s="279"/>
      <c r="K510" s="280">
        <v>401.7</v>
      </c>
      <c r="L510" s="290">
        <v>1.3225</v>
      </c>
      <c r="M510" s="280">
        <v>15.94</v>
      </c>
      <c r="N510" s="282">
        <v>44.77</v>
      </c>
      <c r="O510" s="285">
        <v>713.63</v>
      </c>
      <c r="AF510" s="268"/>
      <c r="AG510" s="268"/>
      <c r="AI510" s="244" t="s">
        <v>56</v>
      </c>
      <c r="AL510" s="268"/>
      <c r="AO510" s="314"/>
      <c r="AP510" s="268"/>
      <c r="AR510" s="268"/>
      <c r="AS510" s="268"/>
    </row>
    <row r="511" spans="1:45" s="241" customFormat="1" ht="15" x14ac:dyDescent="0.25">
      <c r="A511" s="274"/>
      <c r="B511" s="277"/>
      <c r="C511" s="276"/>
      <c r="D511" s="339" t="s">
        <v>57</v>
      </c>
      <c r="E511" s="339"/>
      <c r="F511" s="339"/>
      <c r="G511" s="278" t="s">
        <v>58</v>
      </c>
      <c r="H511" s="282">
        <v>53.56</v>
      </c>
      <c r="I511" s="290">
        <v>1.3225</v>
      </c>
      <c r="J511" s="304">
        <v>2.1249929999999999</v>
      </c>
      <c r="K511" s="288"/>
      <c r="L511" s="279"/>
      <c r="M511" s="288"/>
      <c r="N511" s="279"/>
      <c r="O511" s="289"/>
      <c r="AF511" s="268"/>
      <c r="AG511" s="268"/>
      <c r="AJ511" s="244" t="s">
        <v>57</v>
      </c>
      <c r="AL511" s="268"/>
      <c r="AO511" s="314"/>
      <c r="AP511" s="268"/>
      <c r="AR511" s="268"/>
      <c r="AS511" s="268"/>
    </row>
    <row r="512" spans="1:45" s="241" customFormat="1" ht="15" x14ac:dyDescent="0.25">
      <c r="A512" s="291"/>
      <c r="B512" s="278"/>
      <c r="C512" s="276"/>
      <c r="D512" s="362" t="s">
        <v>59</v>
      </c>
      <c r="E512" s="362"/>
      <c r="F512" s="362"/>
      <c r="G512" s="292"/>
      <c r="H512" s="293"/>
      <c r="I512" s="293"/>
      <c r="J512" s="293"/>
      <c r="K512" s="303">
        <v>401.7</v>
      </c>
      <c r="L512" s="293"/>
      <c r="M512" s="303">
        <v>15.94</v>
      </c>
      <c r="N512" s="293"/>
      <c r="O512" s="308">
        <v>713.63</v>
      </c>
      <c r="AF512" s="268"/>
      <c r="AG512" s="268"/>
      <c r="AK512" s="244" t="s">
        <v>59</v>
      </c>
      <c r="AL512" s="268"/>
      <c r="AO512" s="314"/>
      <c r="AP512" s="268"/>
      <c r="AR512" s="268"/>
      <c r="AS512" s="268"/>
    </row>
    <row r="513" spans="1:45" s="241" customFormat="1" ht="15" x14ac:dyDescent="0.25">
      <c r="A513" s="274"/>
      <c r="B513" s="277"/>
      <c r="C513" s="276"/>
      <c r="D513" s="339" t="s">
        <v>60</v>
      </c>
      <c r="E513" s="339"/>
      <c r="F513" s="339"/>
      <c r="G513" s="278"/>
      <c r="H513" s="279"/>
      <c r="I513" s="279"/>
      <c r="J513" s="279"/>
      <c r="K513" s="288"/>
      <c r="L513" s="279"/>
      <c r="M513" s="280">
        <v>15.94</v>
      </c>
      <c r="N513" s="279"/>
      <c r="O513" s="285">
        <v>713.63</v>
      </c>
      <c r="AF513" s="268"/>
      <c r="AG513" s="268"/>
      <c r="AJ513" s="244" t="s">
        <v>60</v>
      </c>
      <c r="AL513" s="268"/>
      <c r="AO513" s="314"/>
      <c r="AP513" s="268"/>
      <c r="AR513" s="268"/>
      <c r="AS513" s="268"/>
    </row>
    <row r="514" spans="1:45" s="241" customFormat="1" ht="45" x14ac:dyDescent="0.25">
      <c r="A514" s="274"/>
      <c r="B514" s="277"/>
      <c r="C514" s="276" t="s">
        <v>640</v>
      </c>
      <c r="D514" s="339" t="s">
        <v>641</v>
      </c>
      <c r="E514" s="339"/>
      <c r="F514" s="339"/>
      <c r="G514" s="278" t="s">
        <v>63</v>
      </c>
      <c r="H514" s="296">
        <v>89</v>
      </c>
      <c r="I514" s="279"/>
      <c r="J514" s="296">
        <v>89</v>
      </c>
      <c r="K514" s="288"/>
      <c r="L514" s="279"/>
      <c r="M514" s="280">
        <v>14.19</v>
      </c>
      <c r="N514" s="279"/>
      <c r="O514" s="285">
        <v>635.13</v>
      </c>
      <c r="AF514" s="268"/>
      <c r="AG514" s="268"/>
      <c r="AJ514" s="244" t="s">
        <v>641</v>
      </c>
      <c r="AL514" s="268"/>
      <c r="AO514" s="314"/>
      <c r="AP514" s="268"/>
      <c r="AR514" s="268"/>
      <c r="AS514" s="268"/>
    </row>
    <row r="515" spans="1:45" s="241" customFormat="1" ht="90" x14ac:dyDescent="0.25">
      <c r="A515" s="274"/>
      <c r="B515" s="277"/>
      <c r="C515" s="276" t="s">
        <v>642</v>
      </c>
      <c r="D515" s="339" t="s">
        <v>643</v>
      </c>
      <c r="E515" s="339"/>
      <c r="F515" s="339"/>
      <c r="G515" s="278" t="s">
        <v>63</v>
      </c>
      <c r="H515" s="296">
        <v>40</v>
      </c>
      <c r="I515" s="282">
        <v>0.85</v>
      </c>
      <c r="J515" s="296">
        <v>34</v>
      </c>
      <c r="K515" s="288"/>
      <c r="L515" s="279"/>
      <c r="M515" s="280">
        <v>5.42</v>
      </c>
      <c r="N515" s="279"/>
      <c r="O515" s="285">
        <v>242.63</v>
      </c>
      <c r="AF515" s="268"/>
      <c r="AG515" s="268"/>
      <c r="AJ515" s="244" t="s">
        <v>643</v>
      </c>
      <c r="AL515" s="268"/>
      <c r="AO515" s="314"/>
      <c r="AP515" s="268"/>
      <c r="AR515" s="268"/>
      <c r="AS515" s="268"/>
    </row>
    <row r="516" spans="1:45" s="241" customFormat="1" ht="15" x14ac:dyDescent="0.25">
      <c r="A516" s="274"/>
      <c r="B516" s="297"/>
      <c r="C516" s="298"/>
      <c r="D516" s="363" t="s">
        <v>66</v>
      </c>
      <c r="E516" s="363"/>
      <c r="F516" s="363"/>
      <c r="G516" s="270"/>
      <c r="H516" s="299"/>
      <c r="I516" s="299"/>
      <c r="J516" s="299"/>
      <c r="K516" s="300"/>
      <c r="L516" s="299"/>
      <c r="M516" s="305">
        <v>35.549999999999997</v>
      </c>
      <c r="N516" s="293"/>
      <c r="O516" s="302">
        <v>1591.39</v>
      </c>
      <c r="AF516" s="268"/>
      <c r="AG516" s="268"/>
      <c r="AL516" s="268" t="s">
        <v>66</v>
      </c>
      <c r="AO516" s="314"/>
      <c r="AP516" s="268"/>
      <c r="AR516" s="268"/>
      <c r="AS516" s="268"/>
    </row>
    <row r="517" spans="1:45" s="241" customFormat="1" ht="45.75" x14ac:dyDescent="0.25">
      <c r="A517" s="269" t="s">
        <v>536</v>
      </c>
      <c r="B517" s="270" t="s">
        <v>1195</v>
      </c>
      <c r="C517" s="271" t="s">
        <v>511</v>
      </c>
      <c r="D517" s="360" t="s">
        <v>512</v>
      </c>
      <c r="E517" s="360"/>
      <c r="F517" s="360"/>
      <c r="G517" s="270" t="s">
        <v>76</v>
      </c>
      <c r="H517" s="270">
        <v>252</v>
      </c>
      <c r="I517" s="270" t="s">
        <v>24</v>
      </c>
      <c r="J517" s="270" t="s">
        <v>371</v>
      </c>
      <c r="K517" s="272" t="s">
        <v>513</v>
      </c>
      <c r="L517" s="270"/>
      <c r="M517" s="272" t="s">
        <v>1196</v>
      </c>
      <c r="N517" s="270" t="s">
        <v>378</v>
      </c>
      <c r="O517" s="273" t="s">
        <v>1197</v>
      </c>
      <c r="AF517" s="268"/>
      <c r="AG517" s="268" t="s">
        <v>512</v>
      </c>
      <c r="AL517" s="268"/>
      <c r="AO517" s="314"/>
      <c r="AP517" s="268"/>
      <c r="AR517" s="268"/>
      <c r="AS517" s="268"/>
    </row>
    <row r="518" spans="1:45" s="241" customFormat="1" ht="15" x14ac:dyDescent="0.25">
      <c r="A518" s="274"/>
      <c r="B518" s="297"/>
      <c r="C518" s="298"/>
      <c r="D518" s="363" t="s">
        <v>66</v>
      </c>
      <c r="E518" s="363"/>
      <c r="F518" s="363"/>
      <c r="G518" s="270"/>
      <c r="H518" s="299"/>
      <c r="I518" s="299"/>
      <c r="J518" s="299"/>
      <c r="K518" s="300"/>
      <c r="L518" s="299"/>
      <c r="M518" s="305">
        <v>733.32</v>
      </c>
      <c r="N518" s="293"/>
      <c r="O518" s="302">
        <v>9987.82</v>
      </c>
      <c r="AF518" s="268"/>
      <c r="AG518" s="268"/>
      <c r="AL518" s="268" t="s">
        <v>66</v>
      </c>
      <c r="AO518" s="314"/>
      <c r="AP518" s="268"/>
      <c r="AR518" s="268"/>
      <c r="AS518" s="268"/>
    </row>
    <row r="519" spans="1:45" s="241" customFormat="1" ht="45.75" x14ac:dyDescent="0.25">
      <c r="A519" s="269" t="s">
        <v>541</v>
      </c>
      <c r="B519" s="270" t="s">
        <v>1198</v>
      </c>
      <c r="C519" s="271" t="s">
        <v>1199</v>
      </c>
      <c r="D519" s="360" t="s">
        <v>1200</v>
      </c>
      <c r="E519" s="360"/>
      <c r="F519" s="360"/>
      <c r="G519" s="270" t="s">
        <v>76</v>
      </c>
      <c r="H519" s="270">
        <v>47.4</v>
      </c>
      <c r="I519" s="270" t="s">
        <v>24</v>
      </c>
      <c r="J519" s="270" t="s">
        <v>1201</v>
      </c>
      <c r="K519" s="272" t="s">
        <v>1202</v>
      </c>
      <c r="L519" s="270"/>
      <c r="M519" s="272" t="s">
        <v>1203</v>
      </c>
      <c r="N519" s="270" t="s">
        <v>80</v>
      </c>
      <c r="O519" s="273" t="s">
        <v>1204</v>
      </c>
      <c r="AF519" s="268"/>
      <c r="AG519" s="268" t="s">
        <v>1200</v>
      </c>
      <c r="AL519" s="268"/>
      <c r="AO519" s="314"/>
      <c r="AP519" s="268"/>
      <c r="AR519" s="268"/>
      <c r="AS519" s="268"/>
    </row>
    <row r="520" spans="1:45" s="241" customFormat="1" ht="15" x14ac:dyDescent="0.25">
      <c r="A520" s="306"/>
      <c r="B520" s="240"/>
      <c r="C520" s="298"/>
      <c r="D520" s="339" t="s">
        <v>82</v>
      </c>
      <c r="E520" s="339"/>
      <c r="F520" s="339"/>
      <c r="G520" s="339"/>
      <c r="H520" s="339"/>
      <c r="I520" s="339"/>
      <c r="J520" s="339"/>
      <c r="K520" s="339"/>
      <c r="L520" s="339"/>
      <c r="M520" s="339"/>
      <c r="N520" s="339"/>
      <c r="O520" s="364"/>
      <c r="AF520" s="268"/>
      <c r="AG520" s="268"/>
      <c r="AL520" s="268"/>
      <c r="AM520" s="244" t="s">
        <v>82</v>
      </c>
      <c r="AO520" s="314"/>
      <c r="AP520" s="268"/>
      <c r="AR520" s="268"/>
      <c r="AS520" s="268"/>
    </row>
    <row r="521" spans="1:45" s="241" customFormat="1" ht="15" x14ac:dyDescent="0.25">
      <c r="A521" s="274"/>
      <c r="B521" s="297"/>
      <c r="C521" s="298"/>
      <c r="D521" s="363" t="s">
        <v>66</v>
      </c>
      <c r="E521" s="363"/>
      <c r="F521" s="363"/>
      <c r="G521" s="270"/>
      <c r="H521" s="299"/>
      <c r="I521" s="299"/>
      <c r="J521" s="299"/>
      <c r="K521" s="300"/>
      <c r="L521" s="299"/>
      <c r="M521" s="305">
        <v>187.7</v>
      </c>
      <c r="N521" s="293"/>
      <c r="O521" s="302">
        <v>2485.15</v>
      </c>
      <c r="AF521" s="268"/>
      <c r="AG521" s="268"/>
      <c r="AL521" s="268" t="s">
        <v>66</v>
      </c>
      <c r="AO521" s="314"/>
      <c r="AP521" s="268"/>
      <c r="AR521" s="268"/>
      <c r="AS521" s="268"/>
    </row>
    <row r="522" spans="1:45" s="241" customFormat="1" ht="45.75" x14ac:dyDescent="0.25">
      <c r="A522" s="269" t="s">
        <v>545</v>
      </c>
      <c r="B522" s="270" t="s">
        <v>1205</v>
      </c>
      <c r="C522" s="271" t="s">
        <v>511</v>
      </c>
      <c r="D522" s="360" t="s">
        <v>1156</v>
      </c>
      <c r="E522" s="360"/>
      <c r="F522" s="360"/>
      <c r="G522" s="270" t="s">
        <v>76</v>
      </c>
      <c r="H522" s="270">
        <v>299.39999999999998</v>
      </c>
      <c r="I522" s="270" t="s">
        <v>24</v>
      </c>
      <c r="J522" s="270" t="s">
        <v>1206</v>
      </c>
      <c r="K522" s="272" t="s">
        <v>513</v>
      </c>
      <c r="L522" s="270"/>
      <c r="M522" s="272" t="s">
        <v>1207</v>
      </c>
      <c r="N522" s="270" t="s">
        <v>378</v>
      </c>
      <c r="O522" s="273" t="s">
        <v>1208</v>
      </c>
      <c r="AF522" s="268"/>
      <c r="AG522" s="268" t="s">
        <v>1156</v>
      </c>
      <c r="AL522" s="268"/>
      <c r="AO522" s="314"/>
      <c r="AP522" s="268"/>
      <c r="AR522" s="268"/>
      <c r="AS522" s="268"/>
    </row>
    <row r="523" spans="1:45" s="241" customFormat="1" ht="15" x14ac:dyDescent="0.25">
      <c r="A523" s="274"/>
      <c r="B523" s="297"/>
      <c r="C523" s="298"/>
      <c r="D523" s="363" t="s">
        <v>66</v>
      </c>
      <c r="E523" s="363"/>
      <c r="F523" s="363"/>
      <c r="G523" s="270"/>
      <c r="H523" s="299"/>
      <c r="I523" s="299"/>
      <c r="J523" s="299"/>
      <c r="K523" s="300"/>
      <c r="L523" s="299"/>
      <c r="M523" s="305">
        <v>871.25</v>
      </c>
      <c r="N523" s="293"/>
      <c r="O523" s="302">
        <v>11866.43</v>
      </c>
      <c r="AF523" s="268"/>
      <c r="AG523" s="268"/>
      <c r="AL523" s="268" t="s">
        <v>66</v>
      </c>
      <c r="AO523" s="314"/>
      <c r="AP523" s="268"/>
      <c r="AR523" s="268"/>
      <c r="AS523" s="268"/>
    </row>
    <row r="524" spans="1:45" s="241" customFormat="1" ht="45.75" x14ac:dyDescent="0.25">
      <c r="A524" s="269" t="s">
        <v>549</v>
      </c>
      <c r="B524" s="270" t="s">
        <v>1209</v>
      </c>
      <c r="C524" s="271" t="s">
        <v>199</v>
      </c>
      <c r="D524" s="360" t="s">
        <v>1210</v>
      </c>
      <c r="E524" s="360"/>
      <c r="F524" s="360"/>
      <c r="G524" s="270" t="s">
        <v>201</v>
      </c>
      <c r="H524" s="270">
        <v>0.187</v>
      </c>
      <c r="I524" s="270" t="s">
        <v>24</v>
      </c>
      <c r="J524" s="270" t="s">
        <v>1211</v>
      </c>
      <c r="K524" s="272"/>
      <c r="L524" s="270"/>
      <c r="M524" s="272"/>
      <c r="N524" s="270"/>
      <c r="O524" s="273"/>
      <c r="AF524" s="268"/>
      <c r="AG524" s="268" t="s">
        <v>1210</v>
      </c>
      <c r="AL524" s="268"/>
      <c r="AO524" s="314"/>
      <c r="AP524" s="268"/>
      <c r="AR524" s="268"/>
      <c r="AS524" s="268"/>
    </row>
    <row r="525" spans="1:45" s="241" customFormat="1" ht="33.75" x14ac:dyDescent="0.25">
      <c r="A525" s="274"/>
      <c r="B525" s="275"/>
      <c r="C525" s="276" t="s">
        <v>630</v>
      </c>
      <c r="D525" s="354" t="s">
        <v>631</v>
      </c>
      <c r="E525" s="354"/>
      <c r="F525" s="354"/>
      <c r="G525" s="354"/>
      <c r="H525" s="354"/>
      <c r="I525" s="354"/>
      <c r="J525" s="354"/>
      <c r="K525" s="354"/>
      <c r="L525" s="354"/>
      <c r="M525" s="354"/>
      <c r="N525" s="354"/>
      <c r="O525" s="361"/>
      <c r="AF525" s="268"/>
      <c r="AG525" s="268"/>
      <c r="AH525" s="244" t="s">
        <v>631</v>
      </c>
      <c r="AL525" s="268"/>
      <c r="AO525" s="314"/>
      <c r="AP525" s="268"/>
      <c r="AR525" s="268"/>
      <c r="AS525" s="268"/>
    </row>
    <row r="526" spans="1:45" s="241" customFormat="1" ht="57" x14ac:dyDescent="0.25">
      <c r="A526" s="274"/>
      <c r="B526" s="275"/>
      <c r="C526" s="276" t="s">
        <v>632</v>
      </c>
      <c r="D526" s="354" t="s">
        <v>633</v>
      </c>
      <c r="E526" s="354"/>
      <c r="F526" s="354"/>
      <c r="G526" s="354"/>
      <c r="H526" s="354"/>
      <c r="I526" s="354"/>
      <c r="J526" s="354"/>
      <c r="K526" s="354"/>
      <c r="L526" s="354"/>
      <c r="M526" s="354"/>
      <c r="N526" s="354"/>
      <c r="O526" s="361"/>
      <c r="AF526" s="268"/>
      <c r="AG526" s="268"/>
      <c r="AH526" s="244" t="s">
        <v>633</v>
      </c>
      <c r="AL526" s="268"/>
      <c r="AO526" s="314"/>
      <c r="AP526" s="268"/>
      <c r="AR526" s="268"/>
      <c r="AS526" s="268"/>
    </row>
    <row r="527" spans="1:45" s="241" customFormat="1" ht="15" x14ac:dyDescent="0.25">
      <c r="A527" s="274"/>
      <c r="B527" s="277"/>
      <c r="C527" s="276" t="s">
        <v>67</v>
      </c>
      <c r="D527" s="339" t="s">
        <v>70</v>
      </c>
      <c r="E527" s="339"/>
      <c r="F527" s="339"/>
      <c r="G527" s="278"/>
      <c r="H527" s="279"/>
      <c r="I527" s="279"/>
      <c r="J527" s="279"/>
      <c r="K527" s="280">
        <v>479.33</v>
      </c>
      <c r="L527" s="290">
        <v>1.4375</v>
      </c>
      <c r="M527" s="280">
        <v>128.85</v>
      </c>
      <c r="N527" s="282">
        <v>13.24</v>
      </c>
      <c r="O527" s="283">
        <v>1705.97</v>
      </c>
      <c r="AF527" s="268"/>
      <c r="AG527" s="268"/>
      <c r="AI527" s="244" t="s">
        <v>70</v>
      </c>
      <c r="AL527" s="268"/>
      <c r="AO527" s="314"/>
      <c r="AP527" s="268"/>
      <c r="AR527" s="268"/>
      <c r="AS527" s="268"/>
    </row>
    <row r="528" spans="1:45" s="241" customFormat="1" ht="15" x14ac:dyDescent="0.25">
      <c r="A528" s="274"/>
      <c r="B528" s="277"/>
      <c r="C528" s="276" t="s">
        <v>71</v>
      </c>
      <c r="D528" s="339" t="s">
        <v>72</v>
      </c>
      <c r="E528" s="339"/>
      <c r="F528" s="339"/>
      <c r="G528" s="278"/>
      <c r="H528" s="279"/>
      <c r="I528" s="279"/>
      <c r="J528" s="279"/>
      <c r="K528" s="280">
        <v>93.5</v>
      </c>
      <c r="L528" s="290">
        <v>1.4375</v>
      </c>
      <c r="M528" s="280">
        <v>25.13</v>
      </c>
      <c r="N528" s="282">
        <v>44.77</v>
      </c>
      <c r="O528" s="283">
        <v>1125.07</v>
      </c>
      <c r="AF528" s="268"/>
      <c r="AG528" s="268"/>
      <c r="AI528" s="244" t="s">
        <v>72</v>
      </c>
      <c r="AL528" s="268"/>
      <c r="AO528" s="314"/>
      <c r="AP528" s="268"/>
      <c r="AR528" s="268"/>
      <c r="AS528" s="268"/>
    </row>
    <row r="529" spans="1:45" s="241" customFormat="1" ht="15" x14ac:dyDescent="0.25">
      <c r="A529" s="274"/>
      <c r="B529" s="277"/>
      <c r="C529" s="276"/>
      <c r="D529" s="339" t="s">
        <v>73</v>
      </c>
      <c r="E529" s="339"/>
      <c r="F529" s="339"/>
      <c r="G529" s="278" t="s">
        <v>58</v>
      </c>
      <c r="H529" s="282">
        <v>8.06</v>
      </c>
      <c r="I529" s="290">
        <v>1.4375</v>
      </c>
      <c r="J529" s="307">
        <v>2.1666287999999998</v>
      </c>
      <c r="K529" s="288"/>
      <c r="L529" s="279"/>
      <c r="M529" s="288"/>
      <c r="N529" s="279"/>
      <c r="O529" s="289"/>
      <c r="AF529" s="268"/>
      <c r="AG529" s="268"/>
      <c r="AJ529" s="244" t="s">
        <v>73</v>
      </c>
      <c r="AL529" s="268"/>
      <c r="AO529" s="314"/>
      <c r="AP529" s="268"/>
      <c r="AR529" s="268"/>
      <c r="AS529" s="268"/>
    </row>
    <row r="530" spans="1:45" s="241" customFormat="1" ht="15" x14ac:dyDescent="0.25">
      <c r="A530" s="291"/>
      <c r="B530" s="278"/>
      <c r="C530" s="276"/>
      <c r="D530" s="362" t="s">
        <v>59</v>
      </c>
      <c r="E530" s="362"/>
      <c r="F530" s="362"/>
      <c r="G530" s="292"/>
      <c r="H530" s="293"/>
      <c r="I530" s="293"/>
      <c r="J530" s="293"/>
      <c r="K530" s="303">
        <v>479.33</v>
      </c>
      <c r="L530" s="293"/>
      <c r="M530" s="303">
        <v>128.85</v>
      </c>
      <c r="N530" s="293"/>
      <c r="O530" s="295">
        <v>1705.97</v>
      </c>
      <c r="AF530" s="268"/>
      <c r="AG530" s="268"/>
      <c r="AK530" s="244" t="s">
        <v>59</v>
      </c>
      <c r="AL530" s="268"/>
      <c r="AO530" s="314"/>
      <c r="AP530" s="268"/>
      <c r="AR530" s="268"/>
      <c r="AS530" s="268"/>
    </row>
    <row r="531" spans="1:45" s="241" customFormat="1" ht="15" x14ac:dyDescent="0.25">
      <c r="A531" s="274"/>
      <c r="B531" s="277"/>
      <c r="C531" s="276"/>
      <c r="D531" s="339" t="s">
        <v>60</v>
      </c>
      <c r="E531" s="339"/>
      <c r="F531" s="339"/>
      <c r="G531" s="278"/>
      <c r="H531" s="279"/>
      <c r="I531" s="279"/>
      <c r="J531" s="279"/>
      <c r="K531" s="288"/>
      <c r="L531" s="279"/>
      <c r="M531" s="280">
        <v>25.13</v>
      </c>
      <c r="N531" s="279"/>
      <c r="O531" s="283">
        <v>1125.07</v>
      </c>
      <c r="AF531" s="268"/>
      <c r="AG531" s="268"/>
      <c r="AJ531" s="244" t="s">
        <v>60</v>
      </c>
      <c r="AL531" s="268"/>
      <c r="AO531" s="314"/>
      <c r="AP531" s="268"/>
      <c r="AR531" s="268"/>
      <c r="AS531" s="268"/>
    </row>
    <row r="532" spans="1:45" s="241" customFormat="1" ht="45" x14ac:dyDescent="0.25">
      <c r="A532" s="274"/>
      <c r="B532" s="277"/>
      <c r="C532" s="276" t="s">
        <v>203</v>
      </c>
      <c r="D532" s="339" t="s">
        <v>204</v>
      </c>
      <c r="E532" s="339"/>
      <c r="F532" s="339"/>
      <c r="G532" s="278" t="s">
        <v>63</v>
      </c>
      <c r="H532" s="296">
        <v>92</v>
      </c>
      <c r="I532" s="279"/>
      <c r="J532" s="296">
        <v>92</v>
      </c>
      <c r="K532" s="288"/>
      <c r="L532" s="279"/>
      <c r="M532" s="280">
        <v>23.12</v>
      </c>
      <c r="N532" s="279"/>
      <c r="O532" s="283">
        <v>1035.06</v>
      </c>
      <c r="AF532" s="268"/>
      <c r="AG532" s="268"/>
      <c r="AJ532" s="244" t="s">
        <v>204</v>
      </c>
      <c r="AL532" s="268"/>
      <c r="AO532" s="314"/>
      <c r="AP532" s="268"/>
      <c r="AR532" s="268"/>
      <c r="AS532" s="268"/>
    </row>
    <row r="533" spans="1:45" s="241" customFormat="1" ht="90" x14ac:dyDescent="0.25">
      <c r="A533" s="274"/>
      <c r="B533" s="277"/>
      <c r="C533" s="276" t="s">
        <v>634</v>
      </c>
      <c r="D533" s="339" t="s">
        <v>206</v>
      </c>
      <c r="E533" s="339"/>
      <c r="F533" s="339"/>
      <c r="G533" s="278" t="s">
        <v>63</v>
      </c>
      <c r="H533" s="296">
        <v>46</v>
      </c>
      <c r="I533" s="282">
        <v>0.85</v>
      </c>
      <c r="J533" s="286">
        <v>39.1</v>
      </c>
      <c r="K533" s="288"/>
      <c r="L533" s="279"/>
      <c r="M533" s="280">
        <v>9.83</v>
      </c>
      <c r="N533" s="279"/>
      <c r="O533" s="285">
        <v>439.9</v>
      </c>
      <c r="AF533" s="268"/>
      <c r="AG533" s="268"/>
      <c r="AJ533" s="244" t="s">
        <v>206</v>
      </c>
      <c r="AL533" s="268"/>
      <c r="AO533" s="314"/>
      <c r="AP533" s="268"/>
      <c r="AR533" s="268"/>
      <c r="AS533" s="268"/>
    </row>
    <row r="534" spans="1:45" s="241" customFormat="1" ht="15" x14ac:dyDescent="0.25">
      <c r="A534" s="274"/>
      <c r="B534" s="297"/>
      <c r="C534" s="298"/>
      <c r="D534" s="363" t="s">
        <v>66</v>
      </c>
      <c r="E534" s="363"/>
      <c r="F534" s="363"/>
      <c r="G534" s="270"/>
      <c r="H534" s="299"/>
      <c r="I534" s="299"/>
      <c r="J534" s="299"/>
      <c r="K534" s="300"/>
      <c r="L534" s="299"/>
      <c r="M534" s="305">
        <v>161.80000000000001</v>
      </c>
      <c r="N534" s="293"/>
      <c r="O534" s="302">
        <v>3180.93</v>
      </c>
      <c r="AF534" s="268"/>
      <c r="AG534" s="268"/>
      <c r="AL534" s="268" t="s">
        <v>66</v>
      </c>
      <c r="AO534" s="314"/>
      <c r="AP534" s="268"/>
      <c r="AR534" s="268"/>
      <c r="AS534" s="268"/>
    </row>
    <row r="535" spans="1:45" s="241" customFormat="1" ht="45.75" x14ac:dyDescent="0.25">
      <c r="A535" s="269" t="s">
        <v>553</v>
      </c>
      <c r="B535" s="270" t="s">
        <v>1212</v>
      </c>
      <c r="C535" s="271" t="s">
        <v>1213</v>
      </c>
      <c r="D535" s="360" t="s">
        <v>1214</v>
      </c>
      <c r="E535" s="360"/>
      <c r="F535" s="360"/>
      <c r="G535" s="270" t="s">
        <v>201</v>
      </c>
      <c r="H535" s="270">
        <v>0.187</v>
      </c>
      <c r="I535" s="270" t="s">
        <v>24</v>
      </c>
      <c r="J535" s="270" t="s">
        <v>1211</v>
      </c>
      <c r="K535" s="272"/>
      <c r="L535" s="270"/>
      <c r="M535" s="272"/>
      <c r="N535" s="270"/>
      <c r="O535" s="273"/>
      <c r="AF535" s="268"/>
      <c r="AG535" s="268" t="s">
        <v>1214</v>
      </c>
      <c r="AL535" s="268"/>
      <c r="AO535" s="314"/>
      <c r="AP535" s="268"/>
      <c r="AR535" s="268"/>
      <c r="AS535" s="268"/>
    </row>
    <row r="536" spans="1:45" s="241" customFormat="1" ht="33.75" x14ac:dyDescent="0.25">
      <c r="A536" s="274"/>
      <c r="B536" s="275"/>
      <c r="C536" s="276" t="s">
        <v>630</v>
      </c>
      <c r="D536" s="354" t="s">
        <v>631</v>
      </c>
      <c r="E536" s="354"/>
      <c r="F536" s="354"/>
      <c r="G536" s="354"/>
      <c r="H536" s="354"/>
      <c r="I536" s="354"/>
      <c r="J536" s="354"/>
      <c r="K536" s="354"/>
      <c r="L536" s="354"/>
      <c r="M536" s="354"/>
      <c r="N536" s="354"/>
      <c r="O536" s="361"/>
      <c r="AF536" s="268"/>
      <c r="AG536" s="268"/>
      <c r="AH536" s="244" t="s">
        <v>631</v>
      </c>
      <c r="AL536" s="268"/>
      <c r="AO536" s="314"/>
      <c r="AP536" s="268"/>
      <c r="AR536" s="268"/>
      <c r="AS536" s="268"/>
    </row>
    <row r="537" spans="1:45" s="241" customFormat="1" ht="57" x14ac:dyDescent="0.25">
      <c r="A537" s="274"/>
      <c r="B537" s="275"/>
      <c r="C537" s="276" t="s">
        <v>632</v>
      </c>
      <c r="D537" s="354" t="s">
        <v>633</v>
      </c>
      <c r="E537" s="354"/>
      <c r="F537" s="354"/>
      <c r="G537" s="354"/>
      <c r="H537" s="354"/>
      <c r="I537" s="354"/>
      <c r="J537" s="354"/>
      <c r="K537" s="354"/>
      <c r="L537" s="354"/>
      <c r="M537" s="354"/>
      <c r="N537" s="354"/>
      <c r="O537" s="361"/>
      <c r="AF537" s="268"/>
      <c r="AG537" s="268"/>
      <c r="AH537" s="244" t="s">
        <v>633</v>
      </c>
      <c r="AL537" s="268"/>
      <c r="AO537" s="314"/>
      <c r="AP537" s="268"/>
      <c r="AR537" s="268"/>
      <c r="AS537" s="268"/>
    </row>
    <row r="538" spans="1:45" s="241" customFormat="1" ht="15" x14ac:dyDescent="0.25">
      <c r="A538" s="274"/>
      <c r="B538" s="277"/>
      <c r="C538" s="276" t="s">
        <v>67</v>
      </c>
      <c r="D538" s="339" t="s">
        <v>70</v>
      </c>
      <c r="E538" s="339"/>
      <c r="F538" s="339"/>
      <c r="G538" s="278"/>
      <c r="H538" s="279"/>
      <c r="I538" s="279"/>
      <c r="J538" s="279"/>
      <c r="K538" s="284">
        <v>1160.98</v>
      </c>
      <c r="L538" s="290">
        <v>1.4375</v>
      </c>
      <c r="M538" s="280">
        <v>312.08999999999997</v>
      </c>
      <c r="N538" s="282">
        <v>13.24</v>
      </c>
      <c r="O538" s="283">
        <v>4132.07</v>
      </c>
      <c r="AF538" s="268"/>
      <c r="AG538" s="268"/>
      <c r="AI538" s="244" t="s">
        <v>70</v>
      </c>
      <c r="AL538" s="268"/>
      <c r="AO538" s="314"/>
      <c r="AP538" s="268"/>
      <c r="AR538" s="268"/>
      <c r="AS538" s="268"/>
    </row>
    <row r="539" spans="1:45" s="241" customFormat="1" ht="15" x14ac:dyDescent="0.25">
      <c r="A539" s="274"/>
      <c r="B539" s="277"/>
      <c r="C539" s="276" t="s">
        <v>71</v>
      </c>
      <c r="D539" s="339" t="s">
        <v>72</v>
      </c>
      <c r="E539" s="339"/>
      <c r="F539" s="339"/>
      <c r="G539" s="278"/>
      <c r="H539" s="279"/>
      <c r="I539" s="279"/>
      <c r="J539" s="279"/>
      <c r="K539" s="280">
        <v>189.99</v>
      </c>
      <c r="L539" s="290">
        <v>1.4375</v>
      </c>
      <c r="M539" s="280">
        <v>51.07</v>
      </c>
      <c r="N539" s="282">
        <v>44.77</v>
      </c>
      <c r="O539" s="283">
        <v>2286.4</v>
      </c>
      <c r="AF539" s="268"/>
      <c r="AG539" s="268"/>
      <c r="AI539" s="244" t="s">
        <v>72</v>
      </c>
      <c r="AL539" s="268"/>
      <c r="AO539" s="314"/>
      <c r="AP539" s="268"/>
      <c r="AR539" s="268"/>
      <c r="AS539" s="268"/>
    </row>
    <row r="540" spans="1:45" s="241" customFormat="1" ht="15" x14ac:dyDescent="0.25">
      <c r="A540" s="274"/>
      <c r="B540" s="277"/>
      <c r="C540" s="276"/>
      <c r="D540" s="339" t="s">
        <v>73</v>
      </c>
      <c r="E540" s="339"/>
      <c r="F540" s="339"/>
      <c r="G540" s="278" t="s">
        <v>58</v>
      </c>
      <c r="H540" s="282">
        <v>13.99</v>
      </c>
      <c r="I540" s="290">
        <v>1.4375</v>
      </c>
      <c r="J540" s="307">
        <v>3.7606869000000001</v>
      </c>
      <c r="K540" s="288"/>
      <c r="L540" s="279"/>
      <c r="M540" s="288"/>
      <c r="N540" s="279"/>
      <c r="O540" s="289"/>
      <c r="AF540" s="268"/>
      <c r="AG540" s="268"/>
      <c r="AJ540" s="244" t="s">
        <v>73</v>
      </c>
      <c r="AL540" s="268"/>
      <c r="AO540" s="314"/>
      <c r="AP540" s="268"/>
      <c r="AR540" s="268"/>
      <c r="AS540" s="268"/>
    </row>
    <row r="541" spans="1:45" s="241" customFormat="1" ht="15" x14ac:dyDescent="0.25">
      <c r="A541" s="291"/>
      <c r="B541" s="278"/>
      <c r="C541" s="276"/>
      <c r="D541" s="362" t="s">
        <v>59</v>
      </c>
      <c r="E541" s="362"/>
      <c r="F541" s="362"/>
      <c r="G541" s="292"/>
      <c r="H541" s="293"/>
      <c r="I541" s="293"/>
      <c r="J541" s="293"/>
      <c r="K541" s="294">
        <v>1160.98</v>
      </c>
      <c r="L541" s="293"/>
      <c r="M541" s="303">
        <v>312.08999999999997</v>
      </c>
      <c r="N541" s="293"/>
      <c r="O541" s="295">
        <v>4132.07</v>
      </c>
      <c r="AF541" s="268"/>
      <c r="AG541" s="268"/>
      <c r="AK541" s="244" t="s">
        <v>59</v>
      </c>
      <c r="AL541" s="268"/>
      <c r="AO541" s="314"/>
      <c r="AP541" s="268"/>
      <c r="AR541" s="268"/>
      <c r="AS541" s="268"/>
    </row>
    <row r="542" spans="1:45" s="241" customFormat="1" ht="15" x14ac:dyDescent="0.25">
      <c r="A542" s="274"/>
      <c r="B542" s="277"/>
      <c r="C542" s="276"/>
      <c r="D542" s="339" t="s">
        <v>60</v>
      </c>
      <c r="E542" s="339"/>
      <c r="F542" s="339"/>
      <c r="G542" s="278"/>
      <c r="H542" s="279"/>
      <c r="I542" s="279"/>
      <c r="J542" s="279"/>
      <c r="K542" s="288"/>
      <c r="L542" s="279"/>
      <c r="M542" s="280">
        <v>51.07</v>
      </c>
      <c r="N542" s="279"/>
      <c r="O542" s="283">
        <v>2286.4</v>
      </c>
      <c r="AF542" s="268"/>
      <c r="AG542" s="268"/>
      <c r="AJ542" s="244" t="s">
        <v>60</v>
      </c>
      <c r="AL542" s="268"/>
      <c r="AO542" s="314"/>
      <c r="AP542" s="268"/>
      <c r="AR542" s="268"/>
      <c r="AS542" s="268"/>
    </row>
    <row r="543" spans="1:45" s="241" customFormat="1" ht="45" x14ac:dyDescent="0.25">
      <c r="A543" s="274"/>
      <c r="B543" s="277"/>
      <c r="C543" s="276" t="s">
        <v>203</v>
      </c>
      <c r="D543" s="339" t="s">
        <v>204</v>
      </c>
      <c r="E543" s="339"/>
      <c r="F543" s="339"/>
      <c r="G543" s="278" t="s">
        <v>63</v>
      </c>
      <c r="H543" s="296">
        <v>92</v>
      </c>
      <c r="I543" s="279"/>
      <c r="J543" s="296">
        <v>92</v>
      </c>
      <c r="K543" s="288"/>
      <c r="L543" s="279"/>
      <c r="M543" s="280">
        <v>46.98</v>
      </c>
      <c r="N543" s="279"/>
      <c r="O543" s="283">
        <v>2103.4899999999998</v>
      </c>
      <c r="AF543" s="268"/>
      <c r="AG543" s="268"/>
      <c r="AJ543" s="244" t="s">
        <v>204</v>
      </c>
      <c r="AL543" s="268"/>
      <c r="AO543" s="314"/>
      <c r="AP543" s="268"/>
      <c r="AR543" s="268"/>
      <c r="AS543" s="268"/>
    </row>
    <row r="544" spans="1:45" s="241" customFormat="1" ht="90" x14ac:dyDescent="0.25">
      <c r="A544" s="274"/>
      <c r="B544" s="277"/>
      <c r="C544" s="276" t="s">
        <v>634</v>
      </c>
      <c r="D544" s="339" t="s">
        <v>206</v>
      </c>
      <c r="E544" s="339"/>
      <c r="F544" s="339"/>
      <c r="G544" s="278" t="s">
        <v>63</v>
      </c>
      <c r="H544" s="296">
        <v>46</v>
      </c>
      <c r="I544" s="282">
        <v>0.85</v>
      </c>
      <c r="J544" s="286">
        <v>39.1</v>
      </c>
      <c r="K544" s="288"/>
      <c r="L544" s="279"/>
      <c r="M544" s="280">
        <v>19.97</v>
      </c>
      <c r="N544" s="279"/>
      <c r="O544" s="285">
        <v>893.98</v>
      </c>
      <c r="AF544" s="268"/>
      <c r="AG544" s="268"/>
      <c r="AJ544" s="244" t="s">
        <v>206</v>
      </c>
      <c r="AL544" s="268"/>
      <c r="AO544" s="314"/>
      <c r="AP544" s="268"/>
      <c r="AR544" s="268"/>
      <c r="AS544" s="268"/>
    </row>
    <row r="545" spans="1:45" s="241" customFormat="1" ht="15" x14ac:dyDescent="0.25">
      <c r="A545" s="274"/>
      <c r="B545" s="297"/>
      <c r="C545" s="298"/>
      <c r="D545" s="363" t="s">
        <v>66</v>
      </c>
      <c r="E545" s="363"/>
      <c r="F545" s="363"/>
      <c r="G545" s="270"/>
      <c r="H545" s="299"/>
      <c r="I545" s="299"/>
      <c r="J545" s="299"/>
      <c r="K545" s="300"/>
      <c r="L545" s="299"/>
      <c r="M545" s="305">
        <v>379.04</v>
      </c>
      <c r="N545" s="293"/>
      <c r="O545" s="302">
        <v>7129.54</v>
      </c>
      <c r="AF545" s="268"/>
      <c r="AG545" s="268"/>
      <c r="AL545" s="268" t="s">
        <v>66</v>
      </c>
      <c r="AO545" s="314"/>
      <c r="AP545" s="268"/>
      <c r="AR545" s="268"/>
      <c r="AS545" s="268"/>
    </row>
    <row r="546" spans="1:45" s="241" customFormat="1" ht="34.5" x14ac:dyDescent="0.25">
      <c r="A546" s="269" t="s">
        <v>109</v>
      </c>
      <c r="B546" s="270" t="s">
        <v>1215</v>
      </c>
      <c r="C546" s="271" t="s">
        <v>1216</v>
      </c>
      <c r="D546" s="360" t="s">
        <v>1217</v>
      </c>
      <c r="E546" s="360"/>
      <c r="F546" s="360"/>
      <c r="G546" s="270" t="s">
        <v>201</v>
      </c>
      <c r="H546" s="270">
        <v>0.187</v>
      </c>
      <c r="I546" s="270" t="s">
        <v>24</v>
      </c>
      <c r="J546" s="270" t="s">
        <v>1211</v>
      </c>
      <c r="K546" s="272"/>
      <c r="L546" s="270"/>
      <c r="M546" s="272"/>
      <c r="N546" s="270"/>
      <c r="O546" s="273"/>
      <c r="AF546" s="268"/>
      <c r="AG546" s="268" t="s">
        <v>1217</v>
      </c>
      <c r="AL546" s="268"/>
      <c r="AO546" s="314"/>
      <c r="AP546" s="268"/>
      <c r="AR546" s="268"/>
      <c r="AS546" s="268"/>
    </row>
    <row r="547" spans="1:45" s="241" customFormat="1" ht="33.75" x14ac:dyDescent="0.25">
      <c r="A547" s="274"/>
      <c r="B547" s="275"/>
      <c r="C547" s="276" t="s">
        <v>630</v>
      </c>
      <c r="D547" s="354" t="s">
        <v>631</v>
      </c>
      <c r="E547" s="354"/>
      <c r="F547" s="354"/>
      <c r="G547" s="354"/>
      <c r="H547" s="354"/>
      <c r="I547" s="354"/>
      <c r="J547" s="354"/>
      <c r="K547" s="354"/>
      <c r="L547" s="354"/>
      <c r="M547" s="354"/>
      <c r="N547" s="354"/>
      <c r="O547" s="361"/>
      <c r="AF547" s="268"/>
      <c r="AG547" s="268"/>
      <c r="AH547" s="244" t="s">
        <v>631</v>
      </c>
      <c r="AL547" s="268"/>
      <c r="AO547" s="314"/>
      <c r="AP547" s="268"/>
      <c r="AR547" s="268"/>
      <c r="AS547" s="268"/>
    </row>
    <row r="548" spans="1:45" s="241" customFormat="1" ht="57" x14ac:dyDescent="0.25">
      <c r="A548" s="274"/>
      <c r="B548" s="275"/>
      <c r="C548" s="276" t="s">
        <v>632</v>
      </c>
      <c r="D548" s="354" t="s">
        <v>633</v>
      </c>
      <c r="E548" s="354"/>
      <c r="F548" s="354"/>
      <c r="G548" s="354"/>
      <c r="H548" s="354"/>
      <c r="I548" s="354"/>
      <c r="J548" s="354"/>
      <c r="K548" s="354"/>
      <c r="L548" s="354"/>
      <c r="M548" s="354"/>
      <c r="N548" s="354"/>
      <c r="O548" s="361"/>
      <c r="AF548" s="268"/>
      <c r="AG548" s="268"/>
      <c r="AH548" s="244" t="s">
        <v>633</v>
      </c>
      <c r="AL548" s="268"/>
      <c r="AO548" s="314"/>
      <c r="AP548" s="268"/>
      <c r="AR548" s="268"/>
      <c r="AS548" s="268"/>
    </row>
    <row r="549" spans="1:45" s="241" customFormat="1" ht="15" x14ac:dyDescent="0.25">
      <c r="A549" s="274"/>
      <c r="B549" s="277"/>
      <c r="C549" s="276" t="s">
        <v>67</v>
      </c>
      <c r="D549" s="339" t="s">
        <v>70</v>
      </c>
      <c r="E549" s="339"/>
      <c r="F549" s="339"/>
      <c r="G549" s="278"/>
      <c r="H549" s="279"/>
      <c r="I549" s="279"/>
      <c r="J549" s="279"/>
      <c r="K549" s="280">
        <v>153.63</v>
      </c>
      <c r="L549" s="290">
        <v>1.4375</v>
      </c>
      <c r="M549" s="280">
        <v>41.3</v>
      </c>
      <c r="N549" s="282">
        <v>13.24</v>
      </c>
      <c r="O549" s="285">
        <v>546.80999999999995</v>
      </c>
      <c r="AF549" s="268"/>
      <c r="AG549" s="268"/>
      <c r="AI549" s="244" t="s">
        <v>70</v>
      </c>
      <c r="AL549" s="268"/>
      <c r="AO549" s="314"/>
      <c r="AP549" s="268"/>
      <c r="AR549" s="268"/>
      <c r="AS549" s="268"/>
    </row>
    <row r="550" spans="1:45" s="241" customFormat="1" ht="15" x14ac:dyDescent="0.25">
      <c r="A550" s="274"/>
      <c r="B550" s="277"/>
      <c r="C550" s="276" t="s">
        <v>71</v>
      </c>
      <c r="D550" s="339" t="s">
        <v>72</v>
      </c>
      <c r="E550" s="339"/>
      <c r="F550" s="339"/>
      <c r="G550" s="278"/>
      <c r="H550" s="279"/>
      <c r="I550" s="279"/>
      <c r="J550" s="279"/>
      <c r="K550" s="280">
        <v>18</v>
      </c>
      <c r="L550" s="290">
        <v>1.4375</v>
      </c>
      <c r="M550" s="280">
        <v>4.84</v>
      </c>
      <c r="N550" s="282">
        <v>44.77</v>
      </c>
      <c r="O550" s="285">
        <v>216.69</v>
      </c>
      <c r="AF550" s="268"/>
      <c r="AG550" s="268"/>
      <c r="AI550" s="244" t="s">
        <v>72</v>
      </c>
      <c r="AL550" s="268"/>
      <c r="AO550" s="314"/>
      <c r="AP550" s="268"/>
      <c r="AR550" s="268"/>
      <c r="AS550" s="268"/>
    </row>
    <row r="551" spans="1:45" s="241" customFormat="1" ht="15" x14ac:dyDescent="0.25">
      <c r="A551" s="274"/>
      <c r="B551" s="277"/>
      <c r="C551" s="276"/>
      <c r="D551" s="339" t="s">
        <v>73</v>
      </c>
      <c r="E551" s="339"/>
      <c r="F551" s="339"/>
      <c r="G551" s="278" t="s">
        <v>58</v>
      </c>
      <c r="H551" s="282">
        <v>1.25</v>
      </c>
      <c r="I551" s="290">
        <v>1.4375</v>
      </c>
      <c r="J551" s="307">
        <v>0.33601560000000003</v>
      </c>
      <c r="K551" s="288"/>
      <c r="L551" s="279"/>
      <c r="M551" s="288"/>
      <c r="N551" s="279"/>
      <c r="O551" s="289"/>
      <c r="AF551" s="268"/>
      <c r="AG551" s="268"/>
      <c r="AJ551" s="244" t="s">
        <v>73</v>
      </c>
      <c r="AL551" s="268"/>
      <c r="AO551" s="314"/>
      <c r="AP551" s="268"/>
      <c r="AR551" s="268"/>
      <c r="AS551" s="268"/>
    </row>
    <row r="552" spans="1:45" s="241" customFormat="1" ht="15" x14ac:dyDescent="0.25">
      <c r="A552" s="291"/>
      <c r="B552" s="278"/>
      <c r="C552" s="276"/>
      <c r="D552" s="362" t="s">
        <v>59</v>
      </c>
      <c r="E552" s="362"/>
      <c r="F552" s="362"/>
      <c r="G552" s="292"/>
      <c r="H552" s="293"/>
      <c r="I552" s="293"/>
      <c r="J552" s="293"/>
      <c r="K552" s="303">
        <v>153.63</v>
      </c>
      <c r="L552" s="293"/>
      <c r="M552" s="303">
        <v>41.3</v>
      </c>
      <c r="N552" s="293"/>
      <c r="O552" s="308">
        <v>546.80999999999995</v>
      </c>
      <c r="AF552" s="268"/>
      <c r="AG552" s="268"/>
      <c r="AK552" s="244" t="s">
        <v>59</v>
      </c>
      <c r="AL552" s="268"/>
      <c r="AO552" s="314"/>
      <c r="AP552" s="268"/>
      <c r="AR552" s="268"/>
      <c r="AS552" s="268"/>
    </row>
    <row r="553" spans="1:45" s="241" customFormat="1" ht="15" x14ac:dyDescent="0.25">
      <c r="A553" s="274"/>
      <c r="B553" s="277"/>
      <c r="C553" s="276"/>
      <c r="D553" s="339" t="s">
        <v>60</v>
      </c>
      <c r="E553" s="339"/>
      <c r="F553" s="339"/>
      <c r="G553" s="278"/>
      <c r="H553" s="279"/>
      <c r="I553" s="279"/>
      <c r="J553" s="279"/>
      <c r="K553" s="288"/>
      <c r="L553" s="279"/>
      <c r="M553" s="280">
        <v>4.84</v>
      </c>
      <c r="N553" s="279"/>
      <c r="O553" s="285">
        <v>216.69</v>
      </c>
      <c r="AF553" s="268"/>
      <c r="AG553" s="268"/>
      <c r="AJ553" s="244" t="s">
        <v>60</v>
      </c>
      <c r="AL553" s="268"/>
      <c r="AO553" s="314"/>
      <c r="AP553" s="268"/>
      <c r="AR553" s="268"/>
      <c r="AS553" s="268"/>
    </row>
    <row r="554" spans="1:45" s="241" customFormat="1" ht="45" x14ac:dyDescent="0.25">
      <c r="A554" s="274"/>
      <c r="B554" s="277"/>
      <c r="C554" s="276" t="s">
        <v>203</v>
      </c>
      <c r="D554" s="339" t="s">
        <v>204</v>
      </c>
      <c r="E554" s="339"/>
      <c r="F554" s="339"/>
      <c r="G554" s="278" t="s">
        <v>63</v>
      </c>
      <c r="H554" s="296">
        <v>92</v>
      </c>
      <c r="I554" s="279"/>
      <c r="J554" s="296">
        <v>92</v>
      </c>
      <c r="K554" s="288"/>
      <c r="L554" s="279"/>
      <c r="M554" s="280">
        <v>4.45</v>
      </c>
      <c r="N554" s="279"/>
      <c r="O554" s="285">
        <v>199.35</v>
      </c>
      <c r="AF554" s="268"/>
      <c r="AG554" s="268"/>
      <c r="AJ554" s="244" t="s">
        <v>204</v>
      </c>
      <c r="AL554" s="268"/>
      <c r="AO554" s="314"/>
      <c r="AP554" s="268"/>
      <c r="AR554" s="268"/>
      <c r="AS554" s="268"/>
    </row>
    <row r="555" spans="1:45" s="241" customFormat="1" ht="90" x14ac:dyDescent="0.25">
      <c r="A555" s="274"/>
      <c r="B555" s="277"/>
      <c r="C555" s="276" t="s">
        <v>634</v>
      </c>
      <c r="D555" s="339" t="s">
        <v>206</v>
      </c>
      <c r="E555" s="339"/>
      <c r="F555" s="339"/>
      <c r="G555" s="278" t="s">
        <v>63</v>
      </c>
      <c r="H555" s="296">
        <v>46</v>
      </c>
      <c r="I555" s="282">
        <v>0.85</v>
      </c>
      <c r="J555" s="286">
        <v>39.1</v>
      </c>
      <c r="K555" s="288"/>
      <c r="L555" s="279"/>
      <c r="M555" s="280">
        <v>1.89</v>
      </c>
      <c r="N555" s="279"/>
      <c r="O555" s="285">
        <v>84.73</v>
      </c>
      <c r="AF555" s="268"/>
      <c r="AG555" s="268"/>
      <c r="AJ555" s="244" t="s">
        <v>206</v>
      </c>
      <c r="AL555" s="268"/>
      <c r="AO555" s="314"/>
      <c r="AP555" s="268"/>
      <c r="AR555" s="268"/>
      <c r="AS555" s="268"/>
    </row>
    <row r="556" spans="1:45" s="241" customFormat="1" ht="15" x14ac:dyDescent="0.25">
      <c r="A556" s="274"/>
      <c r="B556" s="297"/>
      <c r="C556" s="298"/>
      <c r="D556" s="363" t="s">
        <v>66</v>
      </c>
      <c r="E556" s="363"/>
      <c r="F556" s="363"/>
      <c r="G556" s="270"/>
      <c r="H556" s="299"/>
      <c r="I556" s="299"/>
      <c r="J556" s="299"/>
      <c r="K556" s="300"/>
      <c r="L556" s="299"/>
      <c r="M556" s="305">
        <v>47.64</v>
      </c>
      <c r="N556" s="293"/>
      <c r="O556" s="331">
        <v>830.89</v>
      </c>
      <c r="AF556" s="268"/>
      <c r="AG556" s="268"/>
      <c r="AL556" s="268" t="s">
        <v>66</v>
      </c>
      <c r="AO556" s="314"/>
      <c r="AP556" s="268"/>
      <c r="AR556" s="268"/>
      <c r="AS556" s="268"/>
    </row>
    <row r="557" spans="1:45" s="241" customFormat="1" ht="15" x14ac:dyDescent="0.25">
      <c r="A557" s="315"/>
      <c r="B557" s="245"/>
      <c r="C557" s="272"/>
      <c r="D557" s="363" t="s">
        <v>1218</v>
      </c>
      <c r="E557" s="363"/>
      <c r="F557" s="363"/>
      <c r="G557" s="363"/>
      <c r="H557" s="363"/>
      <c r="I557" s="363"/>
      <c r="J557" s="363"/>
      <c r="K557" s="363"/>
      <c r="L557" s="363"/>
      <c r="M557" s="316"/>
      <c r="N557" s="317"/>
      <c r="O557" s="318"/>
      <c r="P557" s="319"/>
      <c r="AF557" s="268"/>
      <c r="AG557" s="268"/>
      <c r="AL557" s="268"/>
      <c r="AO557" s="314"/>
      <c r="AP557" s="268" t="s">
        <v>1218</v>
      </c>
      <c r="AR557" s="268"/>
      <c r="AS557" s="268"/>
    </row>
    <row r="558" spans="1:45" s="241" customFormat="1" ht="15" x14ac:dyDescent="0.25">
      <c r="A558" s="274"/>
      <c r="B558" s="240"/>
      <c r="C558" s="276"/>
      <c r="D558" s="339" t="s">
        <v>285</v>
      </c>
      <c r="E558" s="339"/>
      <c r="F558" s="339"/>
      <c r="G558" s="339"/>
      <c r="H558" s="339"/>
      <c r="I558" s="339"/>
      <c r="J558" s="339"/>
      <c r="K558" s="339"/>
      <c r="L558" s="339"/>
      <c r="M558" s="320">
        <v>94212.13</v>
      </c>
      <c r="N558" s="321"/>
      <c r="O558" s="322"/>
      <c r="P558" s="323"/>
      <c r="AF558" s="268"/>
      <c r="AG558" s="268"/>
      <c r="AL558" s="268"/>
      <c r="AO558" s="314"/>
      <c r="AP558" s="268"/>
      <c r="AQ558" s="244" t="s">
        <v>285</v>
      </c>
      <c r="AR558" s="268"/>
      <c r="AS558" s="268"/>
    </row>
    <row r="559" spans="1:45" s="241" customFormat="1" ht="15" x14ac:dyDescent="0.25">
      <c r="A559" s="274"/>
      <c r="B559" s="240"/>
      <c r="C559" s="276"/>
      <c r="D559" s="339" t="s">
        <v>286</v>
      </c>
      <c r="E559" s="339"/>
      <c r="F559" s="339"/>
      <c r="G559" s="339"/>
      <c r="H559" s="339"/>
      <c r="I559" s="339"/>
      <c r="J559" s="339"/>
      <c r="K559" s="339"/>
      <c r="L559" s="339"/>
      <c r="M559" s="323"/>
      <c r="N559" s="321"/>
      <c r="O559" s="322"/>
      <c r="P559" s="323"/>
      <c r="AF559" s="268"/>
      <c r="AG559" s="268"/>
      <c r="AL559" s="268"/>
      <c r="AO559" s="314"/>
      <c r="AP559" s="268"/>
      <c r="AQ559" s="244" t="s">
        <v>286</v>
      </c>
      <c r="AR559" s="268"/>
      <c r="AS559" s="268"/>
    </row>
    <row r="560" spans="1:45" s="241" customFormat="1" ht="15" x14ac:dyDescent="0.25">
      <c r="A560" s="274"/>
      <c r="B560" s="240"/>
      <c r="C560" s="276"/>
      <c r="D560" s="339" t="s">
        <v>287</v>
      </c>
      <c r="E560" s="339"/>
      <c r="F560" s="339"/>
      <c r="G560" s="339"/>
      <c r="H560" s="339"/>
      <c r="I560" s="339"/>
      <c r="J560" s="339"/>
      <c r="K560" s="339"/>
      <c r="L560" s="339"/>
      <c r="M560" s="320">
        <v>2090.1799999999998</v>
      </c>
      <c r="N560" s="321"/>
      <c r="O560" s="322"/>
      <c r="P560" s="323"/>
      <c r="AF560" s="268"/>
      <c r="AG560" s="268"/>
      <c r="AL560" s="268"/>
      <c r="AO560" s="314"/>
      <c r="AP560" s="268"/>
      <c r="AQ560" s="244" t="s">
        <v>287</v>
      </c>
      <c r="AR560" s="268"/>
      <c r="AS560" s="268"/>
    </row>
    <row r="561" spans="1:45" s="241" customFormat="1" ht="15" x14ac:dyDescent="0.25">
      <c r="A561" s="274"/>
      <c r="B561" s="240"/>
      <c r="C561" s="276"/>
      <c r="D561" s="339" t="s">
        <v>288</v>
      </c>
      <c r="E561" s="339"/>
      <c r="F561" s="339"/>
      <c r="G561" s="339"/>
      <c r="H561" s="339"/>
      <c r="I561" s="339"/>
      <c r="J561" s="339"/>
      <c r="K561" s="339"/>
      <c r="L561" s="339"/>
      <c r="M561" s="320">
        <v>81528.12</v>
      </c>
      <c r="N561" s="321"/>
      <c r="O561" s="322"/>
      <c r="P561" s="323"/>
      <c r="AF561" s="268"/>
      <c r="AG561" s="268"/>
      <c r="AL561" s="268"/>
      <c r="AO561" s="314"/>
      <c r="AP561" s="268"/>
      <c r="AQ561" s="244" t="s">
        <v>288</v>
      </c>
      <c r="AR561" s="268"/>
      <c r="AS561" s="268"/>
    </row>
    <row r="562" spans="1:45" s="241" customFormat="1" ht="15" x14ac:dyDescent="0.25">
      <c r="A562" s="274"/>
      <c r="B562" s="240"/>
      <c r="C562" s="276"/>
      <c r="D562" s="339" t="s">
        <v>289</v>
      </c>
      <c r="E562" s="339"/>
      <c r="F562" s="339"/>
      <c r="G562" s="339"/>
      <c r="H562" s="339"/>
      <c r="I562" s="339"/>
      <c r="J562" s="339"/>
      <c r="K562" s="339"/>
      <c r="L562" s="339"/>
      <c r="M562" s="320">
        <v>2618.14</v>
      </c>
      <c r="N562" s="321"/>
      <c r="O562" s="322"/>
      <c r="P562" s="323"/>
      <c r="AF562" s="268"/>
      <c r="AG562" s="268"/>
      <c r="AL562" s="268"/>
      <c r="AO562" s="314"/>
      <c r="AP562" s="268"/>
      <c r="AQ562" s="244" t="s">
        <v>289</v>
      </c>
      <c r="AR562" s="268"/>
      <c r="AS562" s="268"/>
    </row>
    <row r="563" spans="1:45" s="241" customFormat="1" ht="15" x14ac:dyDescent="0.25">
      <c r="A563" s="274"/>
      <c r="B563" s="240"/>
      <c r="C563" s="276"/>
      <c r="D563" s="339" t="s">
        <v>290</v>
      </c>
      <c r="E563" s="339"/>
      <c r="F563" s="339"/>
      <c r="G563" s="339"/>
      <c r="H563" s="339"/>
      <c r="I563" s="339"/>
      <c r="J563" s="339"/>
      <c r="K563" s="339"/>
      <c r="L563" s="339"/>
      <c r="M563" s="320">
        <v>9722.58</v>
      </c>
      <c r="N563" s="321"/>
      <c r="O563" s="322"/>
      <c r="P563" s="323"/>
      <c r="AF563" s="268"/>
      <c r="AG563" s="268"/>
      <c r="AL563" s="268"/>
      <c r="AO563" s="314"/>
      <c r="AP563" s="268"/>
      <c r="AQ563" s="244" t="s">
        <v>290</v>
      </c>
      <c r="AR563" s="268"/>
      <c r="AS563" s="268"/>
    </row>
    <row r="564" spans="1:45" s="241" customFormat="1" ht="15" x14ac:dyDescent="0.25">
      <c r="A564" s="274"/>
      <c r="B564" s="240"/>
      <c r="C564" s="276"/>
      <c r="D564" s="339" t="s">
        <v>726</v>
      </c>
      <c r="E564" s="339"/>
      <c r="F564" s="339"/>
      <c r="G564" s="339"/>
      <c r="H564" s="339"/>
      <c r="I564" s="339"/>
      <c r="J564" s="339"/>
      <c r="K564" s="339"/>
      <c r="L564" s="339"/>
      <c r="M564" s="324">
        <v>871.25</v>
      </c>
      <c r="N564" s="321"/>
      <c r="O564" s="322"/>
      <c r="P564" s="323"/>
      <c r="AF564" s="268"/>
      <c r="AG564" s="268"/>
      <c r="AL564" s="268"/>
      <c r="AO564" s="314"/>
      <c r="AP564" s="268"/>
      <c r="AQ564" s="244" t="s">
        <v>726</v>
      </c>
      <c r="AR564" s="268"/>
      <c r="AS564" s="268"/>
    </row>
    <row r="565" spans="1:45" s="241" customFormat="1" ht="15" x14ac:dyDescent="0.25">
      <c r="A565" s="274"/>
      <c r="B565" s="240"/>
      <c r="C565" s="276"/>
      <c r="D565" s="339" t="s">
        <v>291</v>
      </c>
      <c r="E565" s="339"/>
      <c r="F565" s="339"/>
      <c r="G565" s="339"/>
      <c r="H565" s="339"/>
      <c r="I565" s="339"/>
      <c r="J565" s="339"/>
      <c r="K565" s="339"/>
      <c r="L565" s="339"/>
      <c r="M565" s="320">
        <v>100961.8</v>
      </c>
      <c r="N565" s="321"/>
      <c r="O565" s="322"/>
      <c r="P565" s="323"/>
      <c r="AF565" s="268"/>
      <c r="AG565" s="268"/>
      <c r="AL565" s="268"/>
      <c r="AO565" s="314"/>
      <c r="AP565" s="268"/>
      <c r="AQ565" s="244" t="s">
        <v>291</v>
      </c>
      <c r="AR565" s="268"/>
      <c r="AS565" s="268"/>
    </row>
    <row r="566" spans="1:45" s="241" customFormat="1" ht="15" x14ac:dyDescent="0.25">
      <c r="A566" s="274"/>
      <c r="B566" s="240"/>
      <c r="C566" s="276"/>
      <c r="D566" s="339" t="s">
        <v>292</v>
      </c>
      <c r="E566" s="339"/>
      <c r="F566" s="339"/>
      <c r="G566" s="339"/>
      <c r="H566" s="339"/>
      <c r="I566" s="339"/>
      <c r="J566" s="339"/>
      <c r="K566" s="339"/>
      <c r="L566" s="339"/>
      <c r="M566" s="320">
        <v>89954.78</v>
      </c>
      <c r="N566" s="321"/>
      <c r="O566" s="322"/>
      <c r="P566" s="323"/>
      <c r="AF566" s="268"/>
      <c r="AG566" s="268"/>
      <c r="AL566" s="268"/>
      <c r="AO566" s="314"/>
      <c r="AP566" s="268"/>
      <c r="AQ566" s="244" t="s">
        <v>292</v>
      </c>
      <c r="AR566" s="268"/>
      <c r="AS566" s="268"/>
    </row>
    <row r="567" spans="1:45" s="241" customFormat="1" ht="15" x14ac:dyDescent="0.25">
      <c r="A567" s="274"/>
      <c r="B567" s="240"/>
      <c r="C567" s="276"/>
      <c r="D567" s="339" t="s">
        <v>293</v>
      </c>
      <c r="E567" s="339"/>
      <c r="F567" s="339"/>
      <c r="G567" s="339"/>
      <c r="H567" s="339"/>
      <c r="I567" s="339"/>
      <c r="J567" s="339"/>
      <c r="K567" s="339"/>
      <c r="L567" s="339"/>
      <c r="M567" s="323"/>
      <c r="N567" s="321"/>
      <c r="O567" s="322"/>
      <c r="P567" s="323"/>
      <c r="AF567" s="268"/>
      <c r="AG567" s="268"/>
      <c r="AL567" s="268"/>
      <c r="AO567" s="314"/>
      <c r="AP567" s="268"/>
      <c r="AQ567" s="244" t="s">
        <v>293</v>
      </c>
      <c r="AR567" s="268"/>
      <c r="AS567" s="268"/>
    </row>
    <row r="568" spans="1:45" s="241" customFormat="1" ht="15" x14ac:dyDescent="0.25">
      <c r="A568" s="274"/>
      <c r="B568" s="240"/>
      <c r="C568" s="276"/>
      <c r="D568" s="339" t="s">
        <v>294</v>
      </c>
      <c r="E568" s="339"/>
      <c r="F568" s="339"/>
      <c r="G568" s="339"/>
      <c r="H568" s="339"/>
      <c r="I568" s="339"/>
      <c r="J568" s="339"/>
      <c r="K568" s="339"/>
      <c r="L568" s="339"/>
      <c r="M568" s="320">
        <v>2090.1799999999998</v>
      </c>
      <c r="N568" s="321"/>
      <c r="O568" s="322"/>
      <c r="P568" s="323"/>
      <c r="AF568" s="268"/>
      <c r="AG568" s="268"/>
      <c r="AL568" s="268"/>
      <c r="AO568" s="314"/>
      <c r="AP568" s="268"/>
      <c r="AQ568" s="244" t="s">
        <v>294</v>
      </c>
      <c r="AR568" s="268"/>
      <c r="AS568" s="268"/>
    </row>
    <row r="569" spans="1:45" s="241" customFormat="1" ht="15" x14ac:dyDescent="0.25">
      <c r="A569" s="274"/>
      <c r="B569" s="240"/>
      <c r="C569" s="276"/>
      <c r="D569" s="339" t="s">
        <v>295</v>
      </c>
      <c r="E569" s="339"/>
      <c r="F569" s="339"/>
      <c r="G569" s="339"/>
      <c r="H569" s="339"/>
      <c r="I569" s="339"/>
      <c r="J569" s="339"/>
      <c r="K569" s="339"/>
      <c r="L569" s="339"/>
      <c r="M569" s="320">
        <v>79381.45</v>
      </c>
      <c r="N569" s="321"/>
      <c r="O569" s="322"/>
      <c r="P569" s="323"/>
      <c r="AF569" s="268"/>
      <c r="AG569" s="268"/>
      <c r="AL569" s="268"/>
      <c r="AO569" s="314"/>
      <c r="AP569" s="268"/>
      <c r="AQ569" s="244" t="s">
        <v>295</v>
      </c>
      <c r="AR569" s="268"/>
      <c r="AS569" s="268"/>
    </row>
    <row r="570" spans="1:45" s="241" customFormat="1" ht="15" x14ac:dyDescent="0.25">
      <c r="A570" s="274"/>
      <c r="B570" s="240"/>
      <c r="C570" s="276"/>
      <c r="D570" s="339" t="s">
        <v>296</v>
      </c>
      <c r="E570" s="339"/>
      <c r="F570" s="339"/>
      <c r="G570" s="339"/>
      <c r="H570" s="339"/>
      <c r="I570" s="339"/>
      <c r="J570" s="339"/>
      <c r="K570" s="339"/>
      <c r="L570" s="339"/>
      <c r="M570" s="320">
        <v>2618.14</v>
      </c>
      <c r="N570" s="321"/>
      <c r="O570" s="322"/>
      <c r="P570" s="323"/>
      <c r="AF570" s="268"/>
      <c r="AG570" s="268"/>
      <c r="AL570" s="268"/>
      <c r="AO570" s="314"/>
      <c r="AP570" s="268"/>
      <c r="AQ570" s="244" t="s">
        <v>296</v>
      </c>
      <c r="AR570" s="268"/>
      <c r="AS570" s="268"/>
    </row>
    <row r="571" spans="1:45" s="241" customFormat="1" ht="15" x14ac:dyDescent="0.25">
      <c r="A571" s="274"/>
      <c r="B571" s="240"/>
      <c r="C571" s="276"/>
      <c r="D571" s="339" t="s">
        <v>297</v>
      </c>
      <c r="E571" s="339"/>
      <c r="F571" s="339"/>
      <c r="G571" s="339"/>
      <c r="H571" s="339"/>
      <c r="I571" s="339"/>
      <c r="J571" s="339"/>
      <c r="K571" s="339"/>
      <c r="L571" s="339"/>
      <c r="M571" s="320">
        <v>1733.48</v>
      </c>
      <c r="N571" s="321"/>
      <c r="O571" s="322"/>
      <c r="P571" s="323"/>
      <c r="AF571" s="268"/>
      <c r="AG571" s="268"/>
      <c r="AL571" s="268"/>
      <c r="AO571" s="314"/>
      <c r="AP571" s="268"/>
      <c r="AQ571" s="244" t="s">
        <v>297</v>
      </c>
      <c r="AR571" s="268"/>
      <c r="AS571" s="268"/>
    </row>
    <row r="572" spans="1:45" s="241" customFormat="1" ht="15" x14ac:dyDescent="0.25">
      <c r="A572" s="274"/>
      <c r="B572" s="240"/>
      <c r="C572" s="276"/>
      <c r="D572" s="339" t="s">
        <v>298</v>
      </c>
      <c r="E572" s="339"/>
      <c r="F572" s="339"/>
      <c r="G572" s="339"/>
      <c r="H572" s="339"/>
      <c r="I572" s="339"/>
      <c r="J572" s="339"/>
      <c r="K572" s="339"/>
      <c r="L572" s="339"/>
      <c r="M572" s="320">
        <v>4324.54</v>
      </c>
      <c r="N572" s="321"/>
      <c r="O572" s="322"/>
      <c r="P572" s="323"/>
      <c r="AF572" s="268"/>
      <c r="AG572" s="268"/>
      <c r="AL572" s="268"/>
      <c r="AO572" s="314"/>
      <c r="AP572" s="268"/>
      <c r="AQ572" s="244" t="s">
        <v>298</v>
      </c>
      <c r="AR572" s="268"/>
      <c r="AS572" s="268"/>
    </row>
    <row r="573" spans="1:45" s="241" customFormat="1" ht="15" x14ac:dyDescent="0.25">
      <c r="A573" s="274"/>
      <c r="B573" s="240"/>
      <c r="C573" s="276"/>
      <c r="D573" s="339" t="s">
        <v>299</v>
      </c>
      <c r="E573" s="339"/>
      <c r="F573" s="339"/>
      <c r="G573" s="339"/>
      <c r="H573" s="339"/>
      <c r="I573" s="339"/>
      <c r="J573" s="339"/>
      <c r="K573" s="339"/>
      <c r="L573" s="339"/>
      <c r="M573" s="320">
        <v>2425.13</v>
      </c>
      <c r="N573" s="321"/>
      <c r="O573" s="322"/>
      <c r="P573" s="323"/>
      <c r="AF573" s="268"/>
      <c r="AG573" s="268"/>
      <c r="AL573" s="268"/>
      <c r="AO573" s="314"/>
      <c r="AP573" s="268"/>
      <c r="AQ573" s="244" t="s">
        <v>299</v>
      </c>
      <c r="AR573" s="268"/>
      <c r="AS573" s="268"/>
    </row>
    <row r="574" spans="1:45" s="241" customFormat="1" ht="15" x14ac:dyDescent="0.25">
      <c r="A574" s="274"/>
      <c r="B574" s="240"/>
      <c r="C574" s="276"/>
      <c r="D574" s="339" t="s">
        <v>300</v>
      </c>
      <c r="E574" s="339"/>
      <c r="F574" s="339"/>
      <c r="G574" s="339"/>
      <c r="H574" s="339"/>
      <c r="I574" s="339"/>
      <c r="J574" s="339"/>
      <c r="K574" s="339"/>
      <c r="L574" s="339"/>
      <c r="M574" s="320">
        <v>10135.77</v>
      </c>
      <c r="N574" s="321"/>
      <c r="O574" s="322"/>
      <c r="P574" s="323"/>
      <c r="AF574" s="268"/>
      <c r="AG574" s="268"/>
      <c r="AL574" s="268"/>
      <c r="AO574" s="314"/>
      <c r="AP574" s="268"/>
      <c r="AQ574" s="244" t="s">
        <v>300</v>
      </c>
      <c r="AR574" s="268"/>
      <c r="AS574" s="268"/>
    </row>
    <row r="575" spans="1:45" s="241" customFormat="1" ht="15" x14ac:dyDescent="0.25">
      <c r="A575" s="274"/>
      <c r="B575" s="240"/>
      <c r="C575" s="276"/>
      <c r="D575" s="339" t="s">
        <v>293</v>
      </c>
      <c r="E575" s="339"/>
      <c r="F575" s="339"/>
      <c r="G575" s="339"/>
      <c r="H575" s="339"/>
      <c r="I575" s="339"/>
      <c r="J575" s="339"/>
      <c r="K575" s="339"/>
      <c r="L575" s="339"/>
      <c r="M575" s="323"/>
      <c r="N575" s="321"/>
      <c r="O575" s="322"/>
      <c r="P575" s="323"/>
      <c r="AF575" s="268"/>
      <c r="AG575" s="268"/>
      <c r="AL575" s="268"/>
      <c r="AO575" s="314"/>
      <c r="AP575" s="268"/>
      <c r="AQ575" s="244" t="s">
        <v>293</v>
      </c>
      <c r="AR575" s="268"/>
      <c r="AS575" s="268"/>
    </row>
    <row r="576" spans="1:45" s="241" customFormat="1" ht="15" x14ac:dyDescent="0.25">
      <c r="A576" s="274"/>
      <c r="B576" s="240"/>
      <c r="C576" s="276"/>
      <c r="D576" s="339" t="s">
        <v>295</v>
      </c>
      <c r="E576" s="339"/>
      <c r="F576" s="339"/>
      <c r="G576" s="339"/>
      <c r="H576" s="339"/>
      <c r="I576" s="339"/>
      <c r="J576" s="339"/>
      <c r="K576" s="339"/>
      <c r="L576" s="339"/>
      <c r="M576" s="320">
        <v>2146.67</v>
      </c>
      <c r="N576" s="321"/>
      <c r="O576" s="322"/>
      <c r="P576" s="323"/>
      <c r="AF576" s="268"/>
      <c r="AG576" s="268"/>
      <c r="AL576" s="268"/>
      <c r="AO576" s="314"/>
      <c r="AP576" s="268"/>
      <c r="AQ576" s="244" t="s">
        <v>295</v>
      </c>
      <c r="AR576" s="268"/>
      <c r="AS576" s="268"/>
    </row>
    <row r="577" spans="1:47" s="241" customFormat="1" ht="15" x14ac:dyDescent="0.25">
      <c r="A577" s="274"/>
      <c r="B577" s="240"/>
      <c r="C577" s="276"/>
      <c r="D577" s="339" t="s">
        <v>297</v>
      </c>
      <c r="E577" s="339"/>
      <c r="F577" s="339"/>
      <c r="G577" s="339"/>
      <c r="H577" s="339"/>
      <c r="I577" s="339"/>
      <c r="J577" s="339"/>
      <c r="K577" s="339"/>
      <c r="L577" s="339"/>
      <c r="M577" s="320">
        <v>7989.1</v>
      </c>
      <c r="N577" s="321"/>
      <c r="O577" s="322"/>
      <c r="P577" s="323"/>
      <c r="AF577" s="268"/>
      <c r="AG577" s="268"/>
      <c r="AL577" s="268"/>
      <c r="AO577" s="314"/>
      <c r="AP577" s="268"/>
      <c r="AQ577" s="244" t="s">
        <v>297</v>
      </c>
      <c r="AR577" s="268"/>
      <c r="AS577" s="268"/>
    </row>
    <row r="578" spans="1:47" s="241" customFormat="1" ht="15" x14ac:dyDescent="0.25">
      <c r="A578" s="274"/>
      <c r="B578" s="240"/>
      <c r="C578" s="276"/>
      <c r="D578" s="339" t="s">
        <v>727</v>
      </c>
      <c r="E578" s="339"/>
      <c r="F578" s="339"/>
      <c r="G578" s="339"/>
      <c r="H578" s="339"/>
      <c r="I578" s="339"/>
      <c r="J578" s="339"/>
      <c r="K578" s="339"/>
      <c r="L578" s="339"/>
      <c r="M578" s="324">
        <v>871.25</v>
      </c>
      <c r="N578" s="321"/>
      <c r="O578" s="322"/>
      <c r="P578" s="323"/>
      <c r="AF578" s="268"/>
      <c r="AG578" s="268"/>
      <c r="AL578" s="268"/>
      <c r="AO578" s="314"/>
      <c r="AP578" s="268"/>
      <c r="AQ578" s="244" t="s">
        <v>727</v>
      </c>
      <c r="AR578" s="268"/>
      <c r="AS578" s="268"/>
    </row>
    <row r="579" spans="1:47" s="241" customFormat="1" ht="15" x14ac:dyDescent="0.25">
      <c r="A579" s="274"/>
      <c r="B579" s="240"/>
      <c r="C579" s="276"/>
      <c r="D579" s="339" t="s">
        <v>301</v>
      </c>
      <c r="E579" s="339"/>
      <c r="F579" s="339"/>
      <c r="G579" s="339"/>
      <c r="H579" s="339"/>
      <c r="I579" s="339"/>
      <c r="J579" s="339"/>
      <c r="K579" s="339"/>
      <c r="L579" s="339"/>
      <c r="M579" s="320">
        <v>4708.32</v>
      </c>
      <c r="N579" s="321"/>
      <c r="O579" s="322"/>
      <c r="P579" s="323"/>
      <c r="AF579" s="268"/>
      <c r="AG579" s="268"/>
      <c r="AL579" s="268"/>
      <c r="AO579" s="314"/>
      <c r="AP579" s="268"/>
      <c r="AQ579" s="244" t="s">
        <v>301</v>
      </c>
      <c r="AR579" s="268"/>
      <c r="AS579" s="268"/>
    </row>
    <row r="580" spans="1:47" s="241" customFormat="1" ht="15" x14ac:dyDescent="0.25">
      <c r="A580" s="274"/>
      <c r="B580" s="240"/>
      <c r="C580" s="276"/>
      <c r="D580" s="339" t="s">
        <v>302</v>
      </c>
      <c r="E580" s="339"/>
      <c r="F580" s="339"/>
      <c r="G580" s="339"/>
      <c r="H580" s="339"/>
      <c r="I580" s="339"/>
      <c r="J580" s="339"/>
      <c r="K580" s="339"/>
      <c r="L580" s="339"/>
      <c r="M580" s="320">
        <v>4324.54</v>
      </c>
      <c r="N580" s="321"/>
      <c r="O580" s="322"/>
      <c r="P580" s="323"/>
      <c r="AF580" s="268"/>
      <c r="AG580" s="268"/>
      <c r="AL580" s="268"/>
      <c r="AO580" s="314"/>
      <c r="AP580" s="268"/>
      <c r="AQ580" s="244" t="s">
        <v>302</v>
      </c>
      <c r="AR580" s="268"/>
      <c r="AS580" s="268"/>
    </row>
    <row r="581" spans="1:47" s="241" customFormat="1" ht="15" x14ac:dyDescent="0.25">
      <c r="A581" s="274"/>
      <c r="B581" s="240"/>
      <c r="C581" s="276"/>
      <c r="D581" s="339" t="s">
        <v>303</v>
      </c>
      <c r="E581" s="339"/>
      <c r="F581" s="339"/>
      <c r="G581" s="339"/>
      <c r="H581" s="339"/>
      <c r="I581" s="339"/>
      <c r="J581" s="339"/>
      <c r="K581" s="339"/>
      <c r="L581" s="339"/>
      <c r="M581" s="320">
        <v>2425.13</v>
      </c>
      <c r="N581" s="321"/>
      <c r="O581" s="322"/>
      <c r="P581" s="323"/>
      <c r="AF581" s="268"/>
      <c r="AG581" s="268"/>
      <c r="AL581" s="268"/>
      <c r="AO581" s="314"/>
      <c r="AP581" s="268"/>
      <c r="AQ581" s="244" t="s">
        <v>303</v>
      </c>
      <c r="AR581" s="268"/>
      <c r="AS581" s="268"/>
    </row>
    <row r="582" spans="1:47" s="241" customFormat="1" ht="15" x14ac:dyDescent="0.25">
      <c r="A582" s="274"/>
      <c r="B582" s="240"/>
      <c r="C582" s="325"/>
      <c r="D582" s="366" t="s">
        <v>1219</v>
      </c>
      <c r="E582" s="366"/>
      <c r="F582" s="366"/>
      <c r="G582" s="366"/>
      <c r="H582" s="366"/>
      <c r="I582" s="366"/>
      <c r="J582" s="366"/>
      <c r="K582" s="366"/>
      <c r="L582" s="366"/>
      <c r="M582" s="326">
        <v>100961.8</v>
      </c>
      <c r="N582" s="327"/>
      <c r="O582" s="328"/>
      <c r="P582" s="329"/>
      <c r="AF582" s="268"/>
      <c r="AG582" s="268"/>
      <c r="AL582" s="268"/>
      <c r="AO582" s="314"/>
      <c r="AP582" s="268"/>
      <c r="AR582" s="268" t="s">
        <v>1219</v>
      </c>
      <c r="AS582" s="268"/>
    </row>
    <row r="583" spans="1:47" s="241" customFormat="1" ht="15" x14ac:dyDescent="0.25">
      <c r="A583" s="315"/>
      <c r="B583" s="245"/>
      <c r="C583" s="272"/>
      <c r="D583" s="363" t="s">
        <v>305</v>
      </c>
      <c r="E583" s="363"/>
      <c r="F583" s="363"/>
      <c r="G583" s="363"/>
      <c r="H583" s="363"/>
      <c r="I583" s="363"/>
      <c r="J583" s="363"/>
      <c r="K583" s="363"/>
      <c r="L583" s="363"/>
      <c r="M583" s="316"/>
      <c r="N583" s="317"/>
      <c r="O583" s="318"/>
      <c r="AT583" s="268" t="s">
        <v>305</v>
      </c>
    </row>
    <row r="584" spans="1:47" s="241" customFormat="1" ht="15" x14ac:dyDescent="0.25">
      <c r="A584" s="274"/>
      <c r="B584" s="240"/>
      <c r="C584" s="276"/>
      <c r="D584" s="339" t="s">
        <v>285</v>
      </c>
      <c r="E584" s="339"/>
      <c r="F584" s="339"/>
      <c r="G584" s="339"/>
      <c r="H584" s="339"/>
      <c r="I584" s="339"/>
      <c r="J584" s="339"/>
      <c r="K584" s="339"/>
      <c r="L584" s="339"/>
      <c r="M584" s="320">
        <v>4829883.6399999997</v>
      </c>
      <c r="N584" s="321"/>
      <c r="O584" s="332">
        <v>41347985.32</v>
      </c>
      <c r="AT584" s="268"/>
      <c r="AU584" s="244" t="s">
        <v>285</v>
      </c>
    </row>
    <row r="585" spans="1:47" s="241" customFormat="1" ht="15" x14ac:dyDescent="0.25">
      <c r="A585" s="274"/>
      <c r="B585" s="240"/>
      <c r="C585" s="276"/>
      <c r="D585" s="339" t="s">
        <v>286</v>
      </c>
      <c r="E585" s="339"/>
      <c r="F585" s="339"/>
      <c r="G585" s="339"/>
      <c r="H585" s="339"/>
      <c r="I585" s="339"/>
      <c r="J585" s="339"/>
      <c r="K585" s="339"/>
      <c r="L585" s="339"/>
      <c r="M585" s="323"/>
      <c r="N585" s="321"/>
      <c r="O585" s="322"/>
      <c r="AT585" s="268"/>
      <c r="AU585" s="244" t="s">
        <v>286</v>
      </c>
    </row>
    <row r="586" spans="1:47" s="241" customFormat="1" ht="15" x14ac:dyDescent="0.25">
      <c r="A586" s="274"/>
      <c r="B586" s="240"/>
      <c r="C586" s="276"/>
      <c r="D586" s="339" t="s">
        <v>287</v>
      </c>
      <c r="E586" s="339"/>
      <c r="F586" s="339"/>
      <c r="G586" s="339"/>
      <c r="H586" s="339"/>
      <c r="I586" s="339"/>
      <c r="J586" s="339"/>
      <c r="K586" s="339"/>
      <c r="L586" s="339"/>
      <c r="M586" s="320">
        <v>18951.759999999998</v>
      </c>
      <c r="N586" s="321"/>
      <c r="O586" s="332">
        <v>848470.3</v>
      </c>
      <c r="AT586" s="268"/>
      <c r="AU586" s="244" t="s">
        <v>287</v>
      </c>
    </row>
    <row r="587" spans="1:47" s="241" customFormat="1" ht="15" x14ac:dyDescent="0.25">
      <c r="A587" s="274"/>
      <c r="B587" s="240"/>
      <c r="C587" s="276"/>
      <c r="D587" s="339" t="s">
        <v>288</v>
      </c>
      <c r="E587" s="339"/>
      <c r="F587" s="339"/>
      <c r="G587" s="339"/>
      <c r="H587" s="339"/>
      <c r="I587" s="339"/>
      <c r="J587" s="339"/>
      <c r="K587" s="339"/>
      <c r="L587" s="339"/>
      <c r="M587" s="320">
        <v>234253.21</v>
      </c>
      <c r="N587" s="321"/>
      <c r="O587" s="332">
        <v>3101890.5600000001</v>
      </c>
      <c r="AT587" s="268"/>
      <c r="AU587" s="244" t="s">
        <v>288</v>
      </c>
    </row>
    <row r="588" spans="1:47" s="241" customFormat="1" ht="15" x14ac:dyDescent="0.25">
      <c r="A588" s="274"/>
      <c r="B588" s="240"/>
      <c r="C588" s="276"/>
      <c r="D588" s="339" t="s">
        <v>289</v>
      </c>
      <c r="E588" s="339"/>
      <c r="F588" s="339"/>
      <c r="G588" s="339"/>
      <c r="H588" s="339"/>
      <c r="I588" s="339"/>
      <c r="J588" s="339"/>
      <c r="K588" s="339"/>
      <c r="L588" s="339"/>
      <c r="M588" s="320">
        <v>12553.98</v>
      </c>
      <c r="N588" s="321"/>
      <c r="O588" s="332">
        <v>562041.67000000004</v>
      </c>
      <c r="AT588" s="268"/>
      <c r="AU588" s="244" t="s">
        <v>289</v>
      </c>
    </row>
    <row r="589" spans="1:47" s="241" customFormat="1" ht="15" x14ac:dyDescent="0.25">
      <c r="A589" s="274"/>
      <c r="B589" s="240"/>
      <c r="C589" s="276"/>
      <c r="D589" s="339" t="s">
        <v>290</v>
      </c>
      <c r="E589" s="339"/>
      <c r="F589" s="339"/>
      <c r="G589" s="339"/>
      <c r="H589" s="339"/>
      <c r="I589" s="339"/>
      <c r="J589" s="339"/>
      <c r="K589" s="339"/>
      <c r="L589" s="339"/>
      <c r="M589" s="320">
        <v>4575807.42</v>
      </c>
      <c r="N589" s="321"/>
      <c r="O589" s="332">
        <v>37385758.030000001</v>
      </c>
      <c r="AT589" s="268"/>
      <c r="AU589" s="244" t="s">
        <v>290</v>
      </c>
    </row>
    <row r="590" spans="1:47" s="241" customFormat="1" ht="15" x14ac:dyDescent="0.25">
      <c r="A590" s="274"/>
      <c r="B590" s="240"/>
      <c r="C590" s="276"/>
      <c r="D590" s="339" t="s">
        <v>726</v>
      </c>
      <c r="E590" s="339"/>
      <c r="F590" s="339"/>
      <c r="G590" s="339"/>
      <c r="H590" s="339"/>
      <c r="I590" s="339"/>
      <c r="J590" s="339"/>
      <c r="K590" s="339"/>
      <c r="L590" s="339"/>
      <c r="M590" s="324">
        <v>871.25</v>
      </c>
      <c r="N590" s="321"/>
      <c r="O590" s="332">
        <v>11866.43</v>
      </c>
      <c r="AT590" s="268"/>
      <c r="AU590" s="244" t="s">
        <v>726</v>
      </c>
    </row>
    <row r="591" spans="1:47" s="241" customFormat="1" ht="15" x14ac:dyDescent="0.25">
      <c r="A591" s="274"/>
      <c r="B591" s="240"/>
      <c r="C591" s="276"/>
      <c r="D591" s="339" t="s">
        <v>291</v>
      </c>
      <c r="E591" s="339"/>
      <c r="F591" s="339"/>
      <c r="G591" s="339"/>
      <c r="H591" s="339"/>
      <c r="I591" s="339"/>
      <c r="J591" s="339"/>
      <c r="K591" s="339"/>
      <c r="L591" s="339"/>
      <c r="M591" s="320">
        <v>4883567.03</v>
      </c>
      <c r="N591" s="321"/>
      <c r="O591" s="332">
        <v>43751390.859999999</v>
      </c>
      <c r="AT591" s="268"/>
      <c r="AU591" s="244" t="s">
        <v>291</v>
      </c>
    </row>
    <row r="592" spans="1:47" s="241" customFormat="1" ht="15" x14ac:dyDescent="0.25">
      <c r="A592" s="274"/>
      <c r="B592" s="240"/>
      <c r="C592" s="276"/>
      <c r="D592" s="339" t="s">
        <v>292</v>
      </c>
      <c r="E592" s="339"/>
      <c r="F592" s="339"/>
      <c r="G592" s="339"/>
      <c r="H592" s="339"/>
      <c r="I592" s="339"/>
      <c r="J592" s="339"/>
      <c r="K592" s="339"/>
      <c r="L592" s="339"/>
      <c r="M592" s="320">
        <v>4872331.66</v>
      </c>
      <c r="N592" s="321"/>
      <c r="O592" s="332">
        <v>43598889.539999999</v>
      </c>
      <c r="AT592" s="268"/>
      <c r="AU592" s="244" t="s">
        <v>292</v>
      </c>
    </row>
    <row r="593" spans="1:47" s="241" customFormat="1" ht="15" x14ac:dyDescent="0.25">
      <c r="A593" s="274"/>
      <c r="B593" s="240"/>
      <c r="C593" s="276"/>
      <c r="D593" s="339" t="s">
        <v>293</v>
      </c>
      <c r="E593" s="339"/>
      <c r="F593" s="339"/>
      <c r="G593" s="339"/>
      <c r="H593" s="339"/>
      <c r="I593" s="339"/>
      <c r="J593" s="339"/>
      <c r="K593" s="339"/>
      <c r="L593" s="339"/>
      <c r="M593" s="323"/>
      <c r="N593" s="321"/>
      <c r="O593" s="322"/>
      <c r="AT593" s="268"/>
      <c r="AU593" s="244" t="s">
        <v>293</v>
      </c>
    </row>
    <row r="594" spans="1:47" s="241" customFormat="1" ht="15" x14ac:dyDescent="0.25">
      <c r="A594" s="274"/>
      <c r="B594" s="240"/>
      <c r="C594" s="276"/>
      <c r="D594" s="339" t="s">
        <v>294</v>
      </c>
      <c r="E594" s="339"/>
      <c r="F594" s="339"/>
      <c r="G594" s="339"/>
      <c r="H594" s="339"/>
      <c r="I594" s="339"/>
      <c r="J594" s="339"/>
      <c r="K594" s="339"/>
      <c r="L594" s="339"/>
      <c r="M594" s="320">
        <v>18951.759999999998</v>
      </c>
      <c r="N594" s="321"/>
      <c r="O594" s="332">
        <v>848470.3</v>
      </c>
      <c r="AT594" s="268"/>
      <c r="AU594" s="244" t="s">
        <v>294</v>
      </c>
    </row>
    <row r="595" spans="1:47" s="241" customFormat="1" ht="15" x14ac:dyDescent="0.25">
      <c r="A595" s="274"/>
      <c r="B595" s="240"/>
      <c r="C595" s="276"/>
      <c r="D595" s="339" t="s">
        <v>295</v>
      </c>
      <c r="E595" s="339"/>
      <c r="F595" s="339"/>
      <c r="G595" s="339"/>
      <c r="H595" s="339"/>
      <c r="I595" s="339"/>
      <c r="J595" s="339"/>
      <c r="K595" s="339"/>
      <c r="L595" s="339"/>
      <c r="M595" s="320">
        <v>231878.19</v>
      </c>
      <c r="N595" s="321"/>
      <c r="O595" s="332">
        <v>3070067.21</v>
      </c>
      <c r="AT595" s="268"/>
      <c r="AU595" s="244" t="s">
        <v>295</v>
      </c>
    </row>
    <row r="596" spans="1:47" s="241" customFormat="1" ht="15" x14ac:dyDescent="0.25">
      <c r="A596" s="274"/>
      <c r="B596" s="240"/>
      <c r="C596" s="276"/>
      <c r="D596" s="339" t="s">
        <v>296</v>
      </c>
      <c r="E596" s="339"/>
      <c r="F596" s="339"/>
      <c r="G596" s="339"/>
      <c r="H596" s="339"/>
      <c r="I596" s="339"/>
      <c r="J596" s="339"/>
      <c r="K596" s="339"/>
      <c r="L596" s="339"/>
      <c r="M596" s="320">
        <v>12553.98</v>
      </c>
      <c r="N596" s="321"/>
      <c r="O596" s="332">
        <v>562041.67000000004</v>
      </c>
      <c r="AT596" s="268"/>
      <c r="AU596" s="244" t="s">
        <v>296</v>
      </c>
    </row>
    <row r="597" spans="1:47" s="241" customFormat="1" ht="15" x14ac:dyDescent="0.25">
      <c r="A597" s="274"/>
      <c r="B597" s="240"/>
      <c r="C597" s="276"/>
      <c r="D597" s="339" t="s">
        <v>297</v>
      </c>
      <c r="E597" s="339"/>
      <c r="F597" s="339"/>
      <c r="G597" s="339"/>
      <c r="H597" s="339"/>
      <c r="I597" s="339"/>
      <c r="J597" s="339"/>
      <c r="K597" s="339"/>
      <c r="L597" s="339"/>
      <c r="M597" s="320">
        <v>4567818.32</v>
      </c>
      <c r="N597" s="321"/>
      <c r="O597" s="332">
        <v>37276946.490000002</v>
      </c>
      <c r="AT597" s="268"/>
      <c r="AU597" s="244" t="s">
        <v>297</v>
      </c>
    </row>
    <row r="598" spans="1:47" s="241" customFormat="1" ht="15" x14ac:dyDescent="0.25">
      <c r="A598" s="274"/>
      <c r="B598" s="240"/>
      <c r="C598" s="276"/>
      <c r="D598" s="339" t="s">
        <v>298</v>
      </c>
      <c r="E598" s="339"/>
      <c r="F598" s="339"/>
      <c r="G598" s="339"/>
      <c r="H598" s="339"/>
      <c r="I598" s="339"/>
      <c r="J598" s="339"/>
      <c r="K598" s="339"/>
      <c r="L598" s="339"/>
      <c r="M598" s="320">
        <v>34440.22</v>
      </c>
      <c r="N598" s="321"/>
      <c r="O598" s="332">
        <v>1541888.54</v>
      </c>
      <c r="AT598" s="268"/>
      <c r="AU598" s="244" t="s">
        <v>298</v>
      </c>
    </row>
    <row r="599" spans="1:47" s="241" customFormat="1" ht="15" x14ac:dyDescent="0.25">
      <c r="A599" s="274"/>
      <c r="B599" s="240"/>
      <c r="C599" s="276"/>
      <c r="D599" s="339" t="s">
        <v>299</v>
      </c>
      <c r="E599" s="339"/>
      <c r="F599" s="339"/>
      <c r="G599" s="339"/>
      <c r="H599" s="339"/>
      <c r="I599" s="339"/>
      <c r="J599" s="339"/>
      <c r="K599" s="339"/>
      <c r="L599" s="339"/>
      <c r="M599" s="320">
        <v>19243.169999999998</v>
      </c>
      <c r="N599" s="321"/>
      <c r="O599" s="332">
        <v>861517</v>
      </c>
      <c r="AT599" s="268"/>
      <c r="AU599" s="244" t="s">
        <v>299</v>
      </c>
    </row>
    <row r="600" spans="1:47" s="241" customFormat="1" ht="15" x14ac:dyDescent="0.25">
      <c r="A600" s="274"/>
      <c r="B600" s="240"/>
      <c r="C600" s="276"/>
      <c r="D600" s="339" t="s">
        <v>300</v>
      </c>
      <c r="E600" s="339"/>
      <c r="F600" s="339"/>
      <c r="G600" s="339"/>
      <c r="H600" s="339"/>
      <c r="I600" s="339"/>
      <c r="J600" s="339"/>
      <c r="K600" s="339"/>
      <c r="L600" s="339"/>
      <c r="M600" s="320">
        <v>10364.120000000001</v>
      </c>
      <c r="N600" s="321"/>
      <c r="O600" s="332">
        <v>140634.89000000001</v>
      </c>
      <c r="AT600" s="268"/>
      <c r="AU600" s="244" t="s">
        <v>300</v>
      </c>
    </row>
    <row r="601" spans="1:47" s="241" customFormat="1" ht="15" x14ac:dyDescent="0.25">
      <c r="A601" s="274"/>
      <c r="B601" s="240"/>
      <c r="C601" s="276"/>
      <c r="D601" s="339" t="s">
        <v>293</v>
      </c>
      <c r="E601" s="339"/>
      <c r="F601" s="339"/>
      <c r="G601" s="339"/>
      <c r="H601" s="339"/>
      <c r="I601" s="339"/>
      <c r="J601" s="339"/>
      <c r="K601" s="339"/>
      <c r="L601" s="339"/>
      <c r="M601" s="323"/>
      <c r="N601" s="321"/>
      <c r="O601" s="322"/>
      <c r="AT601" s="268"/>
      <c r="AU601" s="244" t="s">
        <v>293</v>
      </c>
    </row>
    <row r="602" spans="1:47" s="241" customFormat="1" ht="15" x14ac:dyDescent="0.25">
      <c r="A602" s="274"/>
      <c r="B602" s="240"/>
      <c r="C602" s="276"/>
      <c r="D602" s="339" t="s">
        <v>295</v>
      </c>
      <c r="E602" s="339"/>
      <c r="F602" s="339"/>
      <c r="G602" s="339"/>
      <c r="H602" s="339"/>
      <c r="I602" s="339"/>
      <c r="J602" s="339"/>
      <c r="K602" s="339"/>
      <c r="L602" s="339"/>
      <c r="M602" s="320">
        <v>2375.02</v>
      </c>
      <c r="N602" s="321"/>
      <c r="O602" s="332">
        <v>31823.35</v>
      </c>
      <c r="AT602" s="268"/>
      <c r="AU602" s="244" t="s">
        <v>295</v>
      </c>
    </row>
    <row r="603" spans="1:47" s="241" customFormat="1" ht="15" x14ac:dyDescent="0.25">
      <c r="A603" s="274"/>
      <c r="B603" s="240"/>
      <c r="C603" s="276"/>
      <c r="D603" s="339" t="s">
        <v>297</v>
      </c>
      <c r="E603" s="339"/>
      <c r="F603" s="339"/>
      <c r="G603" s="339"/>
      <c r="H603" s="339"/>
      <c r="I603" s="339"/>
      <c r="J603" s="339"/>
      <c r="K603" s="339"/>
      <c r="L603" s="339"/>
      <c r="M603" s="320">
        <v>7989.1</v>
      </c>
      <c r="N603" s="321"/>
      <c r="O603" s="332">
        <v>108811.54</v>
      </c>
      <c r="AT603" s="268"/>
      <c r="AU603" s="244" t="s">
        <v>297</v>
      </c>
    </row>
    <row r="604" spans="1:47" s="241" customFormat="1" ht="15" x14ac:dyDescent="0.25">
      <c r="A604" s="274"/>
      <c r="B604" s="240"/>
      <c r="C604" s="276"/>
      <c r="D604" s="339" t="s">
        <v>727</v>
      </c>
      <c r="E604" s="339"/>
      <c r="F604" s="339"/>
      <c r="G604" s="339"/>
      <c r="H604" s="339"/>
      <c r="I604" s="339"/>
      <c r="J604" s="339"/>
      <c r="K604" s="339"/>
      <c r="L604" s="339"/>
      <c r="M604" s="324">
        <v>871.25</v>
      </c>
      <c r="N604" s="321"/>
      <c r="O604" s="332">
        <v>11866.43</v>
      </c>
      <c r="AT604" s="268"/>
      <c r="AU604" s="244" t="s">
        <v>727</v>
      </c>
    </row>
    <row r="605" spans="1:47" s="241" customFormat="1" ht="15" x14ac:dyDescent="0.25">
      <c r="A605" s="274"/>
      <c r="B605" s="240"/>
      <c r="C605" s="276"/>
      <c r="D605" s="339" t="s">
        <v>301</v>
      </c>
      <c r="E605" s="339"/>
      <c r="F605" s="339"/>
      <c r="G605" s="339"/>
      <c r="H605" s="339"/>
      <c r="I605" s="339"/>
      <c r="J605" s="339"/>
      <c r="K605" s="339"/>
      <c r="L605" s="339"/>
      <c r="M605" s="320">
        <v>31505.74</v>
      </c>
      <c r="N605" s="321"/>
      <c r="O605" s="332">
        <v>1410511.97</v>
      </c>
      <c r="AT605" s="268"/>
      <c r="AU605" s="244" t="s">
        <v>301</v>
      </c>
    </row>
    <row r="606" spans="1:47" s="241" customFormat="1" ht="15" x14ac:dyDescent="0.25">
      <c r="A606" s="274"/>
      <c r="B606" s="240"/>
      <c r="C606" s="276"/>
      <c r="D606" s="339" t="s">
        <v>302</v>
      </c>
      <c r="E606" s="339"/>
      <c r="F606" s="339"/>
      <c r="G606" s="339"/>
      <c r="H606" s="339"/>
      <c r="I606" s="339"/>
      <c r="J606" s="339"/>
      <c r="K606" s="339"/>
      <c r="L606" s="339"/>
      <c r="M606" s="320">
        <v>34440.22</v>
      </c>
      <c r="N606" s="321"/>
      <c r="O606" s="332">
        <v>1541888.54</v>
      </c>
      <c r="AT606" s="268"/>
      <c r="AU606" s="244" t="s">
        <v>302</v>
      </c>
    </row>
    <row r="607" spans="1:47" s="241" customFormat="1" ht="15" x14ac:dyDescent="0.25">
      <c r="A607" s="274"/>
      <c r="B607" s="240"/>
      <c r="C607" s="276"/>
      <c r="D607" s="339" t="s">
        <v>303</v>
      </c>
      <c r="E607" s="339"/>
      <c r="F607" s="339"/>
      <c r="G607" s="339"/>
      <c r="H607" s="339"/>
      <c r="I607" s="339"/>
      <c r="J607" s="339"/>
      <c r="K607" s="339"/>
      <c r="L607" s="339"/>
      <c r="M607" s="320">
        <v>19243.169999999998</v>
      </c>
      <c r="N607" s="321"/>
      <c r="O607" s="332">
        <v>861517</v>
      </c>
      <c r="AT607" s="268"/>
      <c r="AU607" s="244" t="s">
        <v>303</v>
      </c>
    </row>
    <row r="608" spans="1:47" s="241" customFormat="1" ht="15" x14ac:dyDescent="0.25">
      <c r="A608" s="274"/>
      <c r="B608" s="240"/>
      <c r="C608" s="276"/>
      <c r="D608" s="339" t="s">
        <v>615</v>
      </c>
      <c r="E608" s="339"/>
      <c r="F608" s="339"/>
      <c r="G608" s="339"/>
      <c r="H608" s="339"/>
      <c r="I608" s="339"/>
      <c r="J608" s="339"/>
      <c r="K608" s="339"/>
      <c r="L608" s="339"/>
      <c r="M608" s="320">
        <v>400452.5</v>
      </c>
      <c r="N608" s="321"/>
      <c r="O608" s="332">
        <v>3587614.05</v>
      </c>
      <c r="AT608" s="268"/>
      <c r="AU608" s="244" t="s">
        <v>615</v>
      </c>
    </row>
    <row r="609" spans="1:53" s="241" customFormat="1" ht="15" x14ac:dyDescent="0.25">
      <c r="A609" s="274"/>
      <c r="B609" s="240"/>
      <c r="C609" s="325"/>
      <c r="D609" s="366" t="s">
        <v>307</v>
      </c>
      <c r="E609" s="366"/>
      <c r="F609" s="366"/>
      <c r="G609" s="366"/>
      <c r="H609" s="366"/>
      <c r="I609" s="366"/>
      <c r="J609" s="366"/>
      <c r="K609" s="366"/>
      <c r="L609" s="366"/>
      <c r="M609" s="326">
        <v>5284019.53</v>
      </c>
      <c r="N609" s="327"/>
      <c r="O609" s="333">
        <v>47339004.909999996</v>
      </c>
      <c r="AT609" s="268"/>
      <c r="AV609" s="268" t="s">
        <v>307</v>
      </c>
    </row>
    <row r="610" spans="1:53" s="241" customFormat="1" ht="15" x14ac:dyDescent="0.25">
      <c r="A610" s="274"/>
      <c r="B610" s="240"/>
      <c r="C610" s="276"/>
      <c r="D610" s="339" t="s">
        <v>616</v>
      </c>
      <c r="E610" s="339"/>
      <c r="F610" s="339"/>
      <c r="G610" s="339"/>
      <c r="H610" s="339"/>
      <c r="I610" s="339"/>
      <c r="J610" s="339"/>
      <c r="K610" s="339"/>
      <c r="L610" s="339"/>
      <c r="M610" s="320">
        <v>126816.47</v>
      </c>
      <c r="N610" s="321"/>
      <c r="O610" s="332">
        <v>1136136.1200000001</v>
      </c>
      <c r="AT610" s="268"/>
      <c r="AU610" s="244" t="s">
        <v>616</v>
      </c>
      <c r="AV610" s="268"/>
    </row>
    <row r="611" spans="1:53" s="241" customFormat="1" ht="15" x14ac:dyDescent="0.25">
      <c r="A611" s="274"/>
      <c r="B611" s="240"/>
      <c r="C611" s="325"/>
      <c r="D611" s="366" t="s">
        <v>307</v>
      </c>
      <c r="E611" s="366"/>
      <c r="F611" s="366"/>
      <c r="G611" s="366"/>
      <c r="H611" s="366"/>
      <c r="I611" s="366"/>
      <c r="J611" s="366"/>
      <c r="K611" s="366"/>
      <c r="L611" s="366"/>
      <c r="M611" s="326">
        <v>5410836</v>
      </c>
      <c r="N611" s="327"/>
      <c r="O611" s="333">
        <v>48475141.030000001</v>
      </c>
      <c r="AT611" s="268"/>
      <c r="AV611" s="268" t="s">
        <v>307</v>
      </c>
    </row>
    <row r="612" spans="1:53" s="241" customFormat="1" ht="15" x14ac:dyDescent="0.25">
      <c r="A612" s="274"/>
      <c r="B612" s="240"/>
      <c r="C612" s="276"/>
      <c r="D612" s="339" t="s">
        <v>309</v>
      </c>
      <c r="E612" s="339"/>
      <c r="F612" s="339"/>
      <c r="G612" s="339"/>
      <c r="H612" s="339"/>
      <c r="I612" s="339"/>
      <c r="J612" s="339"/>
      <c r="K612" s="339"/>
      <c r="L612" s="339"/>
      <c r="M612" s="320">
        <v>278116.96999999997</v>
      </c>
      <c r="N612" s="321"/>
      <c r="O612" s="332">
        <v>2491622.25</v>
      </c>
      <c r="AT612" s="268"/>
      <c r="AU612" s="244" t="s">
        <v>309</v>
      </c>
      <c r="AV612" s="268"/>
    </row>
    <row r="613" spans="1:53" s="241" customFormat="1" ht="15" x14ac:dyDescent="0.25">
      <c r="A613" s="274"/>
      <c r="B613" s="240"/>
      <c r="C613" s="325"/>
      <c r="D613" s="366" t="s">
        <v>1220</v>
      </c>
      <c r="E613" s="366"/>
      <c r="F613" s="366"/>
      <c r="G613" s="366"/>
      <c r="H613" s="366"/>
      <c r="I613" s="366"/>
      <c r="J613" s="366"/>
      <c r="K613" s="366"/>
      <c r="L613" s="366"/>
      <c r="M613" s="326">
        <v>5688952.9699999997</v>
      </c>
      <c r="N613" s="327"/>
      <c r="O613" s="333">
        <v>50966763.280000001</v>
      </c>
      <c r="AT613" s="268"/>
      <c r="AV613" s="268" t="s">
        <v>1220</v>
      </c>
    </row>
    <row r="614" spans="1:53" s="241" customFormat="1" ht="15" x14ac:dyDescent="0.25">
      <c r="A614" s="274"/>
      <c r="B614" s="240"/>
      <c r="C614" s="325"/>
      <c r="D614" s="366" t="s">
        <v>310</v>
      </c>
      <c r="E614" s="366"/>
      <c r="F614" s="366"/>
      <c r="G614" s="366"/>
      <c r="H614" s="366"/>
      <c r="I614" s="366"/>
      <c r="J614" s="366"/>
      <c r="K614" s="366"/>
      <c r="L614" s="366"/>
      <c r="M614" s="326">
        <v>5688952.9699999997</v>
      </c>
      <c r="N614" s="327"/>
      <c r="O614" s="333">
        <v>50966763.280000001</v>
      </c>
      <c r="AT614" s="268"/>
      <c r="AV614" s="268"/>
      <c r="AW614" s="268" t="s">
        <v>310</v>
      </c>
    </row>
    <row r="615" spans="1:53" s="241" customFormat="1" ht="29.25" customHeight="1" x14ac:dyDescent="0.25">
      <c r="A615" s="245"/>
      <c r="B615" s="245"/>
      <c r="C615" s="245"/>
      <c r="D615" s="245"/>
      <c r="E615" s="245"/>
      <c r="F615" s="245"/>
      <c r="G615" s="245"/>
      <c r="H615" s="245"/>
      <c r="I615" s="245"/>
      <c r="J615" s="245"/>
      <c r="K615" s="245"/>
      <c r="L615" s="245"/>
      <c r="M615" s="245"/>
      <c r="N615" s="245"/>
      <c r="O615" s="245"/>
    </row>
    <row r="616" spans="1:53" s="254" customFormat="1" ht="15" x14ac:dyDescent="0.25">
      <c r="A616" s="241"/>
      <c r="B616" s="334" t="s">
        <v>311</v>
      </c>
      <c r="C616" s="367"/>
      <c r="D616" s="367"/>
      <c r="E616" s="367"/>
      <c r="F616" s="367"/>
      <c r="G616" s="367"/>
      <c r="H616" s="367"/>
      <c r="I616" s="368" t="s">
        <v>312</v>
      </c>
      <c r="J616" s="368"/>
      <c r="K616" s="368"/>
      <c r="L616" s="368"/>
      <c r="M616" s="368"/>
      <c r="N616" s="368"/>
      <c r="O616" s="241"/>
      <c r="P616" s="241"/>
      <c r="Q616" s="241"/>
      <c r="R616" s="241"/>
      <c r="S616" s="241"/>
      <c r="T616" s="253"/>
      <c r="U616" s="253"/>
      <c r="V616" s="253"/>
      <c r="W616" s="253"/>
      <c r="X616" s="253"/>
      <c r="Y616" s="253"/>
      <c r="Z616" s="253"/>
      <c r="AA616" s="253"/>
      <c r="AB616" s="253"/>
      <c r="AC616" s="253"/>
      <c r="AD616" s="253"/>
      <c r="AE616" s="253"/>
      <c r="AF616" s="253"/>
      <c r="AG616" s="253"/>
      <c r="AH616" s="253"/>
      <c r="AI616" s="253"/>
      <c r="AJ616" s="253"/>
      <c r="AK616" s="253"/>
      <c r="AL616" s="253"/>
      <c r="AM616" s="253"/>
      <c r="AN616" s="253"/>
      <c r="AO616" s="253"/>
      <c r="AP616" s="253"/>
      <c r="AQ616" s="253"/>
      <c r="AR616" s="253"/>
      <c r="AS616" s="253"/>
      <c r="AT616" s="253"/>
      <c r="AU616" s="253"/>
      <c r="AV616" s="253"/>
      <c r="AW616" s="253"/>
      <c r="AX616" s="253" t="s">
        <v>5</v>
      </c>
      <c r="AY616" s="253" t="s">
        <v>312</v>
      </c>
      <c r="AZ616" s="253"/>
      <c r="BA616" s="253"/>
    </row>
    <row r="617" spans="1:53" s="335" customFormat="1" ht="18.75" customHeight="1" x14ac:dyDescent="0.25">
      <c r="B617" s="334"/>
      <c r="C617" s="369" t="s">
        <v>313</v>
      </c>
      <c r="D617" s="369"/>
      <c r="E617" s="369"/>
      <c r="F617" s="369"/>
      <c r="G617" s="369"/>
      <c r="H617" s="369"/>
      <c r="I617" s="369"/>
      <c r="J617" s="369"/>
      <c r="K617" s="369"/>
      <c r="L617" s="369"/>
      <c r="M617" s="369"/>
      <c r="N617" s="369"/>
      <c r="T617" s="336"/>
      <c r="U617" s="336"/>
      <c r="V617" s="336"/>
      <c r="W617" s="336"/>
      <c r="X617" s="336"/>
      <c r="Y617" s="336"/>
      <c r="Z617" s="336"/>
      <c r="AA617" s="336"/>
      <c r="AB617" s="336"/>
      <c r="AC617" s="336"/>
      <c r="AD617" s="336"/>
      <c r="AE617" s="336"/>
      <c r="AF617" s="336"/>
      <c r="AG617" s="336"/>
      <c r="AH617" s="336"/>
      <c r="AI617" s="336"/>
      <c r="AJ617" s="336"/>
      <c r="AK617" s="336"/>
      <c r="AL617" s="336"/>
      <c r="AM617" s="336"/>
      <c r="AN617" s="336"/>
      <c r="AO617" s="336"/>
      <c r="AP617" s="336"/>
      <c r="AQ617" s="336"/>
      <c r="AR617" s="336"/>
      <c r="AS617" s="336"/>
      <c r="AT617" s="336"/>
      <c r="AU617" s="336"/>
      <c r="AV617" s="336"/>
      <c r="AW617" s="336"/>
      <c r="AX617" s="336"/>
      <c r="AY617" s="336"/>
      <c r="AZ617" s="336"/>
      <c r="BA617" s="336"/>
    </row>
    <row r="618" spans="1:53" s="254" customFormat="1" ht="15" x14ac:dyDescent="0.25">
      <c r="A618" s="241"/>
      <c r="B618" s="334" t="s">
        <v>314</v>
      </c>
      <c r="C618" s="367"/>
      <c r="D618" s="367"/>
      <c r="E618" s="367"/>
      <c r="F618" s="367"/>
      <c r="G618" s="367"/>
      <c r="H618" s="367"/>
      <c r="I618" s="368" t="s">
        <v>312</v>
      </c>
      <c r="J618" s="368"/>
      <c r="K618" s="368"/>
      <c r="L618" s="368"/>
      <c r="M618" s="368"/>
      <c r="N618" s="368"/>
      <c r="O618" s="241"/>
      <c r="P618" s="241"/>
      <c r="Q618" s="241"/>
      <c r="R618" s="241"/>
      <c r="S618" s="241"/>
      <c r="T618" s="253"/>
      <c r="U618" s="253"/>
      <c r="V618" s="253"/>
      <c r="W618" s="253"/>
      <c r="X618" s="253"/>
      <c r="Y618" s="253"/>
      <c r="Z618" s="253"/>
      <c r="AA618" s="253"/>
      <c r="AB618" s="253"/>
      <c r="AC618" s="253"/>
      <c r="AD618" s="253"/>
      <c r="AE618" s="253"/>
      <c r="AF618" s="253"/>
      <c r="AG618" s="253"/>
      <c r="AH618" s="253"/>
      <c r="AI618" s="253"/>
      <c r="AJ618" s="253"/>
      <c r="AK618" s="253"/>
      <c r="AL618" s="253"/>
      <c r="AM618" s="253"/>
      <c r="AN618" s="253"/>
      <c r="AO618" s="253"/>
      <c r="AP618" s="253"/>
      <c r="AQ618" s="253"/>
      <c r="AR618" s="253"/>
      <c r="AS618" s="253"/>
      <c r="AT618" s="253"/>
      <c r="AU618" s="253"/>
      <c r="AV618" s="253"/>
      <c r="AW618" s="253"/>
      <c r="AX618" s="253"/>
      <c r="AY618" s="253"/>
      <c r="AZ618" s="253" t="s">
        <v>5</v>
      </c>
      <c r="BA618" s="253" t="s">
        <v>312</v>
      </c>
    </row>
    <row r="619" spans="1:53" s="335" customFormat="1" ht="18.75" customHeight="1" x14ac:dyDescent="0.25">
      <c r="B619" s="337"/>
      <c r="C619" s="369" t="s">
        <v>313</v>
      </c>
      <c r="D619" s="369"/>
      <c r="E619" s="369"/>
      <c r="F619" s="369"/>
      <c r="G619" s="369"/>
      <c r="H619" s="369"/>
      <c r="I619" s="369"/>
      <c r="J619" s="369"/>
      <c r="K619" s="369"/>
      <c r="L619" s="369"/>
      <c r="M619" s="369"/>
      <c r="N619" s="369"/>
      <c r="O619" s="337"/>
      <c r="T619" s="336"/>
      <c r="U619" s="336"/>
      <c r="V619" s="336"/>
      <c r="W619" s="336"/>
      <c r="X619" s="336"/>
      <c r="Y619" s="336"/>
      <c r="Z619" s="336"/>
      <c r="AA619" s="336"/>
      <c r="AB619" s="336"/>
      <c r="AC619" s="336"/>
      <c r="AD619" s="336"/>
      <c r="AE619" s="336"/>
      <c r="AF619" s="336"/>
      <c r="AG619" s="336"/>
      <c r="AH619" s="336"/>
      <c r="AI619" s="336"/>
      <c r="AJ619" s="336"/>
      <c r="AK619" s="336"/>
      <c r="AL619" s="336"/>
      <c r="AM619" s="336"/>
      <c r="AN619" s="336"/>
      <c r="AO619" s="336"/>
      <c r="AP619" s="336"/>
      <c r="AQ619" s="336"/>
      <c r="AR619" s="336"/>
      <c r="AS619" s="336"/>
      <c r="AT619" s="336"/>
      <c r="AU619" s="336"/>
      <c r="AV619" s="336"/>
      <c r="AW619" s="336"/>
      <c r="AX619" s="336"/>
      <c r="AY619" s="336"/>
      <c r="AZ619" s="336"/>
      <c r="BA619" s="336"/>
    </row>
    <row r="620" spans="1:53" s="241" customFormat="1" ht="15" x14ac:dyDescent="0.25">
      <c r="A620" s="240"/>
      <c r="B620" s="240"/>
      <c r="C620" s="240"/>
      <c r="D620" s="240"/>
      <c r="E620" s="240"/>
      <c r="F620" s="240"/>
      <c r="G620" s="240"/>
      <c r="H620" s="240"/>
      <c r="I620" s="240"/>
      <c r="J620" s="240"/>
      <c r="K620" s="240"/>
      <c r="L620" s="240"/>
      <c r="M620" s="240"/>
      <c r="N620" s="240"/>
      <c r="O620" s="240"/>
    </row>
    <row r="621" spans="1:53" s="241" customFormat="1" ht="15" x14ac:dyDescent="0.25">
      <c r="A621" s="240"/>
      <c r="B621" s="240"/>
      <c r="C621" s="240"/>
      <c r="D621" s="240"/>
      <c r="E621" s="240"/>
      <c r="F621" s="240"/>
      <c r="G621" s="240"/>
      <c r="H621" s="240"/>
      <c r="I621" s="240"/>
      <c r="J621" s="240"/>
      <c r="K621" s="240"/>
      <c r="L621" s="240"/>
      <c r="M621" s="240"/>
      <c r="N621" s="240"/>
      <c r="O621" s="240"/>
    </row>
    <row r="622" spans="1:53" s="241" customFormat="1" ht="15" x14ac:dyDescent="0.25">
      <c r="A622" s="240"/>
      <c r="B622" s="240"/>
      <c r="C622" s="240"/>
      <c r="D622" s="240"/>
      <c r="E622" s="240"/>
      <c r="F622" s="240"/>
      <c r="G622" s="240"/>
      <c r="H622" s="240"/>
      <c r="I622" s="240"/>
      <c r="J622" s="240"/>
      <c r="K622" s="240"/>
      <c r="L622" s="240"/>
      <c r="M622" s="240"/>
      <c r="N622" s="240"/>
      <c r="O622" s="240"/>
    </row>
    <row r="623" spans="1:53" s="241" customFormat="1" ht="15" x14ac:dyDescent="0.25">
      <c r="A623" s="240"/>
      <c r="B623" s="240"/>
    </row>
  </sheetData>
  <mergeCells count="622">
    <mergeCell ref="C616:H616"/>
    <mergeCell ref="I616:N616"/>
    <mergeCell ref="C617:N617"/>
    <mergeCell ref="C618:H618"/>
    <mergeCell ref="I618:N618"/>
    <mergeCell ref="C619:N619"/>
    <mergeCell ref="D609:L609"/>
    <mergeCell ref="D610:L610"/>
    <mergeCell ref="D611:L611"/>
    <mergeCell ref="D612:L612"/>
    <mergeCell ref="D613:L613"/>
    <mergeCell ref="D614:L614"/>
    <mergeCell ref="D603:L603"/>
    <mergeCell ref="D604:L604"/>
    <mergeCell ref="D605:L605"/>
    <mergeCell ref="D606:L606"/>
    <mergeCell ref="D607:L607"/>
    <mergeCell ref="D608:L608"/>
    <mergeCell ref="D597:L597"/>
    <mergeCell ref="D598:L598"/>
    <mergeCell ref="D599:L599"/>
    <mergeCell ref="D600:L600"/>
    <mergeCell ref="D601:L601"/>
    <mergeCell ref="D602:L602"/>
    <mergeCell ref="D591:L591"/>
    <mergeCell ref="D592:L592"/>
    <mergeCell ref="D593:L593"/>
    <mergeCell ref="D594:L594"/>
    <mergeCell ref="D595:L595"/>
    <mergeCell ref="D596:L596"/>
    <mergeCell ref="D585:L585"/>
    <mergeCell ref="D586:L586"/>
    <mergeCell ref="D587:L587"/>
    <mergeCell ref="D588:L588"/>
    <mergeCell ref="D589:L589"/>
    <mergeCell ref="D590:L590"/>
    <mergeCell ref="D579:L579"/>
    <mergeCell ref="D580:L580"/>
    <mergeCell ref="D581:L581"/>
    <mergeCell ref="D582:L582"/>
    <mergeCell ref="D583:L583"/>
    <mergeCell ref="D584:L584"/>
    <mergeCell ref="D573:L573"/>
    <mergeCell ref="D574:L574"/>
    <mergeCell ref="D575:L575"/>
    <mergeCell ref="D576:L576"/>
    <mergeCell ref="D577:L577"/>
    <mergeCell ref="D578:L578"/>
    <mergeCell ref="D567:L567"/>
    <mergeCell ref="D568:L568"/>
    <mergeCell ref="D569:L569"/>
    <mergeCell ref="D570:L570"/>
    <mergeCell ref="D571:L571"/>
    <mergeCell ref="D572:L572"/>
    <mergeCell ref="D561:L561"/>
    <mergeCell ref="D562:L562"/>
    <mergeCell ref="D563:L563"/>
    <mergeCell ref="D564:L564"/>
    <mergeCell ref="D565:L565"/>
    <mergeCell ref="D566:L566"/>
    <mergeCell ref="D555:F555"/>
    <mergeCell ref="D556:F556"/>
    <mergeCell ref="D557:L557"/>
    <mergeCell ref="D558:L558"/>
    <mergeCell ref="D559:L559"/>
    <mergeCell ref="D560:L560"/>
    <mergeCell ref="D549:F549"/>
    <mergeCell ref="D550:F550"/>
    <mergeCell ref="D551:F551"/>
    <mergeCell ref="D552:F552"/>
    <mergeCell ref="D553:F553"/>
    <mergeCell ref="D554:F554"/>
    <mergeCell ref="D543:F543"/>
    <mergeCell ref="D544:F544"/>
    <mergeCell ref="D545:F545"/>
    <mergeCell ref="D546:F546"/>
    <mergeCell ref="D547:O547"/>
    <mergeCell ref="D548:O548"/>
    <mergeCell ref="D537:O537"/>
    <mergeCell ref="D538:F538"/>
    <mergeCell ref="D539:F539"/>
    <mergeCell ref="D540:F540"/>
    <mergeCell ref="D541:F541"/>
    <mergeCell ref="D542:F542"/>
    <mergeCell ref="D531:F531"/>
    <mergeCell ref="D532:F532"/>
    <mergeCell ref="D533:F533"/>
    <mergeCell ref="D534:F534"/>
    <mergeCell ref="D535:F535"/>
    <mergeCell ref="D536:O536"/>
    <mergeCell ref="D525:O525"/>
    <mergeCell ref="D526:O526"/>
    <mergeCell ref="D527:F527"/>
    <mergeCell ref="D528:F528"/>
    <mergeCell ref="D529:F529"/>
    <mergeCell ref="D530:F530"/>
    <mergeCell ref="D519:F519"/>
    <mergeCell ref="D520:O520"/>
    <mergeCell ref="D521:F521"/>
    <mergeCell ref="D522:F522"/>
    <mergeCell ref="D523:F523"/>
    <mergeCell ref="D524:F524"/>
    <mergeCell ref="D513:F513"/>
    <mergeCell ref="D514:F514"/>
    <mergeCell ref="D515:F515"/>
    <mergeCell ref="D516:F516"/>
    <mergeCell ref="D517:F517"/>
    <mergeCell ref="D518:F518"/>
    <mergeCell ref="D507:F507"/>
    <mergeCell ref="D508:O508"/>
    <mergeCell ref="D509:O509"/>
    <mergeCell ref="D510:F510"/>
    <mergeCell ref="D511:F511"/>
    <mergeCell ref="D512:F512"/>
    <mergeCell ref="D501:F501"/>
    <mergeCell ref="D502:F502"/>
    <mergeCell ref="D503:F503"/>
    <mergeCell ref="D504:F504"/>
    <mergeCell ref="D505:F505"/>
    <mergeCell ref="D506:F506"/>
    <mergeCell ref="D495:F495"/>
    <mergeCell ref="D496:O496"/>
    <mergeCell ref="D497:F497"/>
    <mergeCell ref="D498:F498"/>
    <mergeCell ref="D499:F499"/>
    <mergeCell ref="D500:F500"/>
    <mergeCell ref="D489:F489"/>
    <mergeCell ref="D490:F490"/>
    <mergeCell ref="D491:F491"/>
    <mergeCell ref="D492:F492"/>
    <mergeCell ref="D493:F493"/>
    <mergeCell ref="D494:F494"/>
    <mergeCell ref="D483:O483"/>
    <mergeCell ref="D484:F484"/>
    <mergeCell ref="D485:F485"/>
    <mergeCell ref="D486:F486"/>
    <mergeCell ref="D487:F487"/>
    <mergeCell ref="D488:F488"/>
    <mergeCell ref="D477:O477"/>
    <mergeCell ref="D478:O478"/>
    <mergeCell ref="D479:F479"/>
    <mergeCell ref="A480:O480"/>
    <mergeCell ref="D481:F481"/>
    <mergeCell ref="D482:O482"/>
    <mergeCell ref="D471:F471"/>
    <mergeCell ref="D472:F472"/>
    <mergeCell ref="D473:F473"/>
    <mergeCell ref="D474:F474"/>
    <mergeCell ref="D475:F475"/>
    <mergeCell ref="D476:F476"/>
    <mergeCell ref="D465:F465"/>
    <mergeCell ref="D466:F466"/>
    <mergeCell ref="D467:F467"/>
    <mergeCell ref="D468:F468"/>
    <mergeCell ref="D469:F469"/>
    <mergeCell ref="D470:F470"/>
    <mergeCell ref="D459:F459"/>
    <mergeCell ref="D460:O460"/>
    <mergeCell ref="D461:F461"/>
    <mergeCell ref="D462:F462"/>
    <mergeCell ref="D463:F463"/>
    <mergeCell ref="D464:F464"/>
    <mergeCell ref="D453:F453"/>
    <mergeCell ref="D454:F454"/>
    <mergeCell ref="D455:F455"/>
    <mergeCell ref="D456:F456"/>
    <mergeCell ref="D457:F457"/>
    <mergeCell ref="D458:F458"/>
    <mergeCell ref="D447:O447"/>
    <mergeCell ref="D448:F448"/>
    <mergeCell ref="D449:F449"/>
    <mergeCell ref="D450:F450"/>
    <mergeCell ref="D451:F451"/>
    <mergeCell ref="D452:F452"/>
    <mergeCell ref="D441:O441"/>
    <mergeCell ref="D442:F442"/>
    <mergeCell ref="D443:F443"/>
    <mergeCell ref="D444:F444"/>
    <mergeCell ref="A445:O445"/>
    <mergeCell ref="D446:F446"/>
    <mergeCell ref="D435:F435"/>
    <mergeCell ref="D436:F436"/>
    <mergeCell ref="D437:F437"/>
    <mergeCell ref="D438:O438"/>
    <mergeCell ref="D439:F439"/>
    <mergeCell ref="D440:F440"/>
    <mergeCell ref="D429:F429"/>
    <mergeCell ref="D430:F430"/>
    <mergeCell ref="D431:F431"/>
    <mergeCell ref="D432:F432"/>
    <mergeCell ref="D433:F433"/>
    <mergeCell ref="D434:F434"/>
    <mergeCell ref="D423:O423"/>
    <mergeCell ref="D424:O424"/>
    <mergeCell ref="D425:F425"/>
    <mergeCell ref="D426:F426"/>
    <mergeCell ref="D427:F427"/>
    <mergeCell ref="D428:F428"/>
    <mergeCell ref="D417:F417"/>
    <mergeCell ref="D418:F418"/>
    <mergeCell ref="D419:F419"/>
    <mergeCell ref="D420:F420"/>
    <mergeCell ref="D421:F421"/>
    <mergeCell ref="D422:O422"/>
    <mergeCell ref="D411:F411"/>
    <mergeCell ref="D412:F412"/>
    <mergeCell ref="D413:F413"/>
    <mergeCell ref="D414:F414"/>
    <mergeCell ref="D415:F415"/>
    <mergeCell ref="D416:F416"/>
    <mergeCell ref="D405:F405"/>
    <mergeCell ref="D406:O406"/>
    <mergeCell ref="D407:O407"/>
    <mergeCell ref="D408:O408"/>
    <mergeCell ref="D409:F409"/>
    <mergeCell ref="D410:F410"/>
    <mergeCell ref="D399:L399"/>
    <mergeCell ref="D400:L400"/>
    <mergeCell ref="D401:L401"/>
    <mergeCell ref="D402:L402"/>
    <mergeCell ref="A403:O403"/>
    <mergeCell ref="A404:O404"/>
    <mergeCell ref="D393:L393"/>
    <mergeCell ref="D394:L394"/>
    <mergeCell ref="D395:L395"/>
    <mergeCell ref="D396:L396"/>
    <mergeCell ref="D397:L397"/>
    <mergeCell ref="D398:L398"/>
    <mergeCell ref="D387:L387"/>
    <mergeCell ref="D388:L388"/>
    <mergeCell ref="D389:L389"/>
    <mergeCell ref="D390:L390"/>
    <mergeCell ref="D391:L391"/>
    <mergeCell ref="D392:L392"/>
    <mergeCell ref="D381:O381"/>
    <mergeCell ref="D382:O382"/>
    <mergeCell ref="D383:F383"/>
    <mergeCell ref="D384:L384"/>
    <mergeCell ref="D385:L385"/>
    <mergeCell ref="D386:L386"/>
    <mergeCell ref="D375:F375"/>
    <mergeCell ref="D376:F376"/>
    <mergeCell ref="D377:O377"/>
    <mergeCell ref="D378:F378"/>
    <mergeCell ref="D379:F379"/>
    <mergeCell ref="D380:O380"/>
    <mergeCell ref="D369:F369"/>
    <mergeCell ref="D370:F370"/>
    <mergeCell ref="D371:F371"/>
    <mergeCell ref="D372:F372"/>
    <mergeCell ref="D373:F373"/>
    <mergeCell ref="D374:F374"/>
    <mergeCell ref="D363:O363"/>
    <mergeCell ref="D364:O364"/>
    <mergeCell ref="D365:F365"/>
    <mergeCell ref="D366:F366"/>
    <mergeCell ref="D367:F367"/>
    <mergeCell ref="D368:F368"/>
    <mergeCell ref="D357:F357"/>
    <mergeCell ref="D358:O358"/>
    <mergeCell ref="D359:O359"/>
    <mergeCell ref="D360:O360"/>
    <mergeCell ref="D361:F361"/>
    <mergeCell ref="D362:F362"/>
    <mergeCell ref="D351:F351"/>
    <mergeCell ref="D352:F352"/>
    <mergeCell ref="D353:F353"/>
    <mergeCell ref="D354:F354"/>
    <mergeCell ref="D355:F355"/>
    <mergeCell ref="D356:F356"/>
    <mergeCell ref="D345:O345"/>
    <mergeCell ref="D346:F346"/>
    <mergeCell ref="D347:F347"/>
    <mergeCell ref="D348:F348"/>
    <mergeCell ref="D349:F349"/>
    <mergeCell ref="D350:F350"/>
    <mergeCell ref="D339:O339"/>
    <mergeCell ref="D340:O340"/>
    <mergeCell ref="D341:F341"/>
    <mergeCell ref="A342:O342"/>
    <mergeCell ref="D343:F343"/>
    <mergeCell ref="D344:O344"/>
    <mergeCell ref="D333:O333"/>
    <mergeCell ref="D334:O334"/>
    <mergeCell ref="D335:O335"/>
    <mergeCell ref="D336:F336"/>
    <mergeCell ref="D337:F337"/>
    <mergeCell ref="D338:O338"/>
    <mergeCell ref="D327:F327"/>
    <mergeCell ref="D328:F328"/>
    <mergeCell ref="D329:F329"/>
    <mergeCell ref="D330:F330"/>
    <mergeCell ref="D331:F331"/>
    <mergeCell ref="D332:F332"/>
    <mergeCell ref="D321:O321"/>
    <mergeCell ref="D322:F322"/>
    <mergeCell ref="D323:F323"/>
    <mergeCell ref="D324:F324"/>
    <mergeCell ref="D325:F325"/>
    <mergeCell ref="D326:F326"/>
    <mergeCell ref="D315:F315"/>
    <mergeCell ref="D316:F316"/>
    <mergeCell ref="D317:F317"/>
    <mergeCell ref="D318:F318"/>
    <mergeCell ref="D319:F319"/>
    <mergeCell ref="D320:O320"/>
    <mergeCell ref="D309:F309"/>
    <mergeCell ref="D310:F310"/>
    <mergeCell ref="D311:F311"/>
    <mergeCell ref="D312:F312"/>
    <mergeCell ref="D313:F313"/>
    <mergeCell ref="D314:F314"/>
    <mergeCell ref="D303:O303"/>
    <mergeCell ref="D304:F304"/>
    <mergeCell ref="D305:F305"/>
    <mergeCell ref="D306:F306"/>
    <mergeCell ref="D307:F307"/>
    <mergeCell ref="D308:F308"/>
    <mergeCell ref="D297:O297"/>
    <mergeCell ref="D298:O298"/>
    <mergeCell ref="D299:O299"/>
    <mergeCell ref="D300:F300"/>
    <mergeCell ref="D301:F301"/>
    <mergeCell ref="D302:O302"/>
    <mergeCell ref="D291:O291"/>
    <mergeCell ref="D292:F292"/>
    <mergeCell ref="D293:F293"/>
    <mergeCell ref="D294:O294"/>
    <mergeCell ref="D295:F295"/>
    <mergeCell ref="D296:F296"/>
    <mergeCell ref="D285:O285"/>
    <mergeCell ref="D286:F286"/>
    <mergeCell ref="D287:F287"/>
    <mergeCell ref="D288:O288"/>
    <mergeCell ref="D289:F289"/>
    <mergeCell ref="D290:F290"/>
    <mergeCell ref="D279:O279"/>
    <mergeCell ref="D280:F280"/>
    <mergeCell ref="D281:F281"/>
    <mergeCell ref="D282:O282"/>
    <mergeCell ref="D283:F283"/>
    <mergeCell ref="D284:F284"/>
    <mergeCell ref="D273:F273"/>
    <mergeCell ref="D274:O274"/>
    <mergeCell ref="D275:O275"/>
    <mergeCell ref="D276:O276"/>
    <mergeCell ref="D277:F277"/>
    <mergeCell ref="D278:F278"/>
    <mergeCell ref="D267:O267"/>
    <mergeCell ref="D268:O268"/>
    <mergeCell ref="D269:F269"/>
    <mergeCell ref="D270:F270"/>
    <mergeCell ref="D271:O271"/>
    <mergeCell ref="D272:F272"/>
    <mergeCell ref="D261:F261"/>
    <mergeCell ref="D262:F262"/>
    <mergeCell ref="D263:O263"/>
    <mergeCell ref="D264:F264"/>
    <mergeCell ref="D265:F265"/>
    <mergeCell ref="D266:O266"/>
    <mergeCell ref="D255:O255"/>
    <mergeCell ref="D256:F256"/>
    <mergeCell ref="D257:F257"/>
    <mergeCell ref="D258:O258"/>
    <mergeCell ref="D259:O259"/>
    <mergeCell ref="D260:O260"/>
    <mergeCell ref="D249:F249"/>
    <mergeCell ref="D250:F250"/>
    <mergeCell ref="D251:F251"/>
    <mergeCell ref="D252:F252"/>
    <mergeCell ref="D253:F253"/>
    <mergeCell ref="D254:F254"/>
    <mergeCell ref="D243:F243"/>
    <mergeCell ref="D244:F244"/>
    <mergeCell ref="D245:F245"/>
    <mergeCell ref="D246:F246"/>
    <mergeCell ref="D247:F247"/>
    <mergeCell ref="D248:F248"/>
    <mergeCell ref="D237:O237"/>
    <mergeCell ref="D238:O238"/>
    <mergeCell ref="D239:F239"/>
    <mergeCell ref="D240:F240"/>
    <mergeCell ref="D241:O241"/>
    <mergeCell ref="D242:O242"/>
    <mergeCell ref="D231:F231"/>
    <mergeCell ref="D232:F232"/>
    <mergeCell ref="D233:O233"/>
    <mergeCell ref="D234:F234"/>
    <mergeCell ref="D235:F235"/>
    <mergeCell ref="D236:O236"/>
    <mergeCell ref="D225:F225"/>
    <mergeCell ref="D226:F226"/>
    <mergeCell ref="D227:O227"/>
    <mergeCell ref="D228:F228"/>
    <mergeCell ref="D229:F229"/>
    <mergeCell ref="D230:O230"/>
    <mergeCell ref="D219:O219"/>
    <mergeCell ref="D220:O220"/>
    <mergeCell ref="D221:O221"/>
    <mergeCell ref="D222:F222"/>
    <mergeCell ref="D223:F223"/>
    <mergeCell ref="D224:O224"/>
    <mergeCell ref="D213:O213"/>
    <mergeCell ref="D214:F214"/>
    <mergeCell ref="D215:F215"/>
    <mergeCell ref="D216:O216"/>
    <mergeCell ref="D217:F217"/>
    <mergeCell ref="D218:F218"/>
    <mergeCell ref="D207:F207"/>
    <mergeCell ref="D208:O208"/>
    <mergeCell ref="D209:F209"/>
    <mergeCell ref="D210:F210"/>
    <mergeCell ref="D211:O211"/>
    <mergeCell ref="D212:O212"/>
    <mergeCell ref="D201:F201"/>
    <mergeCell ref="D202:F202"/>
    <mergeCell ref="D203:F203"/>
    <mergeCell ref="D204:F204"/>
    <mergeCell ref="D205:F205"/>
    <mergeCell ref="D206:F206"/>
    <mergeCell ref="D195:O195"/>
    <mergeCell ref="D196:F196"/>
    <mergeCell ref="D197:F197"/>
    <mergeCell ref="D198:F198"/>
    <mergeCell ref="D199:F199"/>
    <mergeCell ref="D200:F200"/>
    <mergeCell ref="D189:L189"/>
    <mergeCell ref="D190:L190"/>
    <mergeCell ref="D191:L191"/>
    <mergeCell ref="A192:O192"/>
    <mergeCell ref="D193:F193"/>
    <mergeCell ref="D194:O194"/>
    <mergeCell ref="D183:L183"/>
    <mergeCell ref="D184:L184"/>
    <mergeCell ref="D185:L185"/>
    <mergeCell ref="D186:L186"/>
    <mergeCell ref="D187:L187"/>
    <mergeCell ref="D188:L188"/>
    <mergeCell ref="D177:L177"/>
    <mergeCell ref="D178:L178"/>
    <mergeCell ref="D179:L179"/>
    <mergeCell ref="D180:L180"/>
    <mergeCell ref="D181:L181"/>
    <mergeCell ref="D182:L182"/>
    <mergeCell ref="D171:F171"/>
    <mergeCell ref="D172:F172"/>
    <mergeCell ref="D173:F173"/>
    <mergeCell ref="D174:F174"/>
    <mergeCell ref="D175:L175"/>
    <mergeCell ref="D176:L176"/>
    <mergeCell ref="D165:F165"/>
    <mergeCell ref="D166:F166"/>
    <mergeCell ref="D167:F167"/>
    <mergeCell ref="D168:F168"/>
    <mergeCell ref="D169:F169"/>
    <mergeCell ref="D170:F170"/>
    <mergeCell ref="D159:L159"/>
    <mergeCell ref="D160:L160"/>
    <mergeCell ref="D161:L161"/>
    <mergeCell ref="A162:O162"/>
    <mergeCell ref="D163:F163"/>
    <mergeCell ref="D164:O164"/>
    <mergeCell ref="D153:L153"/>
    <mergeCell ref="D154:L154"/>
    <mergeCell ref="D155:L155"/>
    <mergeCell ref="D156:L156"/>
    <mergeCell ref="D157:L157"/>
    <mergeCell ref="D158:L158"/>
    <mergeCell ref="D147:L147"/>
    <mergeCell ref="D148:L148"/>
    <mergeCell ref="D149:L149"/>
    <mergeCell ref="D150:L150"/>
    <mergeCell ref="D151:L151"/>
    <mergeCell ref="D152:L152"/>
    <mergeCell ref="D141:L141"/>
    <mergeCell ref="D142:L142"/>
    <mergeCell ref="D143:L143"/>
    <mergeCell ref="D144:L144"/>
    <mergeCell ref="D145:L145"/>
    <mergeCell ref="D146:L146"/>
    <mergeCell ref="D135:F135"/>
    <mergeCell ref="D136:F136"/>
    <mergeCell ref="D137:O137"/>
    <mergeCell ref="D138:O138"/>
    <mergeCell ref="D139:O139"/>
    <mergeCell ref="D140:F140"/>
    <mergeCell ref="D129:F129"/>
    <mergeCell ref="D130:F130"/>
    <mergeCell ref="D131:F131"/>
    <mergeCell ref="D132:F132"/>
    <mergeCell ref="D133:F133"/>
    <mergeCell ref="D134:F134"/>
    <mergeCell ref="D123:O123"/>
    <mergeCell ref="D124:F124"/>
    <mergeCell ref="D125:F125"/>
    <mergeCell ref="D126:F126"/>
    <mergeCell ref="D127:F127"/>
    <mergeCell ref="D128:F128"/>
    <mergeCell ref="D117:F117"/>
    <mergeCell ref="D118:F118"/>
    <mergeCell ref="D119:F119"/>
    <mergeCell ref="D120:F120"/>
    <mergeCell ref="D121:F121"/>
    <mergeCell ref="D122:O122"/>
    <mergeCell ref="D111:F111"/>
    <mergeCell ref="D112:O112"/>
    <mergeCell ref="D113:O113"/>
    <mergeCell ref="D114:F114"/>
    <mergeCell ref="D115:F115"/>
    <mergeCell ref="D116:F116"/>
    <mergeCell ref="D105:F105"/>
    <mergeCell ref="D106:F106"/>
    <mergeCell ref="D107:F107"/>
    <mergeCell ref="D108:F108"/>
    <mergeCell ref="D109:F109"/>
    <mergeCell ref="D110:F110"/>
    <mergeCell ref="D99:O99"/>
    <mergeCell ref="D100:O100"/>
    <mergeCell ref="D101:F101"/>
    <mergeCell ref="D102:F102"/>
    <mergeCell ref="D103:F103"/>
    <mergeCell ref="D104:F104"/>
    <mergeCell ref="D93:F93"/>
    <mergeCell ref="D94:F94"/>
    <mergeCell ref="D95:F95"/>
    <mergeCell ref="D96:F96"/>
    <mergeCell ref="D97:F97"/>
    <mergeCell ref="D98:F98"/>
    <mergeCell ref="D87:F87"/>
    <mergeCell ref="D88:F88"/>
    <mergeCell ref="D89:O89"/>
    <mergeCell ref="D90:O90"/>
    <mergeCell ref="D91:F91"/>
    <mergeCell ref="D92:F92"/>
    <mergeCell ref="D81:F81"/>
    <mergeCell ref="D82:F82"/>
    <mergeCell ref="D83:F83"/>
    <mergeCell ref="D84:F84"/>
    <mergeCell ref="D85:F85"/>
    <mergeCell ref="D86:F86"/>
    <mergeCell ref="D75:O75"/>
    <mergeCell ref="D76:F76"/>
    <mergeCell ref="D77:F77"/>
    <mergeCell ref="D78:O78"/>
    <mergeCell ref="D79:O79"/>
    <mergeCell ref="D80:F80"/>
    <mergeCell ref="D69:F69"/>
    <mergeCell ref="D70:F70"/>
    <mergeCell ref="D71:F71"/>
    <mergeCell ref="D72:F72"/>
    <mergeCell ref="D73:F73"/>
    <mergeCell ref="D74:O74"/>
    <mergeCell ref="D63:O63"/>
    <mergeCell ref="D64:F64"/>
    <mergeCell ref="D65:F65"/>
    <mergeCell ref="D66:F66"/>
    <mergeCell ref="D67:F67"/>
    <mergeCell ref="D68:F68"/>
    <mergeCell ref="D57:F57"/>
    <mergeCell ref="D58:F58"/>
    <mergeCell ref="D59:F59"/>
    <mergeCell ref="D60:F60"/>
    <mergeCell ref="D61:F61"/>
    <mergeCell ref="D62:O62"/>
    <mergeCell ref="D51:O51"/>
    <mergeCell ref="D52:O52"/>
    <mergeCell ref="D53:O53"/>
    <mergeCell ref="D54:F54"/>
    <mergeCell ref="D55:F55"/>
    <mergeCell ref="D56:F56"/>
    <mergeCell ref="D45:F45"/>
    <mergeCell ref="D46:F46"/>
    <mergeCell ref="D47:F47"/>
    <mergeCell ref="D48:F48"/>
    <mergeCell ref="D49:F49"/>
    <mergeCell ref="D50:F50"/>
    <mergeCell ref="D39:F39"/>
    <mergeCell ref="D40:F40"/>
    <mergeCell ref="D41:F41"/>
    <mergeCell ref="D42:F42"/>
    <mergeCell ref="D43:F43"/>
    <mergeCell ref="D44:F44"/>
    <mergeCell ref="D33:F33"/>
    <mergeCell ref="A34:O34"/>
    <mergeCell ref="D35:F35"/>
    <mergeCell ref="D36:O36"/>
    <mergeCell ref="D37:O37"/>
    <mergeCell ref="D38:O38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6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901E1-2FE4-4C37-8019-1EE2EAF7B778}">
  <dimension ref="A1:N97"/>
  <sheetViews>
    <sheetView view="pageBreakPreview" topLeftCell="A20" zoomScaleNormal="100" zoomScaleSheetLayoutView="100" workbookViewId="0">
      <selection activeCell="A12" sqref="A12"/>
    </sheetView>
  </sheetViews>
  <sheetFormatPr defaultColWidth="9" defaultRowHeight="12.75" x14ac:dyDescent="0.2"/>
  <cols>
    <col min="1" max="1" width="6.28515625" style="94" customWidth="1"/>
    <col min="2" max="2" width="10.42578125" style="94" customWidth="1"/>
    <col min="3" max="3" width="22.5703125" style="94" customWidth="1"/>
    <col min="4" max="4" width="18.85546875" style="94" customWidth="1"/>
    <col min="5" max="5" width="12.85546875" style="94" customWidth="1"/>
    <col min="6" max="6" width="15.42578125" style="94" customWidth="1"/>
    <col min="7" max="7" width="15.5703125" style="94" customWidth="1"/>
    <col min="8" max="8" width="16.85546875" style="94" customWidth="1"/>
    <col min="9" max="9" width="18.42578125" style="94" customWidth="1"/>
    <col min="10" max="10" width="15.28515625" style="97" customWidth="1"/>
    <col min="11" max="12" width="15.5703125" style="97" customWidth="1"/>
    <col min="13" max="13" width="16.42578125" style="97" customWidth="1"/>
    <col min="14" max="14" width="16.7109375" style="94" customWidth="1"/>
    <col min="15" max="16384" width="9" style="94"/>
  </cols>
  <sheetData>
    <row r="1" spans="1:13" x14ac:dyDescent="0.2">
      <c r="G1" s="95"/>
      <c r="H1" s="96" t="s">
        <v>891</v>
      </c>
    </row>
    <row r="2" spans="1:13" x14ac:dyDescent="0.2">
      <c r="G2" s="95"/>
      <c r="H2" s="96" t="s">
        <v>892</v>
      </c>
    </row>
    <row r="3" spans="1:13" x14ac:dyDescent="0.2">
      <c r="G3" s="95"/>
      <c r="H3" s="96" t="s">
        <v>893</v>
      </c>
    </row>
    <row r="4" spans="1:13" ht="9.75" customHeight="1" x14ac:dyDescent="0.2"/>
    <row r="5" spans="1:13" ht="16.350000000000001" customHeight="1" x14ac:dyDescent="0.2">
      <c r="G5" s="98"/>
      <c r="H5" s="99" t="s">
        <v>0</v>
      </c>
    </row>
    <row r="6" spans="1:13" x14ac:dyDescent="0.2">
      <c r="G6" s="100" t="s">
        <v>1</v>
      </c>
      <c r="H6" s="101" t="s">
        <v>894</v>
      </c>
    </row>
    <row r="7" spans="1:13" ht="25.9" customHeight="1" x14ac:dyDescent="0.2">
      <c r="A7" s="94" t="s">
        <v>3</v>
      </c>
      <c r="C7" s="374"/>
      <c r="D7" s="374"/>
      <c r="E7" s="374"/>
      <c r="F7" s="374"/>
      <c r="G7" s="100"/>
      <c r="H7" s="102"/>
    </row>
    <row r="8" spans="1:13" s="95" customFormat="1" ht="18.399999999999999" customHeight="1" x14ac:dyDescent="0.2">
      <c r="A8" s="94"/>
      <c r="B8" s="94"/>
      <c r="C8" s="94"/>
      <c r="D8" s="103"/>
      <c r="E8" s="103"/>
      <c r="F8" s="94"/>
      <c r="G8" s="100"/>
      <c r="H8" s="102"/>
      <c r="J8" s="104"/>
      <c r="K8" s="104"/>
      <c r="L8" s="104"/>
      <c r="M8" s="104"/>
    </row>
    <row r="9" spans="1:13" s="95" customFormat="1" ht="25.5" customHeight="1" x14ac:dyDescent="0.2">
      <c r="A9" s="105" t="s">
        <v>896</v>
      </c>
      <c r="B9" s="105"/>
      <c r="C9" s="375" t="s">
        <v>840</v>
      </c>
      <c r="D9" s="375"/>
      <c r="E9" s="375"/>
      <c r="F9" s="375"/>
      <c r="G9" s="100" t="s">
        <v>4</v>
      </c>
      <c r="H9" s="99"/>
      <c r="J9" s="104"/>
      <c r="K9" s="104"/>
      <c r="L9" s="104"/>
      <c r="M9" s="104"/>
    </row>
    <row r="10" spans="1:13" s="95" customFormat="1" x14ac:dyDescent="0.2">
      <c r="A10" s="105"/>
      <c r="B10" s="105"/>
      <c r="C10" s="94"/>
      <c r="D10" s="103"/>
      <c r="E10" s="94"/>
      <c r="H10" s="99"/>
      <c r="J10" s="104"/>
      <c r="K10" s="104"/>
      <c r="L10" s="104"/>
      <c r="M10" s="104"/>
    </row>
    <row r="11" spans="1:13" s="95" customFormat="1" ht="31.5" customHeight="1" x14ac:dyDescent="0.2">
      <c r="A11" s="105" t="s">
        <v>1221</v>
      </c>
      <c r="B11" s="105"/>
      <c r="C11" s="376" t="s">
        <v>841</v>
      </c>
      <c r="D11" s="376"/>
      <c r="E11" s="376"/>
      <c r="F11" s="376"/>
      <c r="G11" s="106" t="s">
        <v>4</v>
      </c>
      <c r="H11" s="107"/>
      <c r="J11" s="104"/>
      <c r="K11" s="104"/>
      <c r="L11" s="104"/>
      <c r="M11" s="104"/>
    </row>
    <row r="12" spans="1:13" s="95" customFormat="1" x14ac:dyDescent="0.2">
      <c r="A12" s="105"/>
      <c r="B12" s="105"/>
      <c r="C12" s="94"/>
      <c r="D12" s="103"/>
      <c r="G12" s="100"/>
      <c r="H12" s="99"/>
      <c r="J12" s="104"/>
      <c r="K12" s="104"/>
      <c r="L12" s="104"/>
      <c r="M12" s="104"/>
    </row>
    <row r="13" spans="1:13" s="95" customFormat="1" ht="42" hidden="1" customHeight="1" x14ac:dyDescent="0.2">
      <c r="A13" s="105" t="s">
        <v>897</v>
      </c>
      <c r="B13" s="105"/>
      <c r="C13" s="374" t="s">
        <v>898</v>
      </c>
      <c r="D13" s="374"/>
      <c r="E13" s="374"/>
      <c r="F13" s="374"/>
      <c r="G13" s="94"/>
      <c r="H13" s="102"/>
      <c r="J13" s="104"/>
      <c r="K13" s="104"/>
      <c r="L13" s="108"/>
      <c r="M13" s="104"/>
    </row>
    <row r="14" spans="1:13" ht="36.75" customHeight="1" x14ac:dyDescent="0.2">
      <c r="A14" s="105" t="s">
        <v>899</v>
      </c>
      <c r="B14" s="105"/>
      <c r="C14" s="374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374"/>
      <c r="E14" s="374"/>
      <c r="F14" s="374"/>
      <c r="G14" s="109"/>
      <c r="H14" s="102"/>
      <c r="I14" s="110"/>
    </row>
    <row r="15" spans="1:13" ht="78" customHeight="1" x14ac:dyDescent="0.2">
      <c r="D15" s="94" t="s">
        <v>900</v>
      </c>
      <c r="E15" s="111"/>
      <c r="F15" s="111"/>
      <c r="G15" s="112" t="s">
        <v>901</v>
      </c>
      <c r="H15" s="112"/>
    </row>
    <row r="16" spans="1:13" s="95" customFormat="1" ht="15.6" customHeight="1" thickBot="1" x14ac:dyDescent="0.25">
      <c r="D16" s="111"/>
      <c r="E16" s="111"/>
      <c r="F16" s="113" t="s">
        <v>902</v>
      </c>
      <c r="G16" s="100" t="s">
        <v>903</v>
      </c>
      <c r="H16" s="102"/>
      <c r="J16" s="104"/>
      <c r="K16" s="104"/>
      <c r="L16" s="104"/>
      <c r="M16" s="104"/>
    </row>
    <row r="17" spans="1:13" s="95" customFormat="1" ht="15" customHeight="1" thickBot="1" x14ac:dyDescent="0.25">
      <c r="D17" s="109"/>
      <c r="E17" s="109"/>
      <c r="F17" s="100" t="s">
        <v>904</v>
      </c>
      <c r="G17" s="112" t="s">
        <v>15</v>
      </c>
      <c r="H17" s="114" t="s">
        <v>858</v>
      </c>
      <c r="I17" s="115"/>
      <c r="J17" s="370"/>
      <c r="K17" s="370"/>
      <c r="L17" s="370"/>
      <c r="M17" s="104"/>
    </row>
    <row r="18" spans="1:13" s="95" customFormat="1" ht="15" customHeight="1" thickBot="1" x14ac:dyDescent="0.3">
      <c r="C18" s="116"/>
      <c r="D18" s="117"/>
      <c r="G18" s="112" t="s">
        <v>16</v>
      </c>
      <c r="H18" s="118">
        <v>45110</v>
      </c>
      <c r="I18" s="119"/>
      <c r="J18" s="377"/>
      <c r="K18" s="377"/>
      <c r="L18" s="377"/>
      <c r="M18" s="104"/>
    </row>
    <row r="19" spans="1:13" s="95" customFormat="1" ht="15" customHeight="1" x14ac:dyDescent="0.2">
      <c r="C19" s="116"/>
      <c r="D19" s="120"/>
      <c r="F19" s="113"/>
      <c r="G19" s="100" t="s">
        <v>17</v>
      </c>
      <c r="H19" s="102"/>
      <c r="I19" s="121">
        <f>D18-F33</f>
        <v>-175347975.30000001</v>
      </c>
      <c r="J19" s="104"/>
      <c r="K19" s="104"/>
      <c r="L19" s="104"/>
      <c r="M19" s="104"/>
    </row>
    <row r="20" spans="1:13" s="95" customFormat="1" ht="15" customHeight="1" x14ac:dyDescent="0.2">
      <c r="C20" s="116"/>
      <c r="D20" s="122"/>
      <c r="F20" s="96"/>
      <c r="G20" s="94" t="s">
        <v>900</v>
      </c>
      <c r="H20" s="94"/>
      <c r="J20" s="104"/>
      <c r="K20" s="104"/>
      <c r="L20" s="104"/>
      <c r="M20" s="104"/>
    </row>
    <row r="21" spans="1:13" s="95" customFormat="1" ht="5.45" customHeight="1" thickBot="1" x14ac:dyDescent="0.25">
      <c r="C21" s="123"/>
      <c r="D21" s="124"/>
      <c r="F21" s="96"/>
      <c r="G21" s="94"/>
      <c r="H21" s="94"/>
      <c r="J21" s="104"/>
      <c r="K21" s="104"/>
      <c r="L21" s="104"/>
      <c r="M21" s="104"/>
    </row>
    <row r="22" spans="1:13" s="95" customFormat="1" ht="12.2" customHeight="1" thickBot="1" x14ac:dyDescent="0.25">
      <c r="D22" s="125"/>
      <c r="E22" s="126" t="s">
        <v>905</v>
      </c>
      <c r="F22" s="127" t="s">
        <v>906</v>
      </c>
      <c r="G22" s="378" t="s">
        <v>20</v>
      </c>
      <c r="H22" s="379"/>
      <c r="J22" s="104"/>
      <c r="K22" s="104"/>
      <c r="L22" s="104"/>
      <c r="M22" s="104"/>
    </row>
    <row r="23" spans="1:13" s="95" customFormat="1" ht="12.2" customHeight="1" thickBot="1" x14ac:dyDescent="0.25">
      <c r="D23" s="128"/>
      <c r="E23" s="129"/>
      <c r="F23" s="130"/>
      <c r="G23" s="131" t="s">
        <v>21</v>
      </c>
      <c r="H23" s="131" t="s">
        <v>22</v>
      </c>
      <c r="J23" s="104"/>
      <c r="K23" s="104"/>
      <c r="L23" s="104"/>
      <c r="M23" s="104"/>
    </row>
    <row r="24" spans="1:13" s="95" customFormat="1" ht="18" customHeight="1" thickBot="1" x14ac:dyDescent="0.25">
      <c r="D24" s="94"/>
      <c r="E24" s="132">
        <v>1</v>
      </c>
      <c r="F24" s="133">
        <v>45250</v>
      </c>
      <c r="G24" s="134">
        <v>45110</v>
      </c>
      <c r="H24" s="133">
        <f>F24</f>
        <v>45250</v>
      </c>
      <c r="I24" s="135"/>
      <c r="J24" s="104"/>
      <c r="K24" s="104"/>
      <c r="L24" s="104"/>
      <c r="M24" s="104"/>
    </row>
    <row r="25" spans="1:13" s="136" customFormat="1" ht="11.25" x14ac:dyDescent="0.2">
      <c r="J25" s="137"/>
      <c r="K25" s="137"/>
      <c r="L25" s="137"/>
      <c r="M25" s="137"/>
    </row>
    <row r="26" spans="1:13" x14ac:dyDescent="0.2">
      <c r="E26" s="98" t="s">
        <v>907</v>
      </c>
    </row>
    <row r="27" spans="1:13" x14ac:dyDescent="0.2">
      <c r="D27" s="138"/>
      <c r="E27" s="98" t="s">
        <v>908</v>
      </c>
      <c r="F27" s="138"/>
      <c r="G27" s="138"/>
    </row>
    <row r="28" spans="1:13" x14ac:dyDescent="0.2">
      <c r="A28" s="139" t="s">
        <v>34</v>
      </c>
      <c r="B28" s="380" t="s">
        <v>909</v>
      </c>
      <c r="C28" s="381"/>
      <c r="D28" s="382"/>
      <c r="E28" s="140" t="s">
        <v>910</v>
      </c>
      <c r="F28" s="141" t="s">
        <v>911</v>
      </c>
      <c r="G28" s="142"/>
      <c r="H28" s="143"/>
    </row>
    <row r="29" spans="1:13" x14ac:dyDescent="0.2">
      <c r="A29" s="144" t="s">
        <v>912</v>
      </c>
      <c r="B29" s="383" t="s">
        <v>913</v>
      </c>
      <c r="C29" s="384"/>
      <c r="D29" s="385"/>
      <c r="E29" s="146"/>
      <c r="F29" s="145" t="s">
        <v>914</v>
      </c>
      <c r="G29" s="147"/>
      <c r="H29" s="145" t="s">
        <v>915</v>
      </c>
    </row>
    <row r="30" spans="1:13" x14ac:dyDescent="0.2">
      <c r="A30" s="144" t="s">
        <v>916</v>
      </c>
      <c r="B30" s="383"/>
      <c r="C30" s="384"/>
      <c r="D30" s="385"/>
      <c r="E30" s="146"/>
      <c r="F30" s="145" t="s">
        <v>917</v>
      </c>
      <c r="G30" s="144" t="s">
        <v>918</v>
      </c>
      <c r="H30" s="145" t="s">
        <v>919</v>
      </c>
    </row>
    <row r="31" spans="1:13" x14ac:dyDescent="0.2">
      <c r="A31" s="148"/>
      <c r="B31" s="371"/>
      <c r="C31" s="372"/>
      <c r="D31" s="373"/>
      <c r="E31" s="150"/>
      <c r="F31" s="151" t="s">
        <v>920</v>
      </c>
      <c r="G31" s="152"/>
      <c r="H31" s="151" t="s">
        <v>921</v>
      </c>
    </row>
    <row r="32" spans="1:13" ht="13.5" thickBot="1" x14ac:dyDescent="0.25">
      <c r="A32" s="153">
        <v>1</v>
      </c>
      <c r="B32" s="387">
        <v>2</v>
      </c>
      <c r="C32" s="388"/>
      <c r="D32" s="389"/>
      <c r="E32" s="153">
        <v>3</v>
      </c>
      <c r="F32" s="153">
        <v>4</v>
      </c>
      <c r="G32" s="153">
        <v>5</v>
      </c>
      <c r="H32" s="153">
        <v>6</v>
      </c>
    </row>
    <row r="33" spans="1:14" ht="24" customHeight="1" thickBot="1" x14ac:dyDescent="0.25">
      <c r="A33" s="154"/>
      <c r="B33" s="390" t="s">
        <v>922</v>
      </c>
      <c r="C33" s="391"/>
      <c r="D33" s="392"/>
      <c r="E33" s="155" t="s">
        <v>923</v>
      </c>
      <c r="F33" s="156">
        <f t="shared" ref="F33:G39" si="0">G33</f>
        <v>175347975.30000001</v>
      </c>
      <c r="G33" s="156">
        <f>SUM(G34:G39)</f>
        <v>175347975.30000001</v>
      </c>
      <c r="H33" s="156">
        <f>SUM(H34:H39)</f>
        <v>175347975.30000001</v>
      </c>
      <c r="I33" s="157"/>
      <c r="J33" s="158"/>
    </row>
    <row r="34" spans="1:14" x14ac:dyDescent="0.2">
      <c r="A34" s="159" t="s">
        <v>24</v>
      </c>
      <c r="B34" s="393" t="s">
        <v>924</v>
      </c>
      <c r="C34" s="394"/>
      <c r="D34" s="395"/>
      <c r="E34" s="148"/>
      <c r="F34" s="162">
        <f t="shared" si="0"/>
        <v>175347975.30000001</v>
      </c>
      <c r="G34" s="163">
        <f t="shared" si="0"/>
        <v>175347975.30000001</v>
      </c>
      <c r="H34" s="164">
        <f>'реестр_ноябрь 23г'!H7</f>
        <v>175347975.30000001</v>
      </c>
      <c r="I34" s="165"/>
      <c r="J34" s="166"/>
    </row>
    <row r="35" spans="1:14" hidden="1" x14ac:dyDescent="0.2">
      <c r="A35" s="159" t="s">
        <v>67</v>
      </c>
      <c r="B35" s="393" t="s">
        <v>924</v>
      </c>
      <c r="C35" s="394"/>
      <c r="D35" s="395"/>
      <c r="E35" s="148"/>
      <c r="F35" s="162">
        <f t="shared" si="0"/>
        <v>0</v>
      </c>
      <c r="G35" s="163">
        <f t="shared" si="0"/>
        <v>0</v>
      </c>
      <c r="H35" s="164">
        <f>SUM(I35:Q35)</f>
        <v>0</v>
      </c>
      <c r="I35" s="167"/>
      <c r="J35" s="168"/>
      <c r="N35" s="169"/>
    </row>
    <row r="36" spans="1:14" hidden="1" x14ac:dyDescent="0.2">
      <c r="A36" s="159" t="s">
        <v>71</v>
      </c>
      <c r="B36" s="393" t="s">
        <v>925</v>
      </c>
      <c r="C36" s="394"/>
      <c r="D36" s="395"/>
      <c r="E36" s="148"/>
      <c r="F36" s="162">
        <f t="shared" si="0"/>
        <v>0</v>
      </c>
      <c r="G36" s="163">
        <f t="shared" si="0"/>
        <v>0</v>
      </c>
      <c r="H36" s="164">
        <f>SUM(I36:Q36)</f>
        <v>0</v>
      </c>
      <c r="I36" s="170"/>
      <c r="N36" s="169"/>
    </row>
    <row r="37" spans="1:14" hidden="1" x14ac:dyDescent="0.2">
      <c r="A37" s="159" t="s">
        <v>83</v>
      </c>
      <c r="B37" s="393" t="s">
        <v>926</v>
      </c>
      <c r="C37" s="394"/>
      <c r="D37" s="395"/>
      <c r="E37" s="148"/>
      <c r="F37" s="162">
        <f t="shared" si="0"/>
        <v>0</v>
      </c>
      <c r="G37" s="163">
        <f t="shared" si="0"/>
        <v>0</v>
      </c>
      <c r="H37" s="164">
        <f>SUM(I37:Q37)</f>
        <v>0</v>
      </c>
      <c r="J37" s="166"/>
      <c r="N37" s="169"/>
    </row>
    <row r="38" spans="1:14" hidden="1" x14ac:dyDescent="0.2">
      <c r="A38" s="159" t="s">
        <v>83</v>
      </c>
      <c r="B38" s="393" t="s">
        <v>927</v>
      </c>
      <c r="C38" s="394"/>
      <c r="D38" s="395"/>
      <c r="E38" s="148"/>
      <c r="F38" s="162">
        <f t="shared" si="0"/>
        <v>0</v>
      </c>
      <c r="G38" s="163">
        <f t="shared" si="0"/>
        <v>0</v>
      </c>
      <c r="H38" s="164">
        <f>SUM(I38:Q38)</f>
        <v>0</v>
      </c>
      <c r="I38" s="170"/>
      <c r="N38" s="169"/>
    </row>
    <row r="39" spans="1:14" hidden="1" x14ac:dyDescent="0.2">
      <c r="A39" s="159" t="s">
        <v>94</v>
      </c>
      <c r="B39" s="393" t="s">
        <v>928</v>
      </c>
      <c r="C39" s="394"/>
      <c r="D39" s="395"/>
      <c r="E39" s="148"/>
      <c r="F39" s="162">
        <f t="shared" si="0"/>
        <v>0</v>
      </c>
      <c r="G39" s="163">
        <f t="shared" si="0"/>
        <v>0</v>
      </c>
      <c r="H39" s="164">
        <f>SUM(I39:Q39)</f>
        <v>0</v>
      </c>
      <c r="I39" s="170"/>
      <c r="N39" s="169"/>
    </row>
    <row r="40" spans="1:14" ht="14.25" customHeight="1" x14ac:dyDescent="0.2">
      <c r="A40" s="171"/>
      <c r="E40" s="396" t="s">
        <v>929</v>
      </c>
      <c r="F40" s="396"/>
      <c r="G40" s="396"/>
      <c r="H40" s="172">
        <f>H33</f>
        <v>175347975.30000001</v>
      </c>
      <c r="I40" s="165"/>
      <c r="J40" s="166"/>
      <c r="K40" s="173"/>
      <c r="N40" s="169"/>
    </row>
    <row r="41" spans="1:14" ht="14.25" customHeight="1" x14ac:dyDescent="0.2">
      <c r="A41" s="171"/>
      <c r="E41" s="396" t="s">
        <v>930</v>
      </c>
      <c r="F41" s="396"/>
      <c r="G41" s="396"/>
      <c r="H41" s="172">
        <f>ROUND(H40*0.2,2)</f>
        <v>35069595.060000002</v>
      </c>
      <c r="I41" s="170"/>
      <c r="J41" s="166"/>
      <c r="N41" s="169"/>
    </row>
    <row r="42" spans="1:14" ht="14.25" customHeight="1" x14ac:dyDescent="0.2">
      <c r="A42" s="171"/>
      <c r="E42" s="396" t="s">
        <v>931</v>
      </c>
      <c r="F42" s="396"/>
      <c r="G42" s="396"/>
      <c r="H42" s="172">
        <f>H40+H41</f>
        <v>210417570.36000001</v>
      </c>
      <c r="I42" s="170"/>
      <c r="J42" s="173"/>
      <c r="N42" s="169"/>
    </row>
    <row r="43" spans="1:14" hidden="1" x14ac:dyDescent="0.2">
      <c r="A43" s="174"/>
      <c r="B43" s="175"/>
      <c r="C43" s="175"/>
      <c r="D43" s="176"/>
      <c r="E43" s="148"/>
      <c r="F43" s="177"/>
      <c r="G43" s="178"/>
      <c r="H43" s="179"/>
      <c r="I43" s="170"/>
      <c r="N43" s="169"/>
    </row>
    <row r="44" spans="1:14" hidden="1" x14ac:dyDescent="0.2">
      <c r="A44" s="174" t="s">
        <v>932</v>
      </c>
      <c r="B44" s="180"/>
      <c r="C44" s="180"/>
      <c r="D44" s="181" t="s">
        <v>933</v>
      </c>
      <c r="E44" s="148"/>
      <c r="F44" s="164" t="e">
        <v>#REF!</v>
      </c>
      <c r="G44" s="163" t="e">
        <v>#REF!</v>
      </c>
      <c r="H44" s="182">
        <v>68388.36</v>
      </c>
      <c r="I44" s="170"/>
      <c r="N44" s="169"/>
    </row>
    <row r="45" spans="1:14" hidden="1" x14ac:dyDescent="0.2">
      <c r="A45" s="101"/>
      <c r="B45" s="183"/>
      <c r="C45" s="183"/>
      <c r="D45" s="161" t="s">
        <v>934</v>
      </c>
      <c r="E45" s="102"/>
      <c r="F45" s="184"/>
      <c r="G45" s="163" t="e">
        <v>#REF!</v>
      </c>
      <c r="H45" s="185">
        <v>437891.54</v>
      </c>
      <c r="I45" s="170"/>
      <c r="N45" s="169"/>
    </row>
    <row r="46" spans="1:14" hidden="1" x14ac:dyDescent="0.2">
      <c r="A46" s="101"/>
      <c r="B46" s="183"/>
      <c r="C46" s="183"/>
      <c r="D46" s="161" t="s">
        <v>935</v>
      </c>
      <c r="E46" s="102"/>
      <c r="F46" s="184"/>
      <c r="G46" s="163">
        <v>0</v>
      </c>
      <c r="H46" s="185">
        <v>0</v>
      </c>
      <c r="I46" s="170"/>
      <c r="N46" s="169"/>
    </row>
    <row r="47" spans="1:14" hidden="1" x14ac:dyDescent="0.2">
      <c r="A47" s="101"/>
      <c r="B47" s="183"/>
      <c r="C47" s="183"/>
      <c r="D47" s="161" t="s">
        <v>933</v>
      </c>
      <c r="E47" s="102"/>
      <c r="F47" s="184"/>
      <c r="G47" s="163">
        <v>0</v>
      </c>
      <c r="H47" s="185">
        <v>0</v>
      </c>
      <c r="I47" s="170"/>
      <c r="N47" s="169"/>
    </row>
    <row r="48" spans="1:14" hidden="1" x14ac:dyDescent="0.2">
      <c r="A48" s="101"/>
      <c r="B48" s="183"/>
      <c r="C48" s="183"/>
      <c r="D48" s="161" t="s">
        <v>936</v>
      </c>
      <c r="E48" s="102"/>
      <c r="F48" s="184"/>
      <c r="G48" s="163">
        <v>0</v>
      </c>
      <c r="H48" s="182">
        <v>0</v>
      </c>
      <c r="I48" s="170"/>
      <c r="N48" s="169"/>
    </row>
    <row r="49" spans="1:14" hidden="1" x14ac:dyDescent="0.2">
      <c r="A49" s="159" t="s">
        <v>937</v>
      </c>
      <c r="B49" s="186"/>
      <c r="C49" s="186"/>
      <c r="D49" s="176" t="s">
        <v>933</v>
      </c>
      <c r="E49" s="148"/>
      <c r="F49" s="187">
        <v>0</v>
      </c>
      <c r="G49" s="188">
        <v>0</v>
      </c>
      <c r="H49" s="179">
        <v>0</v>
      </c>
      <c r="I49" s="170"/>
      <c r="N49" s="169"/>
    </row>
    <row r="50" spans="1:14" hidden="1" x14ac:dyDescent="0.2">
      <c r="A50" s="159"/>
      <c r="B50" s="186"/>
      <c r="C50" s="186"/>
      <c r="D50" s="176"/>
      <c r="E50" s="148"/>
      <c r="F50" s="189"/>
      <c r="G50" s="163"/>
      <c r="H50" s="182"/>
      <c r="I50" s="170"/>
      <c r="N50" s="169"/>
    </row>
    <row r="51" spans="1:14" hidden="1" x14ac:dyDescent="0.2">
      <c r="A51" s="159" t="s">
        <v>938</v>
      </c>
      <c r="B51" s="186"/>
      <c r="C51" s="186"/>
      <c r="D51" s="176" t="s">
        <v>939</v>
      </c>
      <c r="E51" s="148"/>
      <c r="F51" s="189">
        <v>0</v>
      </c>
      <c r="G51" s="163">
        <v>0</v>
      </c>
      <c r="H51" s="182">
        <v>0</v>
      </c>
      <c r="I51" s="170"/>
      <c r="N51" s="169"/>
    </row>
    <row r="52" spans="1:14" hidden="1" x14ac:dyDescent="0.2">
      <c r="A52" s="159"/>
      <c r="B52" s="186"/>
      <c r="C52" s="186"/>
      <c r="D52" s="176" t="s">
        <v>940</v>
      </c>
      <c r="E52" s="148"/>
      <c r="F52" s="189">
        <v>0</v>
      </c>
      <c r="G52" s="178">
        <v>0</v>
      </c>
      <c r="H52" s="190">
        <v>0</v>
      </c>
      <c r="I52" s="170"/>
      <c r="N52" s="169"/>
    </row>
    <row r="53" spans="1:14" hidden="1" x14ac:dyDescent="0.2">
      <c r="A53" s="159"/>
      <c r="B53" s="186"/>
      <c r="C53" s="186"/>
      <c r="D53" s="176"/>
      <c r="E53" s="148"/>
      <c r="F53" s="191"/>
      <c r="G53" s="149"/>
      <c r="H53" s="192"/>
      <c r="I53" s="170"/>
      <c r="N53" s="169"/>
    </row>
    <row r="54" spans="1:14" hidden="1" x14ac:dyDescent="0.2">
      <c r="A54" s="101" t="s">
        <v>941</v>
      </c>
      <c r="B54" s="193"/>
      <c r="C54" s="193"/>
      <c r="D54" s="160" t="s">
        <v>933</v>
      </c>
      <c r="E54" s="102"/>
      <c r="F54" s="189">
        <v>0</v>
      </c>
      <c r="G54" s="163">
        <v>0</v>
      </c>
      <c r="H54" s="182">
        <v>0</v>
      </c>
      <c r="I54" s="170"/>
      <c r="N54" s="169"/>
    </row>
    <row r="55" spans="1:14" hidden="1" x14ac:dyDescent="0.2">
      <c r="A55" s="101"/>
      <c r="B55" s="193"/>
      <c r="C55" s="193"/>
      <c r="D55" s="160"/>
      <c r="E55" s="102"/>
      <c r="F55" s="189"/>
      <c r="G55" s="163"/>
      <c r="H55" s="182"/>
      <c r="I55" s="170"/>
      <c r="N55" s="169"/>
    </row>
    <row r="56" spans="1:14" hidden="1" x14ac:dyDescent="0.2">
      <c r="A56" s="101" t="s">
        <v>938</v>
      </c>
      <c r="B56" s="193"/>
      <c r="C56" s="193"/>
      <c r="D56" s="160" t="s">
        <v>942</v>
      </c>
      <c r="E56" s="102"/>
      <c r="F56" s="189">
        <v>401728.83</v>
      </c>
      <c r="G56" s="163">
        <v>401728.83</v>
      </c>
      <c r="H56" s="182">
        <v>401728.83</v>
      </c>
      <c r="I56" s="170"/>
      <c r="N56" s="169"/>
    </row>
    <row r="57" spans="1:14" hidden="1" x14ac:dyDescent="0.2">
      <c r="A57" s="101"/>
      <c r="B57" s="193"/>
      <c r="C57" s="193"/>
      <c r="D57" s="160"/>
      <c r="E57" s="102"/>
      <c r="F57" s="191"/>
      <c r="G57" s="194"/>
      <c r="H57" s="195"/>
      <c r="I57" s="170"/>
      <c r="N57" s="169"/>
    </row>
    <row r="58" spans="1:14" hidden="1" x14ac:dyDescent="0.2">
      <c r="A58" s="101" t="s">
        <v>941</v>
      </c>
      <c r="B58" s="193"/>
      <c r="C58" s="193"/>
      <c r="D58" s="160" t="s">
        <v>933</v>
      </c>
      <c r="E58" s="102"/>
      <c r="F58" s="189">
        <v>72311.19</v>
      </c>
      <c r="G58" s="163">
        <v>72311.19</v>
      </c>
      <c r="H58" s="182">
        <v>72311.19</v>
      </c>
      <c r="I58" s="170"/>
      <c r="N58" s="169"/>
    </row>
    <row r="59" spans="1:14" hidden="1" x14ac:dyDescent="0.2">
      <c r="A59" s="101"/>
      <c r="B59" s="193"/>
      <c r="C59" s="193"/>
      <c r="D59" s="160"/>
      <c r="E59" s="102"/>
      <c r="F59" s="191"/>
      <c r="G59" s="194"/>
      <c r="H59" s="195"/>
      <c r="I59" s="170"/>
      <c r="N59" s="169"/>
    </row>
    <row r="60" spans="1:14" hidden="1" x14ac:dyDescent="0.2">
      <c r="A60" s="101"/>
      <c r="B60" s="193"/>
      <c r="C60" s="193"/>
      <c r="D60" s="160"/>
      <c r="E60" s="102"/>
      <c r="F60" s="143"/>
      <c r="G60" s="196"/>
      <c r="H60" s="182"/>
      <c r="I60" s="170"/>
      <c r="N60" s="169"/>
    </row>
    <row r="61" spans="1:14" hidden="1" x14ac:dyDescent="0.2">
      <c r="A61" s="197"/>
      <c r="B61" s="198"/>
      <c r="C61" s="198"/>
      <c r="D61" s="199"/>
      <c r="E61" s="147"/>
      <c r="F61" s="200"/>
      <c r="G61" s="200"/>
      <c r="H61" s="201"/>
      <c r="I61" s="170"/>
      <c r="N61" s="169"/>
    </row>
    <row r="62" spans="1:14" hidden="1" x14ac:dyDescent="0.2">
      <c r="A62" s="101"/>
      <c r="B62" s="193"/>
      <c r="C62" s="193"/>
      <c r="D62" s="160" t="s">
        <v>943</v>
      </c>
      <c r="E62" s="102"/>
      <c r="F62" s="202"/>
      <c r="G62" s="203">
        <v>0</v>
      </c>
      <c r="H62" s="204">
        <v>0</v>
      </c>
      <c r="I62" s="170"/>
      <c r="N62" s="169"/>
    </row>
    <row r="63" spans="1:14" hidden="1" x14ac:dyDescent="0.2">
      <c r="A63" s="101"/>
      <c r="B63" s="193"/>
      <c r="C63" s="193"/>
      <c r="D63" s="160" t="s">
        <v>933</v>
      </c>
      <c r="E63" s="102"/>
      <c r="F63" s="205"/>
      <c r="G63" s="206">
        <v>0</v>
      </c>
      <c r="H63" s="207">
        <v>0</v>
      </c>
      <c r="I63" s="170"/>
      <c r="N63" s="169"/>
    </row>
    <row r="64" spans="1:14" hidden="1" x14ac:dyDescent="0.2">
      <c r="A64" s="101"/>
      <c r="B64" s="193"/>
      <c r="C64" s="193"/>
      <c r="D64" s="160" t="s">
        <v>944</v>
      </c>
      <c r="E64" s="102"/>
      <c r="F64" s="205"/>
      <c r="G64" s="206">
        <v>0</v>
      </c>
      <c r="H64" s="207">
        <v>0</v>
      </c>
      <c r="I64" s="170"/>
      <c r="N64" s="169"/>
    </row>
    <row r="65" spans="1:14" hidden="1" x14ac:dyDescent="0.2">
      <c r="A65" s="101"/>
      <c r="B65" s="193"/>
      <c r="C65" s="193"/>
      <c r="D65" s="160" t="s">
        <v>945</v>
      </c>
      <c r="E65" s="147"/>
      <c r="F65" s="205"/>
      <c r="G65" s="206">
        <v>0</v>
      </c>
      <c r="H65" s="207">
        <v>0</v>
      </c>
      <c r="I65" s="170"/>
      <c r="N65" s="169"/>
    </row>
    <row r="66" spans="1:14" hidden="1" x14ac:dyDescent="0.2">
      <c r="A66" s="101"/>
      <c r="B66" s="193"/>
      <c r="C66" s="193"/>
      <c r="D66" s="160" t="s">
        <v>933</v>
      </c>
      <c r="E66" s="102"/>
      <c r="F66" s="208"/>
      <c r="G66" s="209">
        <v>0</v>
      </c>
      <c r="H66" s="210">
        <v>0</v>
      </c>
      <c r="I66" s="170"/>
      <c r="N66" s="169"/>
    </row>
    <row r="67" spans="1:14" hidden="1" x14ac:dyDescent="0.2">
      <c r="A67" s="211"/>
      <c r="B67" s="197"/>
      <c r="C67" s="197"/>
      <c r="D67" s="181" t="s">
        <v>946</v>
      </c>
      <c r="E67" s="147"/>
      <c r="F67" s="212"/>
      <c r="G67" s="203">
        <v>0</v>
      </c>
      <c r="H67" s="207">
        <v>0</v>
      </c>
      <c r="I67" s="170"/>
      <c r="N67" s="169"/>
    </row>
    <row r="68" spans="1:14" hidden="1" x14ac:dyDescent="0.2">
      <c r="A68" s="101"/>
      <c r="B68" s="183"/>
      <c r="C68" s="183"/>
      <c r="D68" s="161" t="s">
        <v>947</v>
      </c>
      <c r="E68" s="102"/>
      <c r="F68" s="205"/>
      <c r="G68" s="206">
        <v>0</v>
      </c>
      <c r="H68" s="207">
        <v>0</v>
      </c>
      <c r="I68" s="170"/>
      <c r="N68" s="169"/>
    </row>
    <row r="69" spans="1:14" hidden="1" x14ac:dyDescent="0.2">
      <c r="A69" s="101"/>
      <c r="B69" s="183"/>
      <c r="C69" s="183"/>
      <c r="D69" s="161" t="s">
        <v>933</v>
      </c>
      <c r="E69" s="102"/>
      <c r="F69" s="205"/>
      <c r="G69" s="206">
        <v>0</v>
      </c>
      <c r="H69" s="207">
        <v>0</v>
      </c>
      <c r="I69" s="170"/>
      <c r="N69" s="169"/>
    </row>
    <row r="70" spans="1:14" hidden="1" x14ac:dyDescent="0.2">
      <c r="A70" s="101"/>
      <c r="B70" s="183"/>
      <c r="C70" s="183"/>
      <c r="D70" s="161" t="s">
        <v>948</v>
      </c>
      <c r="E70" s="102"/>
      <c r="F70" s="205"/>
      <c r="G70" s="206">
        <v>0</v>
      </c>
      <c r="H70" s="207">
        <v>0</v>
      </c>
      <c r="I70" s="170"/>
      <c r="N70" s="169"/>
    </row>
    <row r="71" spans="1:14" hidden="1" x14ac:dyDescent="0.2">
      <c r="A71" s="211"/>
      <c r="B71" s="198"/>
      <c r="C71" s="198"/>
      <c r="D71" s="199" t="s">
        <v>949</v>
      </c>
      <c r="E71" s="147"/>
      <c r="F71" s="212"/>
      <c r="G71" s="203">
        <v>0</v>
      </c>
      <c r="H71" s="204">
        <v>0</v>
      </c>
      <c r="I71" s="170"/>
      <c r="N71" s="169"/>
    </row>
    <row r="72" spans="1:14" hidden="1" x14ac:dyDescent="0.2">
      <c r="A72" s="211"/>
      <c r="B72" s="198"/>
      <c r="C72" s="198"/>
      <c r="D72" s="199" t="s">
        <v>933</v>
      </c>
      <c r="E72" s="147"/>
      <c r="F72" s="212"/>
      <c r="G72" s="203">
        <v>0</v>
      </c>
      <c r="H72" s="204">
        <v>0</v>
      </c>
      <c r="I72" s="170"/>
      <c r="N72" s="169"/>
    </row>
    <row r="73" spans="1:14" hidden="1" x14ac:dyDescent="0.2">
      <c r="A73" s="211"/>
      <c r="B73" s="198"/>
      <c r="C73" s="198"/>
      <c r="D73" s="199" t="s">
        <v>950</v>
      </c>
      <c r="E73" s="147"/>
      <c r="F73" s="212"/>
      <c r="G73" s="203">
        <v>0</v>
      </c>
      <c r="H73" s="204">
        <v>0</v>
      </c>
      <c r="I73" s="170"/>
      <c r="N73" s="169"/>
    </row>
    <row r="74" spans="1:14" ht="12.75" hidden="1" customHeight="1" x14ac:dyDescent="0.2">
      <c r="A74" s="213" t="s">
        <v>189</v>
      </c>
      <c r="B74" s="214"/>
      <c r="C74" s="214"/>
      <c r="D74" s="215" t="s">
        <v>951</v>
      </c>
      <c r="E74" s="216"/>
      <c r="F74" s="217"/>
      <c r="G74" s="218" t="e">
        <v>#REF!</v>
      </c>
      <c r="H74" s="219"/>
      <c r="I74" s="170"/>
      <c r="N74" s="169"/>
    </row>
    <row r="75" spans="1:14" ht="13.5" hidden="1" thickBot="1" x14ac:dyDescent="0.25">
      <c r="A75" s="136"/>
      <c r="B75" s="136"/>
      <c r="C75" s="136"/>
      <c r="F75" s="136"/>
      <c r="G75" s="113" t="s">
        <v>952</v>
      </c>
      <c r="H75" s="220">
        <v>379935.31</v>
      </c>
      <c r="I75" s="170"/>
      <c r="N75" s="169"/>
    </row>
    <row r="76" spans="1:14" ht="13.5" hidden="1" thickBot="1" x14ac:dyDescent="0.25">
      <c r="F76" s="136"/>
      <c r="G76" s="113" t="s">
        <v>953</v>
      </c>
      <c r="H76" s="220">
        <v>68388.36</v>
      </c>
      <c r="I76" s="170"/>
      <c r="N76" s="169"/>
    </row>
    <row r="77" spans="1:14" ht="13.5" hidden="1" thickBot="1" x14ac:dyDescent="0.25">
      <c r="F77" s="386" t="s">
        <v>954</v>
      </c>
      <c r="G77" s="386"/>
      <c r="H77" s="220">
        <v>448323.67</v>
      </c>
      <c r="I77" s="170"/>
      <c r="N77" s="169"/>
    </row>
    <row r="78" spans="1:14" hidden="1" x14ac:dyDescent="0.2">
      <c r="F78" s="136"/>
      <c r="G78" s="136"/>
      <c r="H78" s="221"/>
      <c r="I78" s="170"/>
      <c r="N78" s="169"/>
    </row>
    <row r="79" spans="1:14" x14ac:dyDescent="0.2">
      <c r="E79" s="94" t="s">
        <v>974</v>
      </c>
      <c r="F79" s="136"/>
      <c r="G79" s="136"/>
      <c r="H79" s="172">
        <f>H42/2</f>
        <v>105208785.18000001</v>
      </c>
      <c r="I79" s="170"/>
      <c r="J79" s="173"/>
      <c r="N79" s="169"/>
    </row>
    <row r="80" spans="1:14" x14ac:dyDescent="0.2">
      <c r="E80" s="94" t="s">
        <v>973</v>
      </c>
      <c r="F80" s="136"/>
      <c r="G80" s="136"/>
      <c r="H80" s="172">
        <f>H79</f>
        <v>105208785.18000001</v>
      </c>
      <c r="I80" s="170"/>
      <c r="J80" s="173"/>
      <c r="N80" s="169"/>
    </row>
    <row r="81" spans="1:14" x14ac:dyDescent="0.2">
      <c r="E81" s="94" t="s">
        <v>975</v>
      </c>
      <c r="F81" s="136"/>
      <c r="G81" s="136"/>
      <c r="H81" s="172">
        <f>H80/120*20</f>
        <v>17534797.530000001</v>
      </c>
      <c r="I81" s="170"/>
      <c r="J81" s="173"/>
      <c r="N81" s="169"/>
    </row>
    <row r="82" spans="1:14" x14ac:dyDescent="0.2">
      <c r="F82" s="136"/>
      <c r="G82" s="136"/>
      <c r="H82" s="221"/>
      <c r="I82" s="170"/>
      <c r="J82" s="173"/>
      <c r="N82" s="169"/>
    </row>
    <row r="83" spans="1:14" x14ac:dyDescent="0.2">
      <c r="F83" s="136"/>
      <c r="G83" s="136"/>
      <c r="H83" s="221"/>
      <c r="I83" s="170"/>
      <c r="J83" s="173"/>
      <c r="K83" s="173"/>
      <c r="N83" s="169"/>
    </row>
    <row r="84" spans="1:14" s="223" customFormat="1" ht="25.5" customHeight="1" x14ac:dyDescent="0.2">
      <c r="A84" s="222" t="s">
        <v>895</v>
      </c>
      <c r="B84" s="222"/>
      <c r="C84" s="402" t="s">
        <v>873</v>
      </c>
      <c r="D84" s="402"/>
      <c r="E84" s="402"/>
      <c r="F84" s="403"/>
      <c r="G84" s="403"/>
      <c r="H84" s="223" t="s">
        <v>955</v>
      </c>
      <c r="I84" s="224"/>
      <c r="J84" s="225"/>
      <c r="K84" s="226"/>
      <c r="L84" s="97"/>
      <c r="M84" s="226"/>
      <c r="N84" s="169"/>
    </row>
    <row r="85" spans="1:14" s="223" customFormat="1" ht="9.75" customHeight="1" x14ac:dyDescent="0.2">
      <c r="C85" s="404" t="s">
        <v>956</v>
      </c>
      <c r="D85" s="404"/>
      <c r="E85" s="404"/>
      <c r="F85" s="400" t="s">
        <v>957</v>
      </c>
      <c r="G85" s="400"/>
      <c r="H85" s="227" t="s">
        <v>958</v>
      </c>
      <c r="I85" s="228"/>
      <c r="J85" s="225"/>
      <c r="K85" s="226"/>
      <c r="L85" s="97"/>
      <c r="M85" s="226"/>
      <c r="N85" s="169"/>
    </row>
    <row r="86" spans="1:14" s="227" customFormat="1" ht="15.75" customHeight="1" x14ac:dyDescent="0.2">
      <c r="D86" s="401"/>
      <c r="E86" s="401"/>
      <c r="F86" s="223"/>
      <c r="G86" s="223"/>
      <c r="H86" s="223"/>
      <c r="I86" s="224"/>
      <c r="J86" s="225"/>
      <c r="K86" s="229"/>
      <c r="L86" s="97"/>
      <c r="M86" s="226"/>
      <c r="N86" s="169"/>
    </row>
    <row r="87" spans="1:14" s="223" customFormat="1" ht="12.75" hidden="1" customHeight="1" x14ac:dyDescent="0.2">
      <c r="J87" s="226"/>
      <c r="K87" s="226"/>
      <c r="L87" s="97"/>
      <c r="M87" s="226"/>
      <c r="N87" s="169"/>
    </row>
    <row r="88" spans="1:14" s="223" customFormat="1" ht="12.75" hidden="1" customHeight="1" x14ac:dyDescent="0.2">
      <c r="J88" s="226"/>
      <c r="K88" s="226"/>
      <c r="L88" s="97"/>
      <c r="M88" s="226"/>
      <c r="N88" s="169"/>
    </row>
    <row r="89" spans="1:14" s="223" customFormat="1" x14ac:dyDescent="0.2">
      <c r="B89" s="136" t="s">
        <v>959</v>
      </c>
      <c r="J89" s="226"/>
      <c r="K89" s="226"/>
      <c r="L89" s="97"/>
      <c r="M89" s="226"/>
      <c r="N89" s="169"/>
    </row>
    <row r="90" spans="1:14" s="223" customFormat="1" x14ac:dyDescent="0.2">
      <c r="J90" s="226"/>
      <c r="K90" s="226"/>
      <c r="L90" s="97"/>
      <c r="M90" s="226"/>
    </row>
    <row r="91" spans="1:14" s="223" customFormat="1" x14ac:dyDescent="0.2">
      <c r="J91" s="226"/>
      <c r="K91" s="226"/>
      <c r="L91" s="97"/>
      <c r="M91" s="226"/>
    </row>
    <row r="92" spans="1:14" s="223" customFormat="1" x14ac:dyDescent="0.2">
      <c r="J92" s="226"/>
      <c r="K92" s="226"/>
      <c r="L92" s="97"/>
      <c r="M92" s="226"/>
    </row>
    <row r="93" spans="1:14" s="223" customFormat="1" x14ac:dyDescent="0.2">
      <c r="C93" s="397"/>
      <c r="D93" s="398"/>
      <c r="E93" s="398"/>
      <c r="F93" s="398"/>
      <c r="G93" s="398"/>
      <c r="H93" s="230"/>
      <c r="J93" s="226"/>
      <c r="K93" s="226"/>
      <c r="L93" s="226"/>
      <c r="M93" s="226"/>
    </row>
    <row r="94" spans="1:14" s="223" customFormat="1" ht="30.6" customHeight="1" x14ac:dyDescent="0.2">
      <c r="A94" s="222" t="s">
        <v>896</v>
      </c>
      <c r="B94" s="98"/>
      <c r="C94" s="397" t="s">
        <v>870</v>
      </c>
      <c r="D94" s="398"/>
      <c r="E94" s="398"/>
      <c r="F94" s="399"/>
      <c r="G94" s="399"/>
      <c r="H94" s="230" t="s">
        <v>960</v>
      </c>
      <c r="J94" s="226"/>
      <c r="K94" s="226"/>
      <c r="L94" s="226"/>
      <c r="M94" s="226"/>
    </row>
    <row r="95" spans="1:14" s="223" customFormat="1" x14ac:dyDescent="0.2">
      <c r="D95" s="231" t="s">
        <v>956</v>
      </c>
      <c r="E95" s="227"/>
      <c r="F95" s="400" t="s">
        <v>957</v>
      </c>
      <c r="G95" s="400"/>
      <c r="H95" s="232" t="s">
        <v>958</v>
      </c>
      <c r="J95" s="226"/>
      <c r="K95" s="226"/>
      <c r="L95" s="226"/>
      <c r="M95" s="226"/>
    </row>
    <row r="96" spans="1:14" s="223" customFormat="1" x14ac:dyDescent="0.2">
      <c r="D96" s="401" t="s">
        <v>961</v>
      </c>
      <c r="E96" s="401"/>
      <c r="J96" s="226"/>
      <c r="K96" s="226"/>
      <c r="L96" s="226"/>
      <c r="M96" s="226"/>
    </row>
    <row r="97" spans="2:13" s="223" customFormat="1" x14ac:dyDescent="0.2">
      <c r="B97" s="136" t="s">
        <v>959</v>
      </c>
      <c r="J97" s="226"/>
      <c r="K97" s="226"/>
      <c r="L97" s="226"/>
      <c r="M97" s="226"/>
    </row>
  </sheetData>
  <mergeCells count="35">
    <mergeCell ref="C94:E94"/>
    <mergeCell ref="F94:G94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F77:G77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E42:G42"/>
    <mergeCell ref="J17:L17"/>
    <mergeCell ref="B31:D31"/>
    <mergeCell ref="C7:F7"/>
    <mergeCell ref="C9:F9"/>
    <mergeCell ref="C11:F11"/>
    <mergeCell ref="C13:F13"/>
    <mergeCell ref="C14:F14"/>
    <mergeCell ref="J18:L18"/>
    <mergeCell ref="G22:H22"/>
    <mergeCell ref="B28:D28"/>
    <mergeCell ref="B29:D29"/>
    <mergeCell ref="B30:D30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15"/>
  <sheetViews>
    <sheetView view="pageBreakPreview" topLeftCell="A229" zoomScaleNormal="100" zoomScaleSheetLayoutView="100" workbookViewId="0">
      <selection activeCell="D7" sqref="D7:K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7.7109375" style="1" customWidth="1"/>
    <col min="16" max="16" width="13" style="1" bestFit="1" customWidth="1"/>
    <col min="17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5" width="139.7109375" style="2" hidden="1" customWidth="1"/>
    <col min="36" max="39" width="32.28515625" style="2" hidden="1" customWidth="1"/>
    <col min="40" max="41" width="139.7109375" style="2" hidden="1" customWidth="1"/>
    <col min="42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9" s="3" customFormat="1" ht="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24" t="s">
        <v>0</v>
      </c>
      <c r="N2" s="425"/>
      <c r="O2" s="426"/>
    </row>
    <row r="3" spans="1:29" s="3" customFormat="1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1</v>
      </c>
      <c r="M3" s="424" t="s">
        <v>2</v>
      </c>
      <c r="N3" s="425"/>
      <c r="O3" s="426"/>
    </row>
    <row r="4" spans="1:29" s="3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430"/>
      <c r="N4" s="431"/>
      <c r="O4" s="432"/>
    </row>
    <row r="5" spans="1:29" s="3" customFormat="1" ht="15" x14ac:dyDescent="0.25">
      <c r="A5" s="6" t="s">
        <v>3</v>
      </c>
      <c r="B5" s="4"/>
      <c r="C5" s="408"/>
      <c r="D5" s="408"/>
      <c r="E5" s="408"/>
      <c r="F5" s="408"/>
      <c r="G5" s="408"/>
      <c r="H5" s="408"/>
      <c r="I5" s="408"/>
      <c r="J5" s="408"/>
      <c r="K5" s="408"/>
      <c r="L5" s="5" t="s">
        <v>4</v>
      </c>
      <c r="M5" s="433"/>
      <c r="N5" s="434"/>
      <c r="O5" s="435"/>
      <c r="T5" s="2" t="s">
        <v>5</v>
      </c>
      <c r="U5" s="2" t="s">
        <v>5</v>
      </c>
    </row>
    <row r="6" spans="1:29" s="3" customFormat="1" ht="15" x14ac:dyDescent="0.25">
      <c r="A6" s="4"/>
      <c r="B6" s="4"/>
      <c r="C6" s="8"/>
      <c r="D6" s="8"/>
      <c r="E6" s="8"/>
      <c r="F6" s="9" t="s">
        <v>6</v>
      </c>
      <c r="G6" s="8"/>
      <c r="H6" s="8"/>
      <c r="I6" s="8"/>
      <c r="J6" s="8"/>
      <c r="K6" s="8"/>
      <c r="L6" s="5"/>
      <c r="M6" s="430"/>
      <c r="N6" s="431"/>
      <c r="O6" s="432"/>
    </row>
    <row r="7" spans="1:29" s="3" customFormat="1" ht="15" x14ac:dyDescent="0.25">
      <c r="A7" s="6" t="s">
        <v>7</v>
      </c>
      <c r="B7" s="4"/>
      <c r="C7" s="4"/>
      <c r="D7" s="408" t="s">
        <v>840</v>
      </c>
      <c r="E7" s="408"/>
      <c r="F7" s="408"/>
      <c r="G7" s="408"/>
      <c r="H7" s="408"/>
      <c r="I7" s="408"/>
      <c r="J7" s="408"/>
      <c r="K7" s="408"/>
      <c r="L7" s="5" t="s">
        <v>4</v>
      </c>
      <c r="M7" s="433" t="s">
        <v>971</v>
      </c>
      <c r="N7" s="434"/>
      <c r="O7" s="435"/>
      <c r="V7" s="2" t="s">
        <v>5</v>
      </c>
      <c r="W7" s="2" t="s">
        <v>5</v>
      </c>
    </row>
    <row r="8" spans="1:29" s="3" customFormat="1" ht="15" x14ac:dyDescent="0.25">
      <c r="A8" s="4"/>
      <c r="B8" s="4"/>
      <c r="C8" s="4"/>
      <c r="D8" s="8"/>
      <c r="E8" s="8"/>
      <c r="F8" s="9" t="s">
        <v>6</v>
      </c>
      <c r="G8" s="8"/>
      <c r="H8" s="8"/>
      <c r="I8" s="8"/>
      <c r="J8" s="8"/>
      <c r="K8" s="8"/>
      <c r="L8" s="5"/>
      <c r="M8" s="430"/>
      <c r="N8" s="431"/>
      <c r="O8" s="432"/>
    </row>
    <row r="9" spans="1:29" s="3" customFormat="1" ht="15" x14ac:dyDescent="0.25">
      <c r="A9" s="6" t="s">
        <v>8</v>
      </c>
      <c r="B9" s="4"/>
      <c r="C9" s="4"/>
      <c r="D9" s="408" t="s">
        <v>841</v>
      </c>
      <c r="E9" s="408"/>
      <c r="F9" s="408"/>
      <c r="G9" s="408"/>
      <c r="H9" s="408"/>
      <c r="I9" s="408"/>
      <c r="J9" s="408"/>
      <c r="K9" s="408"/>
      <c r="L9" s="5" t="s">
        <v>4</v>
      </c>
      <c r="M9" s="433" t="s">
        <v>970</v>
      </c>
      <c r="N9" s="434"/>
      <c r="O9" s="435"/>
      <c r="X9" s="2" t="s">
        <v>5</v>
      </c>
      <c r="Y9" s="2" t="s">
        <v>5</v>
      </c>
    </row>
    <row r="10" spans="1:29" s="3" customFormat="1" ht="15" x14ac:dyDescent="0.25">
      <c r="A10" s="4"/>
      <c r="B10" s="4"/>
      <c r="C10" s="4"/>
      <c r="D10" s="8"/>
      <c r="E10" s="8"/>
      <c r="F10" s="9" t="s">
        <v>6</v>
      </c>
      <c r="G10" s="8"/>
      <c r="H10" s="8"/>
      <c r="I10" s="8"/>
      <c r="J10" s="8"/>
      <c r="K10" s="8"/>
      <c r="L10" s="4"/>
      <c r="M10" s="430"/>
      <c r="N10" s="431"/>
      <c r="O10" s="432"/>
    </row>
    <row r="11" spans="1:29" s="3" customFormat="1" ht="24" customHeight="1" x14ac:dyDescent="0.25">
      <c r="A11" s="6" t="s">
        <v>9</v>
      </c>
      <c r="B11" s="4"/>
      <c r="C11" s="413" t="e">
        <f>'реестр_ноябрь 23г'!#REF!</f>
        <v>#REF!</v>
      </c>
      <c r="D11" s="413"/>
      <c r="E11" s="413"/>
      <c r="F11" s="413"/>
      <c r="G11" s="413"/>
      <c r="H11" s="413"/>
      <c r="I11" s="413"/>
      <c r="J11" s="413"/>
      <c r="K11" s="413"/>
      <c r="L11" s="4"/>
      <c r="M11" s="433"/>
      <c r="N11" s="434"/>
      <c r="O11" s="435"/>
      <c r="Z11" s="2" t="s">
        <v>5</v>
      </c>
    </row>
    <row r="12" spans="1:29" s="3" customFormat="1" ht="15" x14ac:dyDescent="0.25">
      <c r="A12" s="4"/>
      <c r="B12" s="4"/>
      <c r="C12" s="8"/>
      <c r="D12" s="8"/>
      <c r="E12" s="8"/>
      <c r="F12" s="9" t="s">
        <v>10</v>
      </c>
      <c r="G12" s="8"/>
      <c r="H12" s="8"/>
      <c r="I12" s="8"/>
      <c r="J12" s="8"/>
      <c r="K12" s="8"/>
      <c r="L12" s="4"/>
      <c r="M12" s="430"/>
      <c r="N12" s="431"/>
      <c r="O12" s="432"/>
    </row>
    <row r="13" spans="1:29" s="3" customFormat="1" ht="15" x14ac:dyDescent="0.25">
      <c r="A13" s="6" t="s">
        <v>11</v>
      </c>
      <c r="B13" s="4"/>
      <c r="C13" s="413" t="s">
        <v>857</v>
      </c>
      <c r="D13" s="413"/>
      <c r="E13" s="413"/>
      <c r="F13" s="413"/>
      <c r="G13" s="413"/>
      <c r="H13" s="413"/>
      <c r="I13" s="413"/>
      <c r="J13" s="413"/>
      <c r="K13" s="413"/>
      <c r="L13" s="4"/>
      <c r="M13" s="433"/>
      <c r="N13" s="434"/>
      <c r="O13" s="435"/>
      <c r="AA13" s="2" t="s">
        <v>5</v>
      </c>
    </row>
    <row r="14" spans="1:29" s="3" customFormat="1" ht="15" x14ac:dyDescent="0.25">
      <c r="A14" s="4"/>
      <c r="B14" s="4"/>
      <c r="C14" s="8"/>
      <c r="D14" s="8"/>
      <c r="E14" s="8"/>
      <c r="F14" s="9" t="s">
        <v>12</v>
      </c>
      <c r="G14" s="8"/>
      <c r="H14" s="8"/>
      <c r="I14" s="8"/>
      <c r="J14" s="8"/>
      <c r="K14" s="8"/>
      <c r="L14" s="5" t="s">
        <v>13</v>
      </c>
      <c r="M14" s="424"/>
      <c r="N14" s="425"/>
      <c r="O14" s="426"/>
    </row>
    <row r="15" spans="1:29" s="3" customFormat="1" ht="11.2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5" t="s">
        <v>14</v>
      </c>
      <c r="L15" s="10" t="s">
        <v>15</v>
      </c>
      <c r="M15" s="427" t="s">
        <v>969</v>
      </c>
      <c r="N15" s="428"/>
      <c r="O15" s="429"/>
      <c r="AB15" s="2" t="s">
        <v>5</v>
      </c>
    </row>
    <row r="16" spans="1:29" s="3" customFormat="1" ht="1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0" t="s">
        <v>16</v>
      </c>
      <c r="M16" s="427" t="s">
        <v>859</v>
      </c>
      <c r="N16" s="428"/>
      <c r="O16" s="429"/>
      <c r="AC16" s="2" t="s">
        <v>5</v>
      </c>
    </row>
    <row r="17" spans="1:31" s="3" customFormat="1" ht="15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2" t="s">
        <v>17</v>
      </c>
      <c r="M17" s="424"/>
      <c r="N17" s="425"/>
      <c r="O17" s="426"/>
    </row>
    <row r="18" spans="1:31" s="3" customFormat="1" ht="15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7"/>
      <c r="M18" s="7"/>
      <c r="N18" s="7"/>
      <c r="O18" s="4"/>
    </row>
    <row r="19" spans="1:31" s="3" customFormat="1" ht="11.2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2"/>
      <c r="L19" s="423" t="s">
        <v>18</v>
      </c>
      <c r="M19" s="423" t="s">
        <v>19</v>
      </c>
      <c r="N19" s="420" t="s">
        <v>20</v>
      </c>
      <c r="O19" s="420"/>
    </row>
    <row r="20" spans="1:31" s="3" customFormat="1" ht="15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2"/>
      <c r="L20" s="423"/>
      <c r="M20" s="423"/>
      <c r="N20" s="14" t="s">
        <v>21</v>
      </c>
      <c r="O20" s="14" t="s">
        <v>22</v>
      </c>
    </row>
    <row r="21" spans="1:31" s="3" customFormat="1" ht="15" x14ac:dyDescent="0.25">
      <c r="A21" s="11"/>
      <c r="B21" s="11"/>
      <c r="C21" s="11"/>
      <c r="D21" s="11"/>
      <c r="E21" s="11"/>
      <c r="F21" s="11"/>
      <c r="G21" s="11"/>
      <c r="H21" s="15" t="s">
        <v>23</v>
      </c>
      <c r="I21" s="11"/>
      <c r="J21" s="11"/>
      <c r="K21" s="12"/>
      <c r="L21" s="10" t="s">
        <v>24</v>
      </c>
      <c r="M21" s="10" t="s">
        <v>860</v>
      </c>
      <c r="N21" s="10" t="s">
        <v>859</v>
      </c>
      <c r="O21" s="10" t="s">
        <v>860</v>
      </c>
    </row>
    <row r="22" spans="1:31" s="3" customFormat="1" ht="15" x14ac:dyDescent="0.25">
      <c r="A22" s="11"/>
      <c r="B22" s="11"/>
      <c r="C22" s="11"/>
      <c r="D22" s="11"/>
      <c r="E22" s="11"/>
      <c r="F22" s="11"/>
      <c r="G22" s="11"/>
      <c r="H22" s="15" t="s">
        <v>25</v>
      </c>
      <c r="I22" s="11"/>
      <c r="J22" s="11"/>
      <c r="K22" s="12"/>
      <c r="L22" s="7"/>
      <c r="M22" s="7"/>
      <c r="N22" s="7"/>
      <c r="O22" s="4"/>
    </row>
    <row r="23" spans="1:31" s="3" customFormat="1" ht="15" x14ac:dyDescent="0.25">
      <c r="A23" s="11"/>
      <c r="B23" s="11"/>
      <c r="C23" s="11"/>
      <c r="D23" s="11"/>
      <c r="E23" s="11"/>
      <c r="F23" s="11"/>
      <c r="G23" s="11"/>
      <c r="H23" s="11" t="s">
        <v>861</v>
      </c>
      <c r="I23" s="11"/>
      <c r="J23" s="11"/>
      <c r="K23" s="12"/>
      <c r="L23" s="7"/>
      <c r="M23" s="7"/>
      <c r="N23" s="7"/>
      <c r="O23" s="4"/>
    </row>
    <row r="24" spans="1:31" s="3" customFormat="1" ht="15" x14ac:dyDescent="0.25">
      <c r="A24" s="421"/>
      <c r="B24" s="421"/>
      <c r="C24" s="421"/>
      <c r="D24" s="421"/>
      <c r="E24" s="421"/>
      <c r="F24" s="421"/>
      <c r="G24" s="421"/>
      <c r="H24" s="421"/>
      <c r="I24" s="421"/>
      <c r="J24" s="421"/>
      <c r="K24" s="421"/>
      <c r="L24" s="421"/>
      <c r="M24" s="421"/>
      <c r="N24" s="421"/>
      <c r="O24" s="421"/>
      <c r="AD24" s="16"/>
    </row>
    <row r="25" spans="1:31" s="3" customFormat="1" ht="15" x14ac:dyDescent="0.25">
      <c r="A25" s="422"/>
      <c r="B25" s="422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AE25" s="16"/>
    </row>
    <row r="26" spans="1:31" s="3" customFormat="1" ht="15" x14ac:dyDescent="0.25">
      <c r="A26" s="11" t="s">
        <v>27</v>
      </c>
      <c r="B26" s="11"/>
      <c r="C26" s="17"/>
      <c r="D26" s="17"/>
      <c r="E26" s="17"/>
      <c r="F26" s="17"/>
      <c r="G26" s="17"/>
      <c r="H26" s="18">
        <v>54589.38</v>
      </c>
      <c r="I26" s="19" t="s">
        <v>28</v>
      </c>
      <c r="J26" s="20" t="s">
        <v>29</v>
      </c>
      <c r="K26" s="21"/>
      <c r="L26" s="22"/>
      <c r="M26" s="22"/>
      <c r="N26" s="22"/>
    </row>
    <row r="27" spans="1:31" s="3" customFormat="1" ht="15" x14ac:dyDescent="0.25">
      <c r="A27" s="11" t="s">
        <v>30</v>
      </c>
      <c r="B27" s="11"/>
      <c r="C27" s="17"/>
      <c r="D27" s="23"/>
      <c r="E27" s="23"/>
      <c r="F27" s="23"/>
      <c r="G27" s="23"/>
      <c r="H27" s="18">
        <v>9403.6</v>
      </c>
      <c r="I27" s="24" t="s">
        <v>31</v>
      </c>
      <c r="J27" s="20" t="s">
        <v>29</v>
      </c>
      <c r="K27" s="21"/>
      <c r="L27" s="22"/>
      <c r="M27" s="22"/>
      <c r="N27" s="22"/>
    </row>
    <row r="28" spans="1:31" s="3" customFormat="1" ht="15" x14ac:dyDescent="0.25">
      <c r="A28" s="11" t="s">
        <v>32</v>
      </c>
      <c r="B28" s="11"/>
      <c r="C28" s="17"/>
      <c r="D28" s="25"/>
      <c r="E28" s="25"/>
      <c r="F28" s="25"/>
      <c r="G28" s="25"/>
      <c r="H28" s="25"/>
      <c r="I28" s="26">
        <v>24581.78</v>
      </c>
      <c r="J28" s="27" t="s">
        <v>33</v>
      </c>
      <c r="K28" s="21"/>
      <c r="L28" s="22"/>
      <c r="M28" s="22"/>
      <c r="N28" s="22"/>
    </row>
    <row r="29" spans="1:31" s="3" customFormat="1" ht="15" x14ac:dyDescent="0.25">
      <c r="A29" s="28"/>
      <c r="B29" s="4"/>
    </row>
    <row r="30" spans="1:31" s="3" customFormat="1" ht="36" customHeight="1" x14ac:dyDescent="0.25">
      <c r="A30" s="420" t="s">
        <v>34</v>
      </c>
      <c r="B30" s="420"/>
      <c r="C30" s="423" t="s">
        <v>35</v>
      </c>
      <c r="D30" s="423" t="s">
        <v>36</v>
      </c>
      <c r="E30" s="423"/>
      <c r="F30" s="423"/>
      <c r="G30" s="423" t="s">
        <v>37</v>
      </c>
      <c r="H30" s="423" t="s">
        <v>38</v>
      </c>
      <c r="I30" s="423"/>
      <c r="J30" s="423"/>
      <c r="K30" s="423" t="s">
        <v>39</v>
      </c>
      <c r="L30" s="423"/>
      <c r="M30" s="423"/>
      <c r="N30" s="423" t="s">
        <v>40</v>
      </c>
      <c r="O30" s="423" t="s">
        <v>41</v>
      </c>
    </row>
    <row r="31" spans="1:31" s="3" customFormat="1" ht="20.25" customHeight="1" x14ac:dyDescent="0.25">
      <c r="A31" s="420"/>
      <c r="B31" s="420"/>
      <c r="C31" s="423"/>
      <c r="D31" s="423"/>
      <c r="E31" s="423"/>
      <c r="F31" s="423"/>
      <c r="G31" s="423"/>
      <c r="H31" s="423"/>
      <c r="I31" s="423"/>
      <c r="J31" s="423"/>
      <c r="K31" s="423"/>
      <c r="L31" s="423"/>
      <c r="M31" s="423"/>
      <c r="N31" s="423"/>
      <c r="O31" s="423"/>
    </row>
    <row r="32" spans="1:31" s="3" customFormat="1" ht="49.5" customHeight="1" x14ac:dyDescent="0.25">
      <c r="A32" s="29" t="s">
        <v>42</v>
      </c>
      <c r="B32" s="29" t="s">
        <v>43</v>
      </c>
      <c r="C32" s="423"/>
      <c r="D32" s="423"/>
      <c r="E32" s="423"/>
      <c r="F32" s="423"/>
      <c r="G32" s="423"/>
      <c r="H32" s="13" t="s">
        <v>44</v>
      </c>
      <c r="I32" s="13" t="s">
        <v>45</v>
      </c>
      <c r="J32" s="13" t="s">
        <v>46</v>
      </c>
      <c r="K32" s="13" t="s">
        <v>44</v>
      </c>
      <c r="L32" s="13" t="s">
        <v>45</v>
      </c>
      <c r="M32" s="13" t="s">
        <v>47</v>
      </c>
      <c r="N32" s="423"/>
      <c r="O32" s="423"/>
    </row>
    <row r="33" spans="1:39" s="3" customFormat="1" ht="15" x14ac:dyDescent="0.25">
      <c r="A33" s="14">
        <v>1</v>
      </c>
      <c r="B33" s="14">
        <v>2</v>
      </c>
      <c r="C33" s="14">
        <v>3</v>
      </c>
      <c r="D33" s="420">
        <v>4</v>
      </c>
      <c r="E33" s="420"/>
      <c r="F33" s="420"/>
      <c r="G33" s="14">
        <v>5</v>
      </c>
      <c r="H33" s="14">
        <v>6</v>
      </c>
      <c r="I33" s="14">
        <v>7</v>
      </c>
      <c r="J33" s="14">
        <v>8</v>
      </c>
      <c r="K33" s="14">
        <v>9</v>
      </c>
      <c r="L33" s="14">
        <v>10</v>
      </c>
      <c r="M33" s="14">
        <v>11</v>
      </c>
      <c r="N33" s="14">
        <v>12</v>
      </c>
      <c r="O33" s="14">
        <v>13</v>
      </c>
    </row>
    <row r="34" spans="1:39" s="3" customFormat="1" ht="15" x14ac:dyDescent="0.25">
      <c r="A34" s="417" t="s">
        <v>48</v>
      </c>
      <c r="B34" s="418"/>
      <c r="C34" s="418"/>
      <c r="D34" s="418"/>
      <c r="E34" s="418"/>
      <c r="F34" s="418"/>
      <c r="G34" s="418"/>
      <c r="H34" s="418"/>
      <c r="I34" s="418"/>
      <c r="J34" s="418"/>
      <c r="K34" s="418"/>
      <c r="L34" s="418"/>
      <c r="M34" s="418"/>
      <c r="N34" s="418"/>
      <c r="O34" s="419"/>
      <c r="AF34" s="30" t="s">
        <v>48</v>
      </c>
    </row>
    <row r="35" spans="1:39" s="3" customFormat="1" ht="15" x14ac:dyDescent="0.25">
      <c r="A35" s="417" t="s">
        <v>862</v>
      </c>
      <c r="B35" s="418"/>
      <c r="C35" s="418"/>
      <c r="D35" s="418"/>
      <c r="E35" s="418"/>
      <c r="F35" s="418"/>
      <c r="G35" s="418"/>
      <c r="H35" s="418"/>
      <c r="I35" s="418"/>
      <c r="J35" s="418"/>
      <c r="K35" s="418"/>
      <c r="L35" s="418"/>
      <c r="M35" s="418"/>
      <c r="N35" s="418"/>
      <c r="O35" s="419"/>
      <c r="AF35" s="30"/>
      <c r="AG35" s="30" t="s">
        <v>49</v>
      </c>
    </row>
    <row r="36" spans="1:39" s="3" customFormat="1" ht="57" x14ac:dyDescent="0.25">
      <c r="A36" s="31" t="s">
        <v>24</v>
      </c>
      <c r="B36" s="32" t="s">
        <v>24</v>
      </c>
      <c r="C36" s="33" t="s">
        <v>50</v>
      </c>
      <c r="D36" s="412" t="s">
        <v>51</v>
      </c>
      <c r="E36" s="412"/>
      <c r="F36" s="412"/>
      <c r="G36" s="32" t="s">
        <v>52</v>
      </c>
      <c r="H36" s="32">
        <v>44</v>
      </c>
      <c r="I36" s="32" t="s">
        <v>24</v>
      </c>
      <c r="J36" s="32" t="s">
        <v>53</v>
      </c>
      <c r="K36" s="34"/>
      <c r="L36" s="32"/>
      <c r="M36" s="34"/>
      <c r="N36" s="32"/>
      <c r="O36" s="35"/>
      <c r="AF36" s="30"/>
      <c r="AG36" s="30"/>
      <c r="AH36" s="30" t="s">
        <v>51</v>
      </c>
    </row>
    <row r="37" spans="1:39" s="3" customFormat="1" ht="57" x14ac:dyDescent="0.25">
      <c r="A37" s="36"/>
      <c r="B37" s="37"/>
      <c r="C37" s="38" t="s">
        <v>54</v>
      </c>
      <c r="D37" s="413" t="s">
        <v>55</v>
      </c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4"/>
      <c r="AF37" s="30"/>
      <c r="AG37" s="30"/>
      <c r="AH37" s="30"/>
      <c r="AI37" s="2" t="s">
        <v>55</v>
      </c>
    </row>
    <row r="38" spans="1:39" s="3" customFormat="1" ht="15" x14ac:dyDescent="0.25">
      <c r="A38" s="36"/>
      <c r="B38" s="39"/>
      <c r="C38" s="38" t="s">
        <v>24</v>
      </c>
      <c r="D38" s="408" t="s">
        <v>56</v>
      </c>
      <c r="E38" s="408"/>
      <c r="F38" s="408"/>
      <c r="G38" s="40"/>
      <c r="H38" s="41"/>
      <c r="I38" s="41"/>
      <c r="J38" s="41"/>
      <c r="K38" s="42">
        <v>120.99</v>
      </c>
      <c r="L38" s="43">
        <v>1.1499999999999999</v>
      </c>
      <c r="M38" s="44">
        <v>6122.09</v>
      </c>
      <c r="N38" s="43">
        <v>44.77</v>
      </c>
      <c r="O38" s="45">
        <v>274085.96999999997</v>
      </c>
      <c r="AF38" s="30"/>
      <c r="AG38" s="30"/>
      <c r="AH38" s="30"/>
      <c r="AJ38" s="2" t="s">
        <v>56</v>
      </c>
    </row>
    <row r="39" spans="1:39" s="3" customFormat="1" ht="15" x14ac:dyDescent="0.25">
      <c r="A39" s="36"/>
      <c r="B39" s="39"/>
      <c r="C39" s="38"/>
      <c r="D39" s="408" t="s">
        <v>57</v>
      </c>
      <c r="E39" s="408"/>
      <c r="F39" s="408"/>
      <c r="G39" s="40" t="s">
        <v>58</v>
      </c>
      <c r="H39" s="43">
        <v>13.34</v>
      </c>
      <c r="I39" s="43">
        <v>1.1499999999999999</v>
      </c>
      <c r="J39" s="46">
        <v>675.00400000000002</v>
      </c>
      <c r="K39" s="47"/>
      <c r="L39" s="41"/>
      <c r="M39" s="47"/>
      <c r="N39" s="41"/>
      <c r="O39" s="48"/>
      <c r="AF39" s="30"/>
      <c r="AG39" s="30"/>
      <c r="AH39" s="30"/>
      <c r="AK39" s="2" t="s">
        <v>57</v>
      </c>
    </row>
    <row r="40" spans="1:39" s="3" customFormat="1" ht="15" x14ac:dyDescent="0.25">
      <c r="A40" s="49"/>
      <c r="B40" s="40"/>
      <c r="C40" s="38"/>
      <c r="D40" s="416" t="s">
        <v>59</v>
      </c>
      <c r="E40" s="416"/>
      <c r="F40" s="416"/>
      <c r="G40" s="50"/>
      <c r="H40" s="51"/>
      <c r="I40" s="51"/>
      <c r="J40" s="51"/>
      <c r="K40" s="52">
        <v>120.99</v>
      </c>
      <c r="L40" s="51"/>
      <c r="M40" s="53">
        <v>6122.09</v>
      </c>
      <c r="N40" s="51"/>
      <c r="O40" s="54">
        <v>274085.96999999997</v>
      </c>
      <c r="AF40" s="30"/>
      <c r="AG40" s="30"/>
      <c r="AH40" s="30"/>
      <c r="AL40" s="2" t="s">
        <v>59</v>
      </c>
    </row>
    <row r="41" spans="1:39" s="3" customFormat="1" ht="15" x14ac:dyDescent="0.25">
      <c r="A41" s="36"/>
      <c r="B41" s="39"/>
      <c r="C41" s="38"/>
      <c r="D41" s="408" t="s">
        <v>60</v>
      </c>
      <c r="E41" s="408"/>
      <c r="F41" s="408"/>
      <c r="G41" s="40"/>
      <c r="H41" s="41"/>
      <c r="I41" s="41"/>
      <c r="J41" s="41"/>
      <c r="K41" s="47"/>
      <c r="L41" s="41"/>
      <c r="M41" s="44">
        <v>6122.09</v>
      </c>
      <c r="N41" s="41"/>
      <c r="O41" s="45">
        <v>274085.96999999997</v>
      </c>
      <c r="AF41" s="30"/>
      <c r="AG41" s="30"/>
      <c r="AH41" s="30"/>
      <c r="AK41" s="2" t="s">
        <v>60</v>
      </c>
    </row>
    <row r="42" spans="1:39" s="3" customFormat="1" ht="45" x14ac:dyDescent="0.25">
      <c r="A42" s="36"/>
      <c r="B42" s="39"/>
      <c r="C42" s="38" t="s">
        <v>61</v>
      </c>
      <c r="D42" s="408" t="s">
        <v>62</v>
      </c>
      <c r="E42" s="408"/>
      <c r="F42" s="408"/>
      <c r="G42" s="40" t="s">
        <v>63</v>
      </c>
      <c r="H42" s="55">
        <v>102</v>
      </c>
      <c r="I42" s="41"/>
      <c r="J42" s="55">
        <v>102</v>
      </c>
      <c r="K42" s="47"/>
      <c r="L42" s="41"/>
      <c r="M42" s="44">
        <v>6244.53</v>
      </c>
      <c r="N42" s="41"/>
      <c r="O42" s="45">
        <v>279567.69</v>
      </c>
      <c r="AF42" s="30"/>
      <c r="AG42" s="30"/>
      <c r="AH42" s="30"/>
      <c r="AK42" s="2" t="s">
        <v>62</v>
      </c>
    </row>
    <row r="43" spans="1:39" s="3" customFormat="1" ht="45" x14ac:dyDescent="0.25">
      <c r="A43" s="36"/>
      <c r="B43" s="39"/>
      <c r="C43" s="38" t="s">
        <v>64</v>
      </c>
      <c r="D43" s="408" t="s">
        <v>65</v>
      </c>
      <c r="E43" s="408"/>
      <c r="F43" s="408"/>
      <c r="G43" s="40" t="s">
        <v>63</v>
      </c>
      <c r="H43" s="55">
        <v>54</v>
      </c>
      <c r="I43" s="41"/>
      <c r="J43" s="55">
        <v>54</v>
      </c>
      <c r="K43" s="47"/>
      <c r="L43" s="41"/>
      <c r="M43" s="44">
        <v>3305.93</v>
      </c>
      <c r="N43" s="41"/>
      <c r="O43" s="45">
        <v>148006.42000000001</v>
      </c>
      <c r="AF43" s="30"/>
      <c r="AG43" s="30"/>
      <c r="AH43" s="30"/>
      <c r="AK43" s="2" t="s">
        <v>65</v>
      </c>
    </row>
    <row r="44" spans="1:39" s="3" customFormat="1" ht="15" x14ac:dyDescent="0.25">
      <c r="A44" s="36"/>
      <c r="B44" s="56"/>
      <c r="C44" s="57"/>
      <c r="D44" s="410" t="s">
        <v>66</v>
      </c>
      <c r="E44" s="410"/>
      <c r="F44" s="410"/>
      <c r="G44" s="32"/>
      <c r="H44" s="58"/>
      <c r="I44" s="58"/>
      <c r="J44" s="58"/>
      <c r="K44" s="59"/>
      <c r="L44" s="58"/>
      <c r="M44" s="60">
        <v>15672.55</v>
      </c>
      <c r="N44" s="51"/>
      <c r="O44" s="61">
        <v>701660.08</v>
      </c>
      <c r="AF44" s="30"/>
      <c r="AG44" s="30"/>
      <c r="AH44" s="30"/>
      <c r="AM44" s="30" t="s">
        <v>66</v>
      </c>
    </row>
    <row r="45" spans="1:39" s="3" customFormat="1" ht="45.75" x14ac:dyDescent="0.25">
      <c r="A45" s="31" t="s">
        <v>67</v>
      </c>
      <c r="B45" s="32" t="s">
        <v>67</v>
      </c>
      <c r="C45" s="33" t="s">
        <v>68</v>
      </c>
      <c r="D45" s="412" t="s">
        <v>69</v>
      </c>
      <c r="E45" s="412"/>
      <c r="F45" s="412"/>
      <c r="G45" s="32" t="s">
        <v>52</v>
      </c>
      <c r="H45" s="32">
        <v>44</v>
      </c>
      <c r="I45" s="32" t="s">
        <v>24</v>
      </c>
      <c r="J45" s="32" t="s">
        <v>53</v>
      </c>
      <c r="K45" s="34"/>
      <c r="L45" s="32"/>
      <c r="M45" s="34"/>
      <c r="N45" s="32"/>
      <c r="O45" s="35"/>
      <c r="AF45" s="30"/>
      <c r="AG45" s="30"/>
      <c r="AH45" s="30" t="s">
        <v>69</v>
      </c>
      <c r="AM45" s="30"/>
    </row>
    <row r="46" spans="1:39" s="3" customFormat="1" ht="57" x14ac:dyDescent="0.25">
      <c r="A46" s="36"/>
      <c r="B46" s="37"/>
      <c r="C46" s="38" t="s">
        <v>54</v>
      </c>
      <c r="D46" s="413" t="s">
        <v>55</v>
      </c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4"/>
      <c r="AF46" s="30"/>
      <c r="AG46" s="30"/>
      <c r="AH46" s="30"/>
      <c r="AI46" s="2" t="s">
        <v>55</v>
      </c>
      <c r="AM46" s="30"/>
    </row>
    <row r="47" spans="1:39" s="3" customFormat="1" ht="15" x14ac:dyDescent="0.25">
      <c r="A47" s="36"/>
      <c r="B47" s="39"/>
      <c r="C47" s="38" t="s">
        <v>24</v>
      </c>
      <c r="D47" s="408" t="s">
        <v>56</v>
      </c>
      <c r="E47" s="408"/>
      <c r="F47" s="408"/>
      <c r="G47" s="40"/>
      <c r="H47" s="41"/>
      <c r="I47" s="41"/>
      <c r="J47" s="41"/>
      <c r="K47" s="42">
        <v>49.86</v>
      </c>
      <c r="L47" s="43">
        <v>1.1499999999999999</v>
      </c>
      <c r="M47" s="44">
        <v>2522.92</v>
      </c>
      <c r="N47" s="43">
        <v>44.77</v>
      </c>
      <c r="O47" s="45">
        <v>112951.13</v>
      </c>
      <c r="AF47" s="30"/>
      <c r="AG47" s="30"/>
      <c r="AH47" s="30"/>
      <c r="AJ47" s="2" t="s">
        <v>56</v>
      </c>
      <c r="AM47" s="30"/>
    </row>
    <row r="48" spans="1:39" s="3" customFormat="1" ht="15" x14ac:dyDescent="0.25">
      <c r="A48" s="36"/>
      <c r="B48" s="39"/>
      <c r="C48" s="38" t="s">
        <v>67</v>
      </c>
      <c r="D48" s="408" t="s">
        <v>70</v>
      </c>
      <c r="E48" s="408"/>
      <c r="F48" s="408"/>
      <c r="G48" s="40"/>
      <c r="H48" s="41"/>
      <c r="I48" s="41"/>
      <c r="J48" s="41"/>
      <c r="K48" s="42">
        <v>23.66</v>
      </c>
      <c r="L48" s="43">
        <v>1.1499999999999999</v>
      </c>
      <c r="M48" s="44">
        <v>1197.2</v>
      </c>
      <c r="N48" s="43">
        <v>13.24</v>
      </c>
      <c r="O48" s="45">
        <v>15850.93</v>
      </c>
      <c r="AF48" s="30"/>
      <c r="AG48" s="30"/>
      <c r="AH48" s="30"/>
      <c r="AJ48" s="2" t="s">
        <v>70</v>
      </c>
      <c r="AM48" s="30"/>
    </row>
    <row r="49" spans="1:41" s="3" customFormat="1" ht="15" x14ac:dyDescent="0.25">
      <c r="A49" s="36"/>
      <c r="B49" s="39"/>
      <c r="C49" s="38" t="s">
        <v>71</v>
      </c>
      <c r="D49" s="408" t="s">
        <v>72</v>
      </c>
      <c r="E49" s="408"/>
      <c r="F49" s="408"/>
      <c r="G49" s="40"/>
      <c r="H49" s="41"/>
      <c r="I49" s="41"/>
      <c r="J49" s="41"/>
      <c r="K49" s="42">
        <v>4.18</v>
      </c>
      <c r="L49" s="43">
        <v>1.1499999999999999</v>
      </c>
      <c r="M49" s="42">
        <v>211.51</v>
      </c>
      <c r="N49" s="43">
        <v>44.77</v>
      </c>
      <c r="O49" s="45">
        <v>9469.2999999999993</v>
      </c>
      <c r="AF49" s="30"/>
      <c r="AG49" s="30"/>
      <c r="AH49" s="30"/>
      <c r="AJ49" s="2" t="s">
        <v>72</v>
      </c>
      <c r="AM49" s="30"/>
    </row>
    <row r="50" spans="1:41" s="3" customFormat="1" ht="15" x14ac:dyDescent="0.25">
      <c r="A50" s="36"/>
      <c r="B50" s="39"/>
      <c r="C50" s="38"/>
      <c r="D50" s="408" t="s">
        <v>57</v>
      </c>
      <c r="E50" s="408"/>
      <c r="F50" s="408"/>
      <c r="G50" s="40" t="s">
        <v>58</v>
      </c>
      <c r="H50" s="43">
        <v>5.95</v>
      </c>
      <c r="I50" s="43">
        <v>1.1499999999999999</v>
      </c>
      <c r="J50" s="43">
        <v>301.07</v>
      </c>
      <c r="K50" s="47"/>
      <c r="L50" s="41"/>
      <c r="M50" s="47"/>
      <c r="N50" s="41"/>
      <c r="O50" s="48"/>
      <c r="AF50" s="30"/>
      <c r="AG50" s="30"/>
      <c r="AH50" s="30"/>
      <c r="AK50" s="2" t="s">
        <v>57</v>
      </c>
      <c r="AM50" s="30"/>
    </row>
    <row r="51" spans="1:41" s="3" customFormat="1" ht="15" x14ac:dyDescent="0.25">
      <c r="A51" s="36"/>
      <c r="B51" s="39"/>
      <c r="C51" s="38"/>
      <c r="D51" s="408" t="s">
        <v>73</v>
      </c>
      <c r="E51" s="408"/>
      <c r="F51" s="408"/>
      <c r="G51" s="40" t="s">
        <v>58</v>
      </c>
      <c r="H51" s="43">
        <v>0.36</v>
      </c>
      <c r="I51" s="43">
        <v>1.1499999999999999</v>
      </c>
      <c r="J51" s="46">
        <v>18.216000000000001</v>
      </c>
      <c r="K51" s="47"/>
      <c r="L51" s="41"/>
      <c r="M51" s="47"/>
      <c r="N51" s="41"/>
      <c r="O51" s="48"/>
      <c r="AF51" s="30"/>
      <c r="AG51" s="30"/>
      <c r="AH51" s="30"/>
      <c r="AK51" s="2" t="s">
        <v>73</v>
      </c>
      <c r="AM51" s="30"/>
    </row>
    <row r="52" spans="1:41" s="3" customFormat="1" ht="15" x14ac:dyDescent="0.25">
      <c r="A52" s="49"/>
      <c r="B52" s="40"/>
      <c r="C52" s="38"/>
      <c r="D52" s="416" t="s">
        <v>59</v>
      </c>
      <c r="E52" s="416"/>
      <c r="F52" s="416"/>
      <c r="G52" s="50"/>
      <c r="H52" s="51"/>
      <c r="I52" s="51"/>
      <c r="J52" s="51"/>
      <c r="K52" s="52">
        <v>73.52</v>
      </c>
      <c r="L52" s="51"/>
      <c r="M52" s="53">
        <v>3720.12</v>
      </c>
      <c r="N52" s="51"/>
      <c r="O52" s="54">
        <v>128802.06</v>
      </c>
      <c r="AF52" s="30"/>
      <c r="AG52" s="30"/>
      <c r="AH52" s="30"/>
      <c r="AL52" s="2" t="s">
        <v>59</v>
      </c>
      <c r="AM52" s="30"/>
    </row>
    <row r="53" spans="1:41" s="3" customFormat="1" ht="15" x14ac:dyDescent="0.25">
      <c r="A53" s="36"/>
      <c r="B53" s="39"/>
      <c r="C53" s="38"/>
      <c r="D53" s="408" t="s">
        <v>60</v>
      </c>
      <c r="E53" s="408"/>
      <c r="F53" s="408"/>
      <c r="G53" s="40"/>
      <c r="H53" s="41"/>
      <c r="I53" s="41"/>
      <c r="J53" s="41"/>
      <c r="K53" s="47"/>
      <c r="L53" s="41"/>
      <c r="M53" s="44">
        <v>2734.43</v>
      </c>
      <c r="N53" s="41"/>
      <c r="O53" s="45">
        <v>122420.43</v>
      </c>
      <c r="AF53" s="30"/>
      <c r="AG53" s="30"/>
      <c r="AH53" s="30"/>
      <c r="AK53" s="2" t="s">
        <v>60</v>
      </c>
      <c r="AM53" s="30"/>
    </row>
    <row r="54" spans="1:41" s="3" customFormat="1" ht="45" x14ac:dyDescent="0.25">
      <c r="A54" s="36"/>
      <c r="B54" s="39"/>
      <c r="C54" s="38" t="s">
        <v>61</v>
      </c>
      <c r="D54" s="408" t="s">
        <v>62</v>
      </c>
      <c r="E54" s="408"/>
      <c r="F54" s="408"/>
      <c r="G54" s="40" t="s">
        <v>63</v>
      </c>
      <c r="H54" s="55">
        <v>102</v>
      </c>
      <c r="I54" s="41"/>
      <c r="J54" s="55">
        <v>102</v>
      </c>
      <c r="K54" s="47"/>
      <c r="L54" s="41"/>
      <c r="M54" s="44">
        <v>2789.12</v>
      </c>
      <c r="N54" s="41"/>
      <c r="O54" s="45">
        <v>124868.84</v>
      </c>
      <c r="AF54" s="30"/>
      <c r="AG54" s="30"/>
      <c r="AH54" s="30"/>
      <c r="AK54" s="2" t="s">
        <v>62</v>
      </c>
      <c r="AM54" s="30"/>
    </row>
    <row r="55" spans="1:41" s="3" customFormat="1" ht="45" x14ac:dyDescent="0.25">
      <c r="A55" s="36"/>
      <c r="B55" s="39"/>
      <c r="C55" s="38" t="s">
        <v>64</v>
      </c>
      <c r="D55" s="408" t="s">
        <v>65</v>
      </c>
      <c r="E55" s="408"/>
      <c r="F55" s="408"/>
      <c r="G55" s="40" t="s">
        <v>63</v>
      </c>
      <c r="H55" s="55">
        <v>54</v>
      </c>
      <c r="I55" s="41"/>
      <c r="J55" s="55">
        <v>54</v>
      </c>
      <c r="K55" s="47"/>
      <c r="L55" s="41"/>
      <c r="M55" s="44">
        <v>1476.59</v>
      </c>
      <c r="N55" s="41"/>
      <c r="O55" s="45">
        <v>66107.03</v>
      </c>
      <c r="AF55" s="30"/>
      <c r="AG55" s="30"/>
      <c r="AH55" s="30"/>
      <c r="AK55" s="2" t="s">
        <v>65</v>
      </c>
      <c r="AM55" s="30"/>
    </row>
    <row r="56" spans="1:41" s="3" customFormat="1" ht="15" x14ac:dyDescent="0.25">
      <c r="A56" s="36"/>
      <c r="B56" s="56"/>
      <c r="C56" s="57"/>
      <c r="D56" s="410" t="s">
        <v>66</v>
      </c>
      <c r="E56" s="410"/>
      <c r="F56" s="410"/>
      <c r="G56" s="32"/>
      <c r="H56" s="58"/>
      <c r="I56" s="58"/>
      <c r="J56" s="58"/>
      <c r="K56" s="59"/>
      <c r="L56" s="58"/>
      <c r="M56" s="60">
        <v>7985.83</v>
      </c>
      <c r="N56" s="51"/>
      <c r="O56" s="61">
        <v>319777.93</v>
      </c>
      <c r="AF56" s="30"/>
      <c r="AG56" s="30"/>
      <c r="AH56" s="30"/>
      <c r="AM56" s="30" t="s">
        <v>66</v>
      </c>
    </row>
    <row r="57" spans="1:41" s="3" customFormat="1" ht="34.5" x14ac:dyDescent="0.25">
      <c r="A57" s="31" t="s">
        <v>71</v>
      </c>
      <c r="B57" s="32" t="s">
        <v>71</v>
      </c>
      <c r="C57" s="33" t="s">
        <v>74</v>
      </c>
      <c r="D57" s="412" t="s">
        <v>75</v>
      </c>
      <c r="E57" s="412"/>
      <c r="F57" s="412"/>
      <c r="G57" s="32" t="s">
        <v>76</v>
      </c>
      <c r="H57" s="32">
        <v>191.91</v>
      </c>
      <c r="I57" s="32" t="s">
        <v>24</v>
      </c>
      <c r="J57" s="32" t="s">
        <v>77</v>
      </c>
      <c r="K57" s="34" t="s">
        <v>78</v>
      </c>
      <c r="L57" s="32"/>
      <c r="M57" s="34" t="s">
        <v>79</v>
      </c>
      <c r="N57" s="32" t="s">
        <v>80</v>
      </c>
      <c r="O57" s="35" t="s">
        <v>81</v>
      </c>
      <c r="AF57" s="30"/>
      <c r="AG57" s="30"/>
      <c r="AH57" s="30" t="s">
        <v>75</v>
      </c>
      <c r="AM57" s="30"/>
    </row>
    <row r="58" spans="1:41" s="3" customFormat="1" ht="15" x14ac:dyDescent="0.25">
      <c r="A58" s="62"/>
      <c r="B58" s="4"/>
      <c r="C58" s="57"/>
      <c r="D58" s="408" t="s">
        <v>82</v>
      </c>
      <c r="E58" s="408"/>
      <c r="F58" s="408"/>
      <c r="G58" s="408"/>
      <c r="H58" s="408"/>
      <c r="I58" s="408"/>
      <c r="J58" s="408"/>
      <c r="K58" s="408"/>
      <c r="L58" s="408"/>
      <c r="M58" s="408"/>
      <c r="N58" s="408"/>
      <c r="O58" s="411"/>
      <c r="AF58" s="30"/>
      <c r="AG58" s="30"/>
      <c r="AH58" s="30"/>
      <c r="AM58" s="30"/>
      <c r="AN58" s="2" t="s">
        <v>82</v>
      </c>
    </row>
    <row r="59" spans="1:41" s="3" customFormat="1" ht="15" x14ac:dyDescent="0.25">
      <c r="A59" s="36"/>
      <c r="B59" s="56"/>
      <c r="C59" s="57"/>
      <c r="D59" s="410" t="s">
        <v>66</v>
      </c>
      <c r="E59" s="410"/>
      <c r="F59" s="410"/>
      <c r="G59" s="32"/>
      <c r="H59" s="58"/>
      <c r="I59" s="58"/>
      <c r="J59" s="58"/>
      <c r="K59" s="59"/>
      <c r="L59" s="58"/>
      <c r="M59" s="60">
        <v>2325.9499999999998</v>
      </c>
      <c r="N59" s="51"/>
      <c r="O59" s="61">
        <v>30795.58</v>
      </c>
      <c r="AF59" s="30"/>
      <c r="AG59" s="30"/>
      <c r="AH59" s="30"/>
      <c r="AM59" s="30" t="s">
        <v>66</v>
      </c>
    </row>
    <row r="60" spans="1:41" s="3" customFormat="1" ht="45" x14ac:dyDescent="0.25">
      <c r="A60" s="234" t="s">
        <v>83</v>
      </c>
      <c r="B60" s="235" t="s">
        <v>83</v>
      </c>
      <c r="C60" s="236" t="s">
        <v>972</v>
      </c>
      <c r="D60" s="415" t="s">
        <v>84</v>
      </c>
      <c r="E60" s="415"/>
      <c r="F60" s="415"/>
      <c r="G60" s="235" t="s">
        <v>85</v>
      </c>
      <c r="H60" s="235">
        <v>239.36</v>
      </c>
      <c r="I60" s="235" t="s">
        <v>24</v>
      </c>
      <c r="J60" s="235" t="s">
        <v>86</v>
      </c>
      <c r="K60" s="237" t="s">
        <v>87</v>
      </c>
      <c r="L60" s="235"/>
      <c r="M60" s="237" t="s">
        <v>88</v>
      </c>
      <c r="N60" s="235" t="s">
        <v>89</v>
      </c>
      <c r="O60" s="238" t="s">
        <v>90</v>
      </c>
      <c r="AF60" s="30"/>
      <c r="AG60" s="30"/>
      <c r="AH60" s="30" t="s">
        <v>84</v>
      </c>
      <c r="AM60" s="30"/>
    </row>
    <row r="61" spans="1:41" s="3" customFormat="1" ht="15" x14ac:dyDescent="0.25">
      <c r="A61" s="62"/>
      <c r="B61" s="4"/>
      <c r="C61" s="57"/>
      <c r="D61" s="408" t="s">
        <v>91</v>
      </c>
      <c r="E61" s="408"/>
      <c r="F61" s="408"/>
      <c r="G61" s="408"/>
      <c r="H61" s="408"/>
      <c r="I61" s="408"/>
      <c r="J61" s="408"/>
      <c r="K61" s="408"/>
      <c r="L61" s="408"/>
      <c r="M61" s="408"/>
      <c r="N61" s="408"/>
      <c r="O61" s="411"/>
      <c r="AF61" s="30"/>
      <c r="AG61" s="30"/>
      <c r="AH61" s="30"/>
      <c r="AM61" s="30"/>
      <c r="AN61" s="2" t="s">
        <v>91</v>
      </c>
    </row>
    <row r="62" spans="1:41" s="3" customFormat="1" ht="15" x14ac:dyDescent="0.25">
      <c r="A62" s="62"/>
      <c r="B62" s="56"/>
      <c r="C62" s="57"/>
      <c r="D62" s="408" t="s">
        <v>92</v>
      </c>
      <c r="E62" s="408"/>
      <c r="F62" s="408"/>
      <c r="G62" s="408"/>
      <c r="H62" s="408"/>
      <c r="I62" s="408"/>
      <c r="J62" s="408"/>
      <c r="K62" s="408"/>
      <c r="L62" s="408"/>
      <c r="M62" s="408"/>
      <c r="N62" s="408"/>
      <c r="O62" s="411"/>
      <c r="AF62" s="30"/>
      <c r="AG62" s="30"/>
      <c r="AH62" s="30"/>
      <c r="AM62" s="30"/>
      <c r="AO62" s="2" t="s">
        <v>92</v>
      </c>
    </row>
    <row r="63" spans="1:41" s="3" customFormat="1" ht="15" x14ac:dyDescent="0.25">
      <c r="A63" s="36"/>
      <c r="B63" s="56"/>
      <c r="C63" s="57"/>
      <c r="D63" s="410" t="s">
        <v>66</v>
      </c>
      <c r="E63" s="410"/>
      <c r="F63" s="410"/>
      <c r="G63" s="32"/>
      <c r="H63" s="58"/>
      <c r="I63" s="58"/>
      <c r="J63" s="58"/>
      <c r="K63" s="59"/>
      <c r="L63" s="58"/>
      <c r="M63" s="60">
        <v>38867.279999999999</v>
      </c>
      <c r="N63" s="51"/>
      <c r="O63" s="61">
        <v>317157</v>
      </c>
      <c r="AF63" s="30"/>
      <c r="AG63" s="30"/>
      <c r="AH63" s="30"/>
      <c r="AM63" s="30" t="s">
        <v>66</v>
      </c>
    </row>
    <row r="64" spans="1:41" s="3" customFormat="1" ht="15" x14ac:dyDescent="0.25">
      <c r="A64" s="417" t="s">
        <v>863</v>
      </c>
      <c r="B64" s="418"/>
      <c r="C64" s="418"/>
      <c r="D64" s="418"/>
      <c r="E64" s="418"/>
      <c r="F64" s="418"/>
      <c r="G64" s="418"/>
      <c r="H64" s="418"/>
      <c r="I64" s="418"/>
      <c r="J64" s="418"/>
      <c r="K64" s="418"/>
      <c r="L64" s="418"/>
      <c r="M64" s="418"/>
      <c r="N64" s="418"/>
      <c r="O64" s="419"/>
      <c r="AF64" s="30"/>
      <c r="AG64" s="30" t="s">
        <v>93</v>
      </c>
      <c r="AH64" s="30"/>
      <c r="AM64" s="30"/>
    </row>
    <row r="65" spans="1:40" s="3" customFormat="1" ht="45.75" x14ac:dyDescent="0.25">
      <c r="A65" s="31" t="s">
        <v>94</v>
      </c>
      <c r="B65" s="32" t="s">
        <v>94</v>
      </c>
      <c r="C65" s="33" t="s">
        <v>95</v>
      </c>
      <c r="D65" s="412" t="s">
        <v>96</v>
      </c>
      <c r="E65" s="412"/>
      <c r="F65" s="412"/>
      <c r="G65" s="32" t="s">
        <v>97</v>
      </c>
      <c r="H65" s="32">
        <v>1.5920000000000001</v>
      </c>
      <c r="I65" s="32" t="s">
        <v>24</v>
      </c>
      <c r="J65" s="32" t="s">
        <v>98</v>
      </c>
      <c r="K65" s="34"/>
      <c r="L65" s="32"/>
      <c r="M65" s="34"/>
      <c r="N65" s="32"/>
      <c r="O65" s="35"/>
      <c r="AF65" s="30"/>
      <c r="AG65" s="30"/>
      <c r="AH65" s="30" t="s">
        <v>96</v>
      </c>
      <c r="AM65" s="30"/>
    </row>
    <row r="66" spans="1:40" s="3" customFormat="1" ht="45" x14ac:dyDescent="0.25">
      <c r="A66" s="36"/>
      <c r="B66" s="37"/>
      <c r="C66" s="38" t="s">
        <v>99</v>
      </c>
      <c r="D66" s="413" t="s">
        <v>100</v>
      </c>
      <c r="E66" s="413"/>
      <c r="F66" s="413"/>
      <c r="G66" s="413"/>
      <c r="H66" s="413"/>
      <c r="I66" s="413"/>
      <c r="J66" s="413"/>
      <c r="K66" s="413"/>
      <c r="L66" s="413"/>
      <c r="M66" s="413"/>
      <c r="N66" s="413"/>
      <c r="O66" s="414"/>
      <c r="AF66" s="30"/>
      <c r="AG66" s="30"/>
      <c r="AH66" s="30"/>
      <c r="AI66" s="2" t="s">
        <v>100</v>
      </c>
      <c r="AM66" s="30"/>
    </row>
    <row r="67" spans="1:40" s="3" customFormat="1" ht="57" x14ac:dyDescent="0.25">
      <c r="A67" s="36"/>
      <c r="B67" s="37"/>
      <c r="C67" s="38" t="s">
        <v>54</v>
      </c>
      <c r="D67" s="413" t="s">
        <v>55</v>
      </c>
      <c r="E67" s="413"/>
      <c r="F67" s="413"/>
      <c r="G67" s="413"/>
      <c r="H67" s="413"/>
      <c r="I67" s="413"/>
      <c r="J67" s="413"/>
      <c r="K67" s="413"/>
      <c r="L67" s="413"/>
      <c r="M67" s="413"/>
      <c r="N67" s="413"/>
      <c r="O67" s="414"/>
      <c r="AF67" s="30"/>
      <c r="AG67" s="30"/>
      <c r="AH67" s="30"/>
      <c r="AI67" s="2" t="s">
        <v>55</v>
      </c>
      <c r="AM67" s="30"/>
    </row>
    <row r="68" spans="1:40" s="3" customFormat="1" ht="15" x14ac:dyDescent="0.25">
      <c r="A68" s="36"/>
      <c r="B68" s="39"/>
      <c r="C68" s="38" t="s">
        <v>24</v>
      </c>
      <c r="D68" s="408" t="s">
        <v>56</v>
      </c>
      <c r="E68" s="408"/>
      <c r="F68" s="408"/>
      <c r="G68" s="40"/>
      <c r="H68" s="41"/>
      <c r="I68" s="41"/>
      <c r="J68" s="41"/>
      <c r="K68" s="44">
        <v>1018.9</v>
      </c>
      <c r="L68" s="43">
        <v>0.92</v>
      </c>
      <c r="M68" s="44">
        <v>1492.32</v>
      </c>
      <c r="N68" s="43">
        <v>44.77</v>
      </c>
      <c r="O68" s="45">
        <v>66811.17</v>
      </c>
      <c r="AF68" s="30"/>
      <c r="AG68" s="30"/>
      <c r="AH68" s="30"/>
      <c r="AJ68" s="2" t="s">
        <v>56</v>
      </c>
      <c r="AM68" s="30"/>
    </row>
    <row r="69" spans="1:40" s="3" customFormat="1" ht="15" x14ac:dyDescent="0.25">
      <c r="A69" s="36"/>
      <c r="B69" s="39"/>
      <c r="C69" s="38" t="s">
        <v>67</v>
      </c>
      <c r="D69" s="408" t="s">
        <v>70</v>
      </c>
      <c r="E69" s="408"/>
      <c r="F69" s="408"/>
      <c r="G69" s="40"/>
      <c r="H69" s="41"/>
      <c r="I69" s="41"/>
      <c r="J69" s="41"/>
      <c r="K69" s="44">
        <v>4260.9799999999996</v>
      </c>
      <c r="L69" s="43">
        <v>0.92</v>
      </c>
      <c r="M69" s="44">
        <v>6240.8</v>
      </c>
      <c r="N69" s="43">
        <v>13.24</v>
      </c>
      <c r="O69" s="45">
        <v>82628.19</v>
      </c>
      <c r="AF69" s="30"/>
      <c r="AG69" s="30"/>
      <c r="AH69" s="30"/>
      <c r="AJ69" s="2" t="s">
        <v>70</v>
      </c>
      <c r="AM69" s="30"/>
    </row>
    <row r="70" spans="1:40" s="3" customFormat="1" ht="15" x14ac:dyDescent="0.25">
      <c r="A70" s="36"/>
      <c r="B70" s="39"/>
      <c r="C70" s="38" t="s">
        <v>71</v>
      </c>
      <c r="D70" s="408" t="s">
        <v>72</v>
      </c>
      <c r="E70" s="408"/>
      <c r="F70" s="408"/>
      <c r="G70" s="40"/>
      <c r="H70" s="41"/>
      <c r="I70" s="41"/>
      <c r="J70" s="41"/>
      <c r="K70" s="42">
        <v>508.75</v>
      </c>
      <c r="L70" s="43">
        <v>0.92</v>
      </c>
      <c r="M70" s="42">
        <v>745.14</v>
      </c>
      <c r="N70" s="43">
        <v>44.77</v>
      </c>
      <c r="O70" s="45">
        <v>33359.919999999998</v>
      </c>
      <c r="AF70" s="30"/>
      <c r="AG70" s="30"/>
      <c r="AH70" s="30"/>
      <c r="AJ70" s="2" t="s">
        <v>72</v>
      </c>
      <c r="AM70" s="30"/>
    </row>
    <row r="71" spans="1:40" s="3" customFormat="1" ht="15" x14ac:dyDescent="0.25">
      <c r="A71" s="36"/>
      <c r="B71" s="39"/>
      <c r="C71" s="38" t="s">
        <v>83</v>
      </c>
      <c r="D71" s="408" t="s">
        <v>101</v>
      </c>
      <c r="E71" s="408"/>
      <c r="F71" s="408"/>
      <c r="G71" s="40"/>
      <c r="H71" s="41"/>
      <c r="I71" s="41"/>
      <c r="J71" s="41"/>
      <c r="K71" s="42">
        <v>48.36</v>
      </c>
      <c r="L71" s="55">
        <v>0</v>
      </c>
      <c r="M71" s="42">
        <v>0</v>
      </c>
      <c r="N71" s="43">
        <v>8.16</v>
      </c>
      <c r="O71" s="48"/>
      <c r="AF71" s="30"/>
      <c r="AG71" s="30"/>
      <c r="AH71" s="30"/>
      <c r="AJ71" s="2" t="s">
        <v>101</v>
      </c>
      <c r="AM71" s="30"/>
    </row>
    <row r="72" spans="1:40" s="3" customFormat="1" ht="15" x14ac:dyDescent="0.25">
      <c r="A72" s="36"/>
      <c r="B72" s="39"/>
      <c r="C72" s="38"/>
      <c r="D72" s="408" t="s">
        <v>57</v>
      </c>
      <c r="E72" s="408"/>
      <c r="F72" s="408"/>
      <c r="G72" s="40" t="s">
        <v>58</v>
      </c>
      <c r="H72" s="55">
        <v>115</v>
      </c>
      <c r="I72" s="43">
        <v>0.92</v>
      </c>
      <c r="J72" s="63">
        <v>168.43360000000001</v>
      </c>
      <c r="K72" s="47"/>
      <c r="L72" s="41"/>
      <c r="M72" s="47"/>
      <c r="N72" s="41"/>
      <c r="O72" s="48"/>
      <c r="AF72" s="30"/>
      <c r="AG72" s="30"/>
      <c r="AH72" s="30"/>
      <c r="AK72" s="2" t="s">
        <v>57</v>
      </c>
      <c r="AM72" s="30"/>
    </row>
    <row r="73" spans="1:40" s="3" customFormat="1" ht="15" x14ac:dyDescent="0.25">
      <c r="A73" s="36"/>
      <c r="B73" s="39"/>
      <c r="C73" s="38"/>
      <c r="D73" s="408" t="s">
        <v>73</v>
      </c>
      <c r="E73" s="408"/>
      <c r="F73" s="408"/>
      <c r="G73" s="40" t="s">
        <v>58</v>
      </c>
      <c r="H73" s="43">
        <v>38.229999999999997</v>
      </c>
      <c r="I73" s="43">
        <v>0.92</v>
      </c>
      <c r="J73" s="64">
        <v>55.993187200000001</v>
      </c>
      <c r="K73" s="47"/>
      <c r="L73" s="41"/>
      <c r="M73" s="47"/>
      <c r="N73" s="41"/>
      <c r="O73" s="48"/>
      <c r="AF73" s="30"/>
      <c r="AG73" s="30"/>
      <c r="AH73" s="30"/>
      <c r="AK73" s="2" t="s">
        <v>73</v>
      </c>
      <c r="AM73" s="30"/>
    </row>
    <row r="74" spans="1:40" s="3" customFormat="1" ht="15" x14ac:dyDescent="0.25">
      <c r="A74" s="49"/>
      <c r="B74" s="40"/>
      <c r="C74" s="38"/>
      <c r="D74" s="416" t="s">
        <v>59</v>
      </c>
      <c r="E74" s="416"/>
      <c r="F74" s="416"/>
      <c r="G74" s="50"/>
      <c r="H74" s="51"/>
      <c r="I74" s="51"/>
      <c r="J74" s="51"/>
      <c r="K74" s="53">
        <v>5328.24</v>
      </c>
      <c r="L74" s="51"/>
      <c r="M74" s="53">
        <v>7733.12</v>
      </c>
      <c r="N74" s="51"/>
      <c r="O74" s="54">
        <v>149439.35999999999</v>
      </c>
      <c r="AF74" s="30"/>
      <c r="AG74" s="30"/>
      <c r="AH74" s="30"/>
      <c r="AL74" s="2" t="s">
        <v>59</v>
      </c>
      <c r="AM74" s="30"/>
    </row>
    <row r="75" spans="1:40" s="3" customFormat="1" ht="15" x14ac:dyDescent="0.25">
      <c r="A75" s="36"/>
      <c r="B75" s="39"/>
      <c r="C75" s="38"/>
      <c r="D75" s="408" t="s">
        <v>60</v>
      </c>
      <c r="E75" s="408"/>
      <c r="F75" s="408"/>
      <c r="G75" s="40"/>
      <c r="H75" s="41"/>
      <c r="I75" s="41"/>
      <c r="J75" s="41"/>
      <c r="K75" s="47"/>
      <c r="L75" s="41"/>
      <c r="M75" s="44">
        <v>2237.46</v>
      </c>
      <c r="N75" s="41"/>
      <c r="O75" s="45">
        <v>100171.09</v>
      </c>
      <c r="AF75" s="30"/>
      <c r="AG75" s="30"/>
      <c r="AH75" s="30"/>
      <c r="AK75" s="2" t="s">
        <v>60</v>
      </c>
      <c r="AM75" s="30"/>
    </row>
    <row r="76" spans="1:40" s="3" customFormat="1" ht="45" x14ac:dyDescent="0.25">
      <c r="A76" s="36"/>
      <c r="B76" s="39"/>
      <c r="C76" s="38" t="s">
        <v>102</v>
      </c>
      <c r="D76" s="408" t="s">
        <v>103</v>
      </c>
      <c r="E76" s="408"/>
      <c r="F76" s="408"/>
      <c r="G76" s="40" t="s">
        <v>63</v>
      </c>
      <c r="H76" s="55">
        <v>110</v>
      </c>
      <c r="I76" s="41"/>
      <c r="J76" s="55">
        <v>110</v>
      </c>
      <c r="K76" s="47"/>
      <c r="L76" s="41"/>
      <c r="M76" s="44">
        <v>2461.21</v>
      </c>
      <c r="N76" s="41"/>
      <c r="O76" s="45">
        <v>110188.2</v>
      </c>
      <c r="AF76" s="30"/>
      <c r="AG76" s="30"/>
      <c r="AH76" s="30"/>
      <c r="AK76" s="2" t="s">
        <v>103</v>
      </c>
      <c r="AM76" s="30"/>
    </row>
    <row r="77" spans="1:40" s="3" customFormat="1" ht="45" x14ac:dyDescent="0.25">
      <c r="A77" s="36"/>
      <c r="B77" s="39"/>
      <c r="C77" s="38" t="s">
        <v>104</v>
      </c>
      <c r="D77" s="408" t="s">
        <v>105</v>
      </c>
      <c r="E77" s="408"/>
      <c r="F77" s="408"/>
      <c r="G77" s="40" t="s">
        <v>63</v>
      </c>
      <c r="H77" s="55">
        <v>73</v>
      </c>
      <c r="I77" s="41"/>
      <c r="J77" s="55">
        <v>73</v>
      </c>
      <c r="K77" s="47"/>
      <c r="L77" s="41"/>
      <c r="M77" s="44">
        <v>1633.35</v>
      </c>
      <c r="N77" s="41"/>
      <c r="O77" s="45">
        <v>73124.899999999994</v>
      </c>
      <c r="AF77" s="30"/>
      <c r="AG77" s="30"/>
      <c r="AH77" s="30"/>
      <c r="AK77" s="2" t="s">
        <v>105</v>
      </c>
      <c r="AM77" s="30"/>
    </row>
    <row r="78" spans="1:40" s="3" customFormat="1" ht="15" x14ac:dyDescent="0.25">
      <c r="A78" s="36"/>
      <c r="B78" s="56"/>
      <c r="C78" s="57"/>
      <c r="D78" s="410" t="s">
        <v>66</v>
      </c>
      <c r="E78" s="410"/>
      <c r="F78" s="410"/>
      <c r="G78" s="32"/>
      <c r="H78" s="58"/>
      <c r="I78" s="58"/>
      <c r="J78" s="58"/>
      <c r="K78" s="59"/>
      <c r="L78" s="58"/>
      <c r="M78" s="60">
        <v>11827.68</v>
      </c>
      <c r="N78" s="51"/>
      <c r="O78" s="61">
        <v>332752.46000000002</v>
      </c>
      <c r="AF78" s="30"/>
      <c r="AG78" s="30"/>
      <c r="AH78" s="30"/>
      <c r="AM78" s="30" t="s">
        <v>66</v>
      </c>
    </row>
    <row r="79" spans="1:40" s="3" customFormat="1" ht="45.75" x14ac:dyDescent="0.25">
      <c r="A79" s="31" t="s">
        <v>106</v>
      </c>
      <c r="B79" s="32" t="s">
        <v>106</v>
      </c>
      <c r="C79" s="33" t="s">
        <v>107</v>
      </c>
      <c r="D79" s="412" t="s">
        <v>108</v>
      </c>
      <c r="E79" s="412"/>
      <c r="F79" s="412"/>
      <c r="G79" s="32" t="s">
        <v>76</v>
      </c>
      <c r="H79" s="32">
        <v>64</v>
      </c>
      <c r="I79" s="32" t="s">
        <v>24</v>
      </c>
      <c r="J79" s="32" t="s">
        <v>109</v>
      </c>
      <c r="K79" s="34" t="s">
        <v>110</v>
      </c>
      <c r="L79" s="32"/>
      <c r="M79" s="34" t="s">
        <v>111</v>
      </c>
      <c r="N79" s="32" t="s">
        <v>80</v>
      </c>
      <c r="O79" s="35" t="s">
        <v>112</v>
      </c>
      <c r="AF79" s="30"/>
      <c r="AG79" s="30"/>
      <c r="AH79" s="30" t="s">
        <v>108</v>
      </c>
      <c r="AM79" s="30"/>
    </row>
    <row r="80" spans="1:40" s="3" customFormat="1" ht="15" x14ac:dyDescent="0.25">
      <c r="A80" s="62"/>
      <c r="B80" s="4"/>
      <c r="C80" s="57"/>
      <c r="D80" s="408" t="s">
        <v>113</v>
      </c>
      <c r="E80" s="408"/>
      <c r="F80" s="408"/>
      <c r="G80" s="408"/>
      <c r="H80" s="408"/>
      <c r="I80" s="408"/>
      <c r="J80" s="408"/>
      <c r="K80" s="408"/>
      <c r="L80" s="408"/>
      <c r="M80" s="408"/>
      <c r="N80" s="408"/>
      <c r="O80" s="411"/>
      <c r="AF80" s="30"/>
      <c r="AG80" s="30"/>
      <c r="AH80" s="30"/>
      <c r="AM80" s="30"/>
      <c r="AN80" s="2" t="s">
        <v>113</v>
      </c>
    </row>
    <row r="81" spans="1:41" s="3" customFormat="1" ht="15" x14ac:dyDescent="0.25">
      <c r="A81" s="36"/>
      <c r="B81" s="56"/>
      <c r="C81" s="57"/>
      <c r="D81" s="410" t="s">
        <v>66</v>
      </c>
      <c r="E81" s="410"/>
      <c r="F81" s="410"/>
      <c r="G81" s="32"/>
      <c r="H81" s="58"/>
      <c r="I81" s="58"/>
      <c r="J81" s="58"/>
      <c r="K81" s="59"/>
      <c r="L81" s="58"/>
      <c r="M81" s="65">
        <v>685.44</v>
      </c>
      <c r="N81" s="51"/>
      <c r="O81" s="61">
        <v>9075.23</v>
      </c>
      <c r="AF81" s="30"/>
      <c r="AG81" s="30"/>
      <c r="AH81" s="30"/>
      <c r="AM81" s="30" t="s">
        <v>66</v>
      </c>
    </row>
    <row r="82" spans="1:41" s="3" customFormat="1" ht="57" x14ac:dyDescent="0.25">
      <c r="A82" s="31" t="s">
        <v>114</v>
      </c>
      <c r="B82" s="32" t="s">
        <v>114</v>
      </c>
      <c r="C82" s="33" t="s">
        <v>115</v>
      </c>
      <c r="D82" s="412" t="s">
        <v>116</v>
      </c>
      <c r="E82" s="412"/>
      <c r="F82" s="412"/>
      <c r="G82" s="32" t="s">
        <v>76</v>
      </c>
      <c r="H82" s="32">
        <v>21.76</v>
      </c>
      <c r="I82" s="32" t="s">
        <v>24</v>
      </c>
      <c r="J82" s="32" t="s">
        <v>117</v>
      </c>
      <c r="K82" s="34" t="s">
        <v>118</v>
      </c>
      <c r="L82" s="32"/>
      <c r="M82" s="34" t="s">
        <v>119</v>
      </c>
      <c r="N82" s="32" t="s">
        <v>80</v>
      </c>
      <c r="O82" s="35" t="s">
        <v>120</v>
      </c>
      <c r="AF82" s="30"/>
      <c r="AG82" s="30"/>
      <c r="AH82" s="30" t="s">
        <v>116</v>
      </c>
      <c r="AM82" s="30"/>
    </row>
    <row r="83" spans="1:41" s="3" customFormat="1" ht="15" x14ac:dyDescent="0.25">
      <c r="A83" s="36"/>
      <c r="B83" s="56"/>
      <c r="C83" s="57"/>
      <c r="D83" s="410" t="s">
        <v>66</v>
      </c>
      <c r="E83" s="410"/>
      <c r="F83" s="410"/>
      <c r="G83" s="32"/>
      <c r="H83" s="58"/>
      <c r="I83" s="58"/>
      <c r="J83" s="58"/>
      <c r="K83" s="59"/>
      <c r="L83" s="58"/>
      <c r="M83" s="65">
        <v>71.37</v>
      </c>
      <c r="N83" s="51"/>
      <c r="O83" s="66">
        <v>944.94</v>
      </c>
      <c r="AF83" s="30"/>
      <c r="AG83" s="30"/>
      <c r="AH83" s="30"/>
      <c r="AM83" s="30" t="s">
        <v>66</v>
      </c>
    </row>
    <row r="84" spans="1:41" s="3" customFormat="1" ht="34.5" x14ac:dyDescent="0.25">
      <c r="A84" s="31" t="s">
        <v>121</v>
      </c>
      <c r="B84" s="32" t="s">
        <v>121</v>
      </c>
      <c r="C84" s="33" t="s">
        <v>122</v>
      </c>
      <c r="D84" s="412" t="s">
        <v>123</v>
      </c>
      <c r="E84" s="412"/>
      <c r="F84" s="412"/>
      <c r="G84" s="32" t="s">
        <v>76</v>
      </c>
      <c r="H84" s="32">
        <v>5.44</v>
      </c>
      <c r="I84" s="32" t="s">
        <v>24</v>
      </c>
      <c r="J84" s="32" t="s">
        <v>124</v>
      </c>
      <c r="K84" s="34" t="s">
        <v>125</v>
      </c>
      <c r="L84" s="32" t="s">
        <v>126</v>
      </c>
      <c r="M84" s="34" t="s">
        <v>127</v>
      </c>
      <c r="N84" s="32" t="s">
        <v>80</v>
      </c>
      <c r="O84" s="35" t="s">
        <v>128</v>
      </c>
      <c r="AF84" s="30"/>
      <c r="AG84" s="30"/>
      <c r="AH84" s="30" t="s">
        <v>123</v>
      </c>
      <c r="AM84" s="30"/>
    </row>
    <row r="85" spans="1:41" s="3" customFormat="1" ht="57" x14ac:dyDescent="0.25">
      <c r="A85" s="36"/>
      <c r="B85" s="37"/>
      <c r="C85" s="38" t="s">
        <v>54</v>
      </c>
      <c r="D85" s="413" t="s">
        <v>55</v>
      </c>
      <c r="E85" s="413"/>
      <c r="F85" s="413"/>
      <c r="G85" s="413"/>
      <c r="H85" s="413"/>
      <c r="I85" s="413"/>
      <c r="J85" s="413"/>
      <c r="K85" s="413"/>
      <c r="L85" s="413"/>
      <c r="M85" s="413"/>
      <c r="N85" s="413"/>
      <c r="O85" s="414"/>
      <c r="AF85" s="30"/>
      <c r="AG85" s="30"/>
      <c r="AH85" s="30"/>
      <c r="AI85" s="2" t="s">
        <v>55</v>
      </c>
      <c r="AM85" s="30"/>
    </row>
    <row r="86" spans="1:41" s="3" customFormat="1" ht="15" x14ac:dyDescent="0.25">
      <c r="A86" s="36"/>
      <c r="B86" s="56"/>
      <c r="C86" s="57"/>
      <c r="D86" s="410" t="s">
        <v>66</v>
      </c>
      <c r="E86" s="410"/>
      <c r="F86" s="410"/>
      <c r="G86" s="32"/>
      <c r="H86" s="58"/>
      <c r="I86" s="58"/>
      <c r="J86" s="58"/>
      <c r="K86" s="59"/>
      <c r="L86" s="58"/>
      <c r="M86" s="65">
        <v>268.88</v>
      </c>
      <c r="N86" s="51"/>
      <c r="O86" s="61">
        <v>3559.97</v>
      </c>
      <c r="AF86" s="30"/>
      <c r="AG86" s="30"/>
      <c r="AH86" s="30"/>
      <c r="AM86" s="30" t="s">
        <v>66</v>
      </c>
    </row>
    <row r="87" spans="1:41" s="3" customFormat="1" ht="45" x14ac:dyDescent="0.25">
      <c r="A87" s="234" t="s">
        <v>129</v>
      </c>
      <c r="B87" s="235" t="s">
        <v>129</v>
      </c>
      <c r="C87" s="236" t="s">
        <v>972</v>
      </c>
      <c r="D87" s="415" t="s">
        <v>84</v>
      </c>
      <c r="E87" s="415"/>
      <c r="F87" s="415"/>
      <c r="G87" s="235" t="s">
        <v>85</v>
      </c>
      <c r="H87" s="235">
        <v>79.2</v>
      </c>
      <c r="I87" s="235" t="s">
        <v>24</v>
      </c>
      <c r="J87" s="235" t="s">
        <v>130</v>
      </c>
      <c r="K87" s="237" t="s">
        <v>87</v>
      </c>
      <c r="L87" s="235"/>
      <c r="M87" s="237" t="s">
        <v>131</v>
      </c>
      <c r="N87" s="235" t="s">
        <v>89</v>
      </c>
      <c r="O87" s="238" t="s">
        <v>132</v>
      </c>
      <c r="AF87" s="30"/>
      <c r="AG87" s="30"/>
      <c r="AH87" s="30" t="s">
        <v>84</v>
      </c>
      <c r="AM87" s="30"/>
    </row>
    <row r="88" spans="1:41" s="3" customFormat="1" ht="15" x14ac:dyDescent="0.25">
      <c r="A88" s="62"/>
      <c r="B88" s="4"/>
      <c r="C88" s="57"/>
      <c r="D88" s="408" t="s">
        <v>91</v>
      </c>
      <c r="E88" s="408"/>
      <c r="F88" s="408"/>
      <c r="G88" s="408"/>
      <c r="H88" s="408"/>
      <c r="I88" s="408"/>
      <c r="J88" s="408"/>
      <c r="K88" s="408"/>
      <c r="L88" s="408"/>
      <c r="M88" s="408"/>
      <c r="N88" s="408"/>
      <c r="O88" s="411"/>
      <c r="AF88" s="30"/>
      <c r="AG88" s="30"/>
      <c r="AH88" s="30"/>
      <c r="AM88" s="30"/>
      <c r="AN88" s="2" t="s">
        <v>91</v>
      </c>
    </row>
    <row r="89" spans="1:41" s="3" customFormat="1" ht="15" x14ac:dyDescent="0.25">
      <c r="A89" s="62"/>
      <c r="B89" s="56"/>
      <c r="C89" s="57"/>
      <c r="D89" s="408" t="s">
        <v>92</v>
      </c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11"/>
      <c r="AF89" s="30"/>
      <c r="AG89" s="30"/>
      <c r="AH89" s="30"/>
      <c r="AM89" s="30"/>
      <c r="AO89" s="2" t="s">
        <v>92</v>
      </c>
    </row>
    <row r="90" spans="1:41" s="3" customFormat="1" ht="15" x14ac:dyDescent="0.25">
      <c r="A90" s="36"/>
      <c r="B90" s="56"/>
      <c r="C90" s="57"/>
      <c r="D90" s="410" t="s">
        <v>66</v>
      </c>
      <c r="E90" s="410"/>
      <c r="F90" s="410"/>
      <c r="G90" s="32"/>
      <c r="H90" s="58"/>
      <c r="I90" s="58"/>
      <c r="J90" s="58"/>
      <c r="K90" s="59"/>
      <c r="L90" s="58"/>
      <c r="M90" s="60">
        <v>12860.5</v>
      </c>
      <c r="N90" s="51"/>
      <c r="O90" s="61">
        <v>104941.68</v>
      </c>
      <c r="AF90" s="30"/>
      <c r="AG90" s="30"/>
      <c r="AH90" s="30"/>
      <c r="AM90" s="30" t="s">
        <v>66</v>
      </c>
    </row>
    <row r="91" spans="1:41" s="3" customFormat="1" ht="15" x14ac:dyDescent="0.25">
      <c r="A91" s="417" t="s">
        <v>864</v>
      </c>
      <c r="B91" s="418"/>
      <c r="C91" s="418"/>
      <c r="D91" s="418"/>
      <c r="E91" s="418"/>
      <c r="F91" s="418"/>
      <c r="G91" s="418"/>
      <c r="H91" s="418"/>
      <c r="I91" s="418"/>
      <c r="J91" s="418"/>
      <c r="K91" s="418"/>
      <c r="L91" s="418"/>
      <c r="M91" s="418"/>
      <c r="N91" s="418"/>
      <c r="O91" s="419"/>
      <c r="AF91" s="30"/>
      <c r="AG91" s="30" t="s">
        <v>133</v>
      </c>
      <c r="AH91" s="30"/>
      <c r="AM91" s="30"/>
    </row>
    <row r="92" spans="1:41" s="3" customFormat="1" ht="67.5" x14ac:dyDescent="0.25">
      <c r="A92" s="31" t="s">
        <v>134</v>
      </c>
      <c r="B92" s="32" t="s">
        <v>134</v>
      </c>
      <c r="C92" s="33" t="s">
        <v>135</v>
      </c>
      <c r="D92" s="412" t="s">
        <v>136</v>
      </c>
      <c r="E92" s="412"/>
      <c r="F92" s="412"/>
      <c r="G92" s="32" t="s">
        <v>137</v>
      </c>
      <c r="H92" s="32">
        <v>3.6480000000000001</v>
      </c>
      <c r="I92" s="32" t="s">
        <v>24</v>
      </c>
      <c r="J92" s="32" t="s">
        <v>138</v>
      </c>
      <c r="K92" s="34"/>
      <c r="L92" s="32"/>
      <c r="M92" s="34"/>
      <c r="N92" s="32"/>
      <c r="O92" s="35"/>
      <c r="AF92" s="30"/>
      <c r="AG92" s="30"/>
      <c r="AH92" s="30" t="s">
        <v>136</v>
      </c>
      <c r="AM92" s="30"/>
    </row>
    <row r="93" spans="1:41" s="3" customFormat="1" ht="57" x14ac:dyDescent="0.25">
      <c r="A93" s="36"/>
      <c r="B93" s="37"/>
      <c r="C93" s="38" t="s">
        <v>54</v>
      </c>
      <c r="D93" s="413" t="s">
        <v>55</v>
      </c>
      <c r="E93" s="413"/>
      <c r="F93" s="413"/>
      <c r="G93" s="413"/>
      <c r="H93" s="413"/>
      <c r="I93" s="413"/>
      <c r="J93" s="413"/>
      <c r="K93" s="413"/>
      <c r="L93" s="413"/>
      <c r="M93" s="413"/>
      <c r="N93" s="413"/>
      <c r="O93" s="414"/>
      <c r="AF93" s="30"/>
      <c r="AG93" s="30"/>
      <c r="AH93" s="30"/>
      <c r="AI93" s="2" t="s">
        <v>55</v>
      </c>
      <c r="AM93" s="30"/>
    </row>
    <row r="94" spans="1:41" s="3" customFormat="1" ht="15" x14ac:dyDescent="0.25">
      <c r="A94" s="36"/>
      <c r="B94" s="39"/>
      <c r="C94" s="38" t="s">
        <v>24</v>
      </c>
      <c r="D94" s="408" t="s">
        <v>56</v>
      </c>
      <c r="E94" s="408"/>
      <c r="F94" s="408"/>
      <c r="G94" s="40"/>
      <c r="H94" s="41"/>
      <c r="I94" s="41"/>
      <c r="J94" s="41"/>
      <c r="K94" s="42">
        <v>326.61</v>
      </c>
      <c r="L94" s="43">
        <v>1.1499999999999999</v>
      </c>
      <c r="M94" s="44">
        <v>1370.19</v>
      </c>
      <c r="N94" s="43">
        <v>44.77</v>
      </c>
      <c r="O94" s="45">
        <v>61343.41</v>
      </c>
      <c r="AF94" s="30"/>
      <c r="AG94" s="30"/>
      <c r="AH94" s="30"/>
      <c r="AJ94" s="2" t="s">
        <v>56</v>
      </c>
      <c r="AM94" s="30"/>
    </row>
    <row r="95" spans="1:41" s="3" customFormat="1" ht="15" x14ac:dyDescent="0.25">
      <c r="A95" s="36"/>
      <c r="B95" s="39"/>
      <c r="C95" s="38" t="s">
        <v>67</v>
      </c>
      <c r="D95" s="408" t="s">
        <v>70</v>
      </c>
      <c r="E95" s="408"/>
      <c r="F95" s="408"/>
      <c r="G95" s="40"/>
      <c r="H95" s="41"/>
      <c r="I95" s="41"/>
      <c r="J95" s="41"/>
      <c r="K95" s="42">
        <v>694.48</v>
      </c>
      <c r="L95" s="43">
        <v>1.1499999999999999</v>
      </c>
      <c r="M95" s="44">
        <v>2913.48</v>
      </c>
      <c r="N95" s="43">
        <v>13.24</v>
      </c>
      <c r="O95" s="45">
        <v>38574.480000000003</v>
      </c>
      <c r="AF95" s="30"/>
      <c r="AG95" s="30"/>
      <c r="AH95" s="30"/>
      <c r="AJ95" s="2" t="s">
        <v>70</v>
      </c>
      <c r="AM95" s="30"/>
    </row>
    <row r="96" spans="1:41" s="3" customFormat="1" ht="15" x14ac:dyDescent="0.25">
      <c r="A96" s="36"/>
      <c r="B96" s="39"/>
      <c r="C96" s="38" t="s">
        <v>71</v>
      </c>
      <c r="D96" s="408" t="s">
        <v>72</v>
      </c>
      <c r="E96" s="408"/>
      <c r="F96" s="408"/>
      <c r="G96" s="40"/>
      <c r="H96" s="41"/>
      <c r="I96" s="41"/>
      <c r="J96" s="41"/>
      <c r="K96" s="42">
        <v>111.09</v>
      </c>
      <c r="L96" s="43">
        <v>1.1499999999999999</v>
      </c>
      <c r="M96" s="42">
        <v>466.04</v>
      </c>
      <c r="N96" s="43">
        <v>44.77</v>
      </c>
      <c r="O96" s="45">
        <v>20864.61</v>
      </c>
      <c r="AF96" s="30"/>
      <c r="AG96" s="30"/>
      <c r="AH96" s="30"/>
      <c r="AJ96" s="2" t="s">
        <v>72</v>
      </c>
      <c r="AM96" s="30"/>
    </row>
    <row r="97" spans="1:39" s="3" customFormat="1" ht="15" x14ac:dyDescent="0.25">
      <c r="A97" s="36"/>
      <c r="B97" s="39"/>
      <c r="C97" s="38"/>
      <c r="D97" s="408" t="s">
        <v>57</v>
      </c>
      <c r="E97" s="408"/>
      <c r="F97" s="408"/>
      <c r="G97" s="40" t="s">
        <v>58</v>
      </c>
      <c r="H97" s="43">
        <v>38.29</v>
      </c>
      <c r="I97" s="43">
        <v>1.1499999999999999</v>
      </c>
      <c r="J97" s="67">
        <v>160.634208</v>
      </c>
      <c r="K97" s="47"/>
      <c r="L97" s="41"/>
      <c r="M97" s="47"/>
      <c r="N97" s="41"/>
      <c r="O97" s="48"/>
      <c r="AF97" s="30"/>
      <c r="AG97" s="30"/>
      <c r="AH97" s="30"/>
      <c r="AK97" s="2" t="s">
        <v>57</v>
      </c>
      <c r="AM97" s="30"/>
    </row>
    <row r="98" spans="1:39" s="3" customFormat="1" ht="15" x14ac:dyDescent="0.25">
      <c r="A98" s="36"/>
      <c r="B98" s="39"/>
      <c r="C98" s="38"/>
      <c r="D98" s="408" t="s">
        <v>73</v>
      </c>
      <c r="E98" s="408"/>
      <c r="F98" s="408"/>
      <c r="G98" s="40" t="s">
        <v>58</v>
      </c>
      <c r="H98" s="68">
        <v>8.6999999999999993</v>
      </c>
      <c r="I98" s="43">
        <v>1.1499999999999999</v>
      </c>
      <c r="J98" s="69">
        <v>36.498240000000003</v>
      </c>
      <c r="K98" s="47"/>
      <c r="L98" s="41"/>
      <c r="M98" s="47"/>
      <c r="N98" s="41"/>
      <c r="O98" s="48"/>
      <c r="AF98" s="30"/>
      <c r="AG98" s="30"/>
      <c r="AH98" s="30"/>
      <c r="AK98" s="2" t="s">
        <v>73</v>
      </c>
      <c r="AM98" s="30"/>
    </row>
    <row r="99" spans="1:39" s="3" customFormat="1" ht="15" x14ac:dyDescent="0.25">
      <c r="A99" s="49"/>
      <c r="B99" s="40"/>
      <c r="C99" s="38"/>
      <c r="D99" s="416" t="s">
        <v>59</v>
      </c>
      <c r="E99" s="416"/>
      <c r="F99" s="416"/>
      <c r="G99" s="50"/>
      <c r="H99" s="51"/>
      <c r="I99" s="51"/>
      <c r="J99" s="51"/>
      <c r="K99" s="53">
        <v>1021.09</v>
      </c>
      <c r="L99" s="51"/>
      <c r="M99" s="53">
        <v>4283.67</v>
      </c>
      <c r="N99" s="51"/>
      <c r="O99" s="54">
        <v>99917.89</v>
      </c>
      <c r="AF99" s="30"/>
      <c r="AG99" s="30"/>
      <c r="AH99" s="30"/>
      <c r="AL99" s="2" t="s">
        <v>59</v>
      </c>
      <c r="AM99" s="30"/>
    </row>
    <row r="100" spans="1:39" s="3" customFormat="1" ht="15" x14ac:dyDescent="0.25">
      <c r="A100" s="36"/>
      <c r="B100" s="39"/>
      <c r="C100" s="38"/>
      <c r="D100" s="408" t="s">
        <v>60</v>
      </c>
      <c r="E100" s="408"/>
      <c r="F100" s="408"/>
      <c r="G100" s="40"/>
      <c r="H100" s="41"/>
      <c r="I100" s="41"/>
      <c r="J100" s="41"/>
      <c r="K100" s="47"/>
      <c r="L100" s="41"/>
      <c r="M100" s="44">
        <v>1836.23</v>
      </c>
      <c r="N100" s="41"/>
      <c r="O100" s="45">
        <v>82208.02</v>
      </c>
      <c r="AF100" s="30"/>
      <c r="AG100" s="30"/>
      <c r="AH100" s="30"/>
      <c r="AK100" s="2" t="s">
        <v>60</v>
      </c>
      <c r="AM100" s="30"/>
    </row>
    <row r="101" spans="1:39" s="3" customFormat="1" ht="57" x14ac:dyDescent="0.25">
      <c r="A101" s="36"/>
      <c r="B101" s="39"/>
      <c r="C101" s="38" t="s">
        <v>139</v>
      </c>
      <c r="D101" s="408" t="s">
        <v>140</v>
      </c>
      <c r="E101" s="408"/>
      <c r="F101" s="408"/>
      <c r="G101" s="40" t="s">
        <v>63</v>
      </c>
      <c r="H101" s="55">
        <v>91</v>
      </c>
      <c r="I101" s="41"/>
      <c r="J101" s="55">
        <v>91</v>
      </c>
      <c r="K101" s="47"/>
      <c r="L101" s="41"/>
      <c r="M101" s="44">
        <v>1670.97</v>
      </c>
      <c r="N101" s="41"/>
      <c r="O101" s="45">
        <v>74809.3</v>
      </c>
      <c r="AF101" s="30"/>
      <c r="AG101" s="30"/>
      <c r="AH101" s="30"/>
      <c r="AK101" s="2" t="s">
        <v>140</v>
      </c>
      <c r="AM101" s="30"/>
    </row>
    <row r="102" spans="1:39" s="3" customFormat="1" ht="57" x14ac:dyDescent="0.25">
      <c r="A102" s="36"/>
      <c r="B102" s="39"/>
      <c r="C102" s="38" t="s">
        <v>141</v>
      </c>
      <c r="D102" s="408" t="s">
        <v>142</v>
      </c>
      <c r="E102" s="408"/>
      <c r="F102" s="408"/>
      <c r="G102" s="40" t="s">
        <v>63</v>
      </c>
      <c r="H102" s="55">
        <v>52</v>
      </c>
      <c r="I102" s="41"/>
      <c r="J102" s="55">
        <v>52</v>
      </c>
      <c r="K102" s="47"/>
      <c r="L102" s="41"/>
      <c r="M102" s="42">
        <v>954.84</v>
      </c>
      <c r="N102" s="41"/>
      <c r="O102" s="45">
        <v>42748.17</v>
      </c>
      <c r="AF102" s="30"/>
      <c r="AG102" s="30"/>
      <c r="AH102" s="30"/>
      <c r="AK102" s="2" t="s">
        <v>142</v>
      </c>
      <c r="AM102" s="30"/>
    </row>
    <row r="103" spans="1:39" s="3" customFormat="1" ht="15" x14ac:dyDescent="0.25">
      <c r="A103" s="36"/>
      <c r="B103" s="56"/>
      <c r="C103" s="57"/>
      <c r="D103" s="410" t="s">
        <v>66</v>
      </c>
      <c r="E103" s="410"/>
      <c r="F103" s="410"/>
      <c r="G103" s="32"/>
      <c r="H103" s="58"/>
      <c r="I103" s="58"/>
      <c r="J103" s="58"/>
      <c r="K103" s="59"/>
      <c r="L103" s="58"/>
      <c r="M103" s="60">
        <v>6909.48</v>
      </c>
      <c r="N103" s="51"/>
      <c r="O103" s="61">
        <v>217475.36</v>
      </c>
      <c r="AF103" s="30"/>
      <c r="AG103" s="30"/>
      <c r="AH103" s="30"/>
      <c r="AM103" s="30" t="s">
        <v>66</v>
      </c>
    </row>
    <row r="104" spans="1:39" s="3" customFormat="1" ht="45.75" x14ac:dyDescent="0.25">
      <c r="A104" s="31" t="s">
        <v>143</v>
      </c>
      <c r="B104" s="32" t="s">
        <v>143</v>
      </c>
      <c r="C104" s="33" t="s">
        <v>144</v>
      </c>
      <c r="D104" s="412" t="s">
        <v>145</v>
      </c>
      <c r="E104" s="412"/>
      <c r="F104" s="412"/>
      <c r="G104" s="32" t="s">
        <v>85</v>
      </c>
      <c r="H104" s="32">
        <v>67.2</v>
      </c>
      <c r="I104" s="32" t="s">
        <v>24</v>
      </c>
      <c r="J104" s="32" t="s">
        <v>146</v>
      </c>
      <c r="K104" s="34"/>
      <c r="L104" s="32"/>
      <c r="M104" s="34"/>
      <c r="N104" s="32"/>
      <c r="O104" s="35"/>
      <c r="AF104" s="30"/>
      <c r="AG104" s="30"/>
      <c r="AH104" s="30" t="s">
        <v>145</v>
      </c>
      <c r="AM104" s="30"/>
    </row>
    <row r="105" spans="1:39" s="3" customFormat="1" ht="57" x14ac:dyDescent="0.25">
      <c r="A105" s="36"/>
      <c r="B105" s="37"/>
      <c r="C105" s="38" t="s">
        <v>54</v>
      </c>
      <c r="D105" s="413" t="s">
        <v>55</v>
      </c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4"/>
      <c r="AF105" s="30"/>
      <c r="AG105" s="30"/>
      <c r="AH105" s="30"/>
      <c r="AI105" s="2" t="s">
        <v>55</v>
      </c>
      <c r="AM105" s="30"/>
    </row>
    <row r="106" spans="1:39" s="3" customFormat="1" ht="15" x14ac:dyDescent="0.25">
      <c r="A106" s="36"/>
      <c r="B106" s="39"/>
      <c r="C106" s="38" t="s">
        <v>24</v>
      </c>
      <c r="D106" s="408" t="s">
        <v>56</v>
      </c>
      <c r="E106" s="408"/>
      <c r="F106" s="408"/>
      <c r="G106" s="40"/>
      <c r="H106" s="41"/>
      <c r="I106" s="41"/>
      <c r="J106" s="41"/>
      <c r="K106" s="42">
        <v>443.82</v>
      </c>
      <c r="L106" s="43">
        <v>1.1499999999999999</v>
      </c>
      <c r="M106" s="44">
        <v>34298.410000000003</v>
      </c>
      <c r="N106" s="43">
        <v>44.77</v>
      </c>
      <c r="O106" s="45">
        <v>1535539.82</v>
      </c>
      <c r="AF106" s="30"/>
      <c r="AG106" s="30"/>
      <c r="AH106" s="30"/>
      <c r="AJ106" s="2" t="s">
        <v>56</v>
      </c>
      <c r="AM106" s="30"/>
    </row>
    <row r="107" spans="1:39" s="3" customFormat="1" ht="15" x14ac:dyDescent="0.25">
      <c r="A107" s="36"/>
      <c r="B107" s="39"/>
      <c r="C107" s="38" t="s">
        <v>67</v>
      </c>
      <c r="D107" s="408" t="s">
        <v>70</v>
      </c>
      <c r="E107" s="408"/>
      <c r="F107" s="408"/>
      <c r="G107" s="40"/>
      <c r="H107" s="41"/>
      <c r="I107" s="41"/>
      <c r="J107" s="41"/>
      <c r="K107" s="44">
        <v>1200.08</v>
      </c>
      <c r="L107" s="43">
        <v>1.1499999999999999</v>
      </c>
      <c r="M107" s="44">
        <v>92742.18</v>
      </c>
      <c r="N107" s="43">
        <v>13.24</v>
      </c>
      <c r="O107" s="45">
        <v>1227906.46</v>
      </c>
      <c r="AF107" s="30"/>
      <c r="AG107" s="30"/>
      <c r="AH107" s="30"/>
      <c r="AJ107" s="2" t="s">
        <v>70</v>
      </c>
      <c r="AM107" s="30"/>
    </row>
    <row r="108" spans="1:39" s="3" customFormat="1" ht="15" x14ac:dyDescent="0.25">
      <c r="A108" s="36"/>
      <c r="B108" s="39"/>
      <c r="C108" s="38" t="s">
        <v>83</v>
      </c>
      <c r="D108" s="408" t="s">
        <v>101</v>
      </c>
      <c r="E108" s="408"/>
      <c r="F108" s="408"/>
      <c r="G108" s="40"/>
      <c r="H108" s="41"/>
      <c r="I108" s="41"/>
      <c r="J108" s="41"/>
      <c r="K108" s="42">
        <v>22.45</v>
      </c>
      <c r="L108" s="41"/>
      <c r="M108" s="44">
        <v>1508.64</v>
      </c>
      <c r="N108" s="43">
        <v>8.16</v>
      </c>
      <c r="O108" s="45">
        <v>12310.5</v>
      </c>
      <c r="AF108" s="30"/>
      <c r="AG108" s="30"/>
      <c r="AH108" s="30"/>
      <c r="AJ108" s="2" t="s">
        <v>101</v>
      </c>
      <c r="AM108" s="30"/>
    </row>
    <row r="109" spans="1:39" s="3" customFormat="1" ht="15" x14ac:dyDescent="0.25">
      <c r="A109" s="36"/>
      <c r="B109" s="39"/>
      <c r="C109" s="38"/>
      <c r="D109" s="408" t="s">
        <v>57</v>
      </c>
      <c r="E109" s="408"/>
      <c r="F109" s="408"/>
      <c r="G109" s="40" t="s">
        <v>58</v>
      </c>
      <c r="H109" s="43">
        <v>52.03</v>
      </c>
      <c r="I109" s="43">
        <v>1.1499999999999999</v>
      </c>
      <c r="J109" s="63">
        <v>4020.8784000000001</v>
      </c>
      <c r="K109" s="47"/>
      <c r="L109" s="41"/>
      <c r="M109" s="47"/>
      <c r="N109" s="41"/>
      <c r="O109" s="48"/>
      <c r="AF109" s="30"/>
      <c r="AG109" s="30"/>
      <c r="AH109" s="30"/>
      <c r="AK109" s="2" t="s">
        <v>57</v>
      </c>
      <c r="AM109" s="30"/>
    </row>
    <row r="110" spans="1:39" s="3" customFormat="1" ht="15" x14ac:dyDescent="0.25">
      <c r="A110" s="49"/>
      <c r="B110" s="40"/>
      <c r="C110" s="38"/>
      <c r="D110" s="416" t="s">
        <v>59</v>
      </c>
      <c r="E110" s="416"/>
      <c r="F110" s="416"/>
      <c r="G110" s="50"/>
      <c r="H110" s="51"/>
      <c r="I110" s="51"/>
      <c r="J110" s="51"/>
      <c r="K110" s="53">
        <v>1666.35</v>
      </c>
      <c r="L110" s="51"/>
      <c r="M110" s="53">
        <v>128549.23</v>
      </c>
      <c r="N110" s="51"/>
      <c r="O110" s="54">
        <v>2775756.78</v>
      </c>
      <c r="AF110" s="30"/>
      <c r="AG110" s="30"/>
      <c r="AH110" s="30"/>
      <c r="AL110" s="2" t="s">
        <v>59</v>
      </c>
      <c r="AM110" s="30"/>
    </row>
    <row r="111" spans="1:39" s="3" customFormat="1" ht="15" x14ac:dyDescent="0.25">
      <c r="A111" s="36"/>
      <c r="B111" s="39"/>
      <c r="C111" s="38"/>
      <c r="D111" s="408" t="s">
        <v>60</v>
      </c>
      <c r="E111" s="408"/>
      <c r="F111" s="408"/>
      <c r="G111" s="40"/>
      <c r="H111" s="41"/>
      <c r="I111" s="41"/>
      <c r="J111" s="41"/>
      <c r="K111" s="47"/>
      <c r="L111" s="41"/>
      <c r="M111" s="44">
        <v>34298.410000000003</v>
      </c>
      <c r="N111" s="41"/>
      <c r="O111" s="45">
        <v>1535539.82</v>
      </c>
      <c r="AF111" s="30"/>
      <c r="AG111" s="30"/>
      <c r="AH111" s="30"/>
      <c r="AK111" s="2" t="s">
        <v>60</v>
      </c>
      <c r="AM111" s="30"/>
    </row>
    <row r="112" spans="1:39" s="3" customFormat="1" ht="57" x14ac:dyDescent="0.25">
      <c r="A112" s="36"/>
      <c r="B112" s="39"/>
      <c r="C112" s="38" t="s">
        <v>139</v>
      </c>
      <c r="D112" s="408" t="s">
        <v>140</v>
      </c>
      <c r="E112" s="408"/>
      <c r="F112" s="408"/>
      <c r="G112" s="40" t="s">
        <v>63</v>
      </c>
      <c r="H112" s="55">
        <v>91</v>
      </c>
      <c r="I112" s="41"/>
      <c r="J112" s="55">
        <v>91</v>
      </c>
      <c r="K112" s="47"/>
      <c r="L112" s="41"/>
      <c r="M112" s="44">
        <v>31211.55</v>
      </c>
      <c r="N112" s="41"/>
      <c r="O112" s="45">
        <v>1397341.24</v>
      </c>
      <c r="AF112" s="30"/>
      <c r="AG112" s="30"/>
      <c r="AH112" s="30"/>
      <c r="AK112" s="2" t="s">
        <v>140</v>
      </c>
      <c r="AM112" s="30"/>
    </row>
    <row r="113" spans="1:41" s="3" customFormat="1" ht="57" x14ac:dyDescent="0.25">
      <c r="A113" s="36"/>
      <c r="B113" s="39"/>
      <c r="C113" s="38" t="s">
        <v>141</v>
      </c>
      <c r="D113" s="408" t="s">
        <v>142</v>
      </c>
      <c r="E113" s="408"/>
      <c r="F113" s="408"/>
      <c r="G113" s="40" t="s">
        <v>63</v>
      </c>
      <c r="H113" s="55">
        <v>52</v>
      </c>
      <c r="I113" s="41"/>
      <c r="J113" s="55">
        <v>52</v>
      </c>
      <c r="K113" s="47"/>
      <c r="L113" s="41"/>
      <c r="M113" s="44">
        <v>17835.169999999998</v>
      </c>
      <c r="N113" s="41"/>
      <c r="O113" s="45">
        <v>798480.71</v>
      </c>
      <c r="AF113" s="30"/>
      <c r="AG113" s="30"/>
      <c r="AH113" s="30"/>
      <c r="AK113" s="2" t="s">
        <v>142</v>
      </c>
      <c r="AM113" s="30"/>
    </row>
    <row r="114" spans="1:41" s="3" customFormat="1" ht="15" x14ac:dyDescent="0.25">
      <c r="A114" s="36"/>
      <c r="B114" s="56"/>
      <c r="C114" s="57"/>
      <c r="D114" s="410" t="s">
        <v>66</v>
      </c>
      <c r="E114" s="410"/>
      <c r="F114" s="410"/>
      <c r="G114" s="32"/>
      <c r="H114" s="58"/>
      <c r="I114" s="58"/>
      <c r="J114" s="58"/>
      <c r="K114" s="59"/>
      <c r="L114" s="58"/>
      <c r="M114" s="60">
        <v>177595.95</v>
      </c>
      <c r="N114" s="51"/>
      <c r="O114" s="61">
        <v>4971578.7300000004</v>
      </c>
      <c r="AF114" s="30"/>
      <c r="AG114" s="30"/>
      <c r="AH114" s="30"/>
      <c r="AM114" s="30" t="s">
        <v>66</v>
      </c>
    </row>
    <row r="115" spans="1:41" s="3" customFormat="1" ht="57" x14ac:dyDescent="0.25">
      <c r="A115" s="31" t="s">
        <v>147</v>
      </c>
      <c r="B115" s="32" t="s">
        <v>147</v>
      </c>
      <c r="C115" s="33" t="s">
        <v>115</v>
      </c>
      <c r="D115" s="412" t="s">
        <v>116</v>
      </c>
      <c r="E115" s="412"/>
      <c r="F115" s="412"/>
      <c r="G115" s="32" t="s">
        <v>76</v>
      </c>
      <c r="H115" s="32">
        <v>134.4</v>
      </c>
      <c r="I115" s="32" t="s">
        <v>24</v>
      </c>
      <c r="J115" s="32" t="s">
        <v>148</v>
      </c>
      <c r="K115" s="34" t="s">
        <v>118</v>
      </c>
      <c r="L115" s="32"/>
      <c r="M115" s="34" t="s">
        <v>149</v>
      </c>
      <c r="N115" s="32" t="s">
        <v>80</v>
      </c>
      <c r="O115" s="35" t="s">
        <v>150</v>
      </c>
      <c r="AF115" s="30"/>
      <c r="AG115" s="30"/>
      <c r="AH115" s="30" t="s">
        <v>116</v>
      </c>
      <c r="AM115" s="30"/>
    </row>
    <row r="116" spans="1:41" s="3" customFormat="1" ht="15" x14ac:dyDescent="0.25">
      <c r="A116" s="36"/>
      <c r="B116" s="56"/>
      <c r="C116" s="57"/>
      <c r="D116" s="410" t="s">
        <v>66</v>
      </c>
      <c r="E116" s="410"/>
      <c r="F116" s="410"/>
      <c r="G116" s="32"/>
      <c r="H116" s="58"/>
      <c r="I116" s="58"/>
      <c r="J116" s="58"/>
      <c r="K116" s="59"/>
      <c r="L116" s="58"/>
      <c r="M116" s="65">
        <v>440.83</v>
      </c>
      <c r="N116" s="51"/>
      <c r="O116" s="61">
        <v>5836.59</v>
      </c>
      <c r="AF116" s="30"/>
      <c r="AG116" s="30"/>
      <c r="AH116" s="30"/>
      <c r="AM116" s="30" t="s">
        <v>66</v>
      </c>
    </row>
    <row r="117" spans="1:41" s="3" customFormat="1" ht="34.5" x14ac:dyDescent="0.25">
      <c r="A117" s="31" t="s">
        <v>151</v>
      </c>
      <c r="B117" s="32" t="s">
        <v>151</v>
      </c>
      <c r="C117" s="33" t="s">
        <v>122</v>
      </c>
      <c r="D117" s="412" t="s">
        <v>123</v>
      </c>
      <c r="E117" s="412"/>
      <c r="F117" s="412"/>
      <c r="G117" s="32" t="s">
        <v>76</v>
      </c>
      <c r="H117" s="32">
        <v>33.6</v>
      </c>
      <c r="I117" s="32" t="s">
        <v>24</v>
      </c>
      <c r="J117" s="32" t="s">
        <v>152</v>
      </c>
      <c r="K117" s="34" t="s">
        <v>125</v>
      </c>
      <c r="L117" s="32" t="s">
        <v>126</v>
      </c>
      <c r="M117" s="34" t="s">
        <v>153</v>
      </c>
      <c r="N117" s="32" t="s">
        <v>80</v>
      </c>
      <c r="O117" s="35" t="s">
        <v>154</v>
      </c>
      <c r="AF117" s="30"/>
      <c r="AG117" s="30"/>
      <c r="AH117" s="30" t="s">
        <v>123</v>
      </c>
      <c r="AM117" s="30"/>
    </row>
    <row r="118" spans="1:41" s="3" customFormat="1" ht="57" x14ac:dyDescent="0.25">
      <c r="A118" s="36"/>
      <c r="B118" s="37"/>
      <c r="C118" s="38" t="s">
        <v>54</v>
      </c>
      <c r="D118" s="413" t="s">
        <v>55</v>
      </c>
      <c r="E118" s="413"/>
      <c r="F118" s="413"/>
      <c r="G118" s="413"/>
      <c r="H118" s="413"/>
      <c r="I118" s="413"/>
      <c r="J118" s="413"/>
      <c r="K118" s="413"/>
      <c r="L118" s="413"/>
      <c r="M118" s="413"/>
      <c r="N118" s="413"/>
      <c r="O118" s="414"/>
      <c r="AF118" s="30"/>
      <c r="AG118" s="30"/>
      <c r="AH118" s="30"/>
      <c r="AI118" s="2" t="s">
        <v>55</v>
      </c>
      <c r="AM118" s="30"/>
    </row>
    <row r="119" spans="1:41" s="3" customFormat="1" ht="15" x14ac:dyDescent="0.25">
      <c r="A119" s="36"/>
      <c r="B119" s="56"/>
      <c r="C119" s="57"/>
      <c r="D119" s="410" t="s">
        <v>66</v>
      </c>
      <c r="E119" s="410"/>
      <c r="F119" s="410"/>
      <c r="G119" s="32"/>
      <c r="H119" s="58"/>
      <c r="I119" s="58"/>
      <c r="J119" s="58"/>
      <c r="K119" s="59"/>
      <c r="L119" s="58"/>
      <c r="M119" s="60">
        <v>1660.75</v>
      </c>
      <c r="N119" s="51"/>
      <c r="O119" s="61">
        <v>21988.33</v>
      </c>
      <c r="AF119" s="30"/>
      <c r="AG119" s="30"/>
      <c r="AH119" s="30"/>
      <c r="AM119" s="30" t="s">
        <v>66</v>
      </c>
    </row>
    <row r="120" spans="1:41" s="3" customFormat="1" ht="45" x14ac:dyDescent="0.25">
      <c r="A120" s="234" t="s">
        <v>155</v>
      </c>
      <c r="B120" s="235" t="s">
        <v>155</v>
      </c>
      <c r="C120" s="236" t="s">
        <v>972</v>
      </c>
      <c r="D120" s="415" t="s">
        <v>84</v>
      </c>
      <c r="E120" s="415"/>
      <c r="F120" s="415"/>
      <c r="G120" s="235" t="s">
        <v>85</v>
      </c>
      <c r="H120" s="235">
        <v>67.2</v>
      </c>
      <c r="I120" s="235" t="s">
        <v>24</v>
      </c>
      <c r="J120" s="235" t="s">
        <v>146</v>
      </c>
      <c r="K120" s="237" t="s">
        <v>87</v>
      </c>
      <c r="L120" s="235"/>
      <c r="M120" s="237" t="s">
        <v>156</v>
      </c>
      <c r="N120" s="235" t="s">
        <v>89</v>
      </c>
      <c r="O120" s="238" t="s">
        <v>157</v>
      </c>
      <c r="AF120" s="30"/>
      <c r="AG120" s="30"/>
      <c r="AH120" s="30" t="s">
        <v>84</v>
      </c>
      <c r="AM120" s="30"/>
    </row>
    <row r="121" spans="1:41" s="3" customFormat="1" ht="15" x14ac:dyDescent="0.25">
      <c r="A121" s="62"/>
      <c r="B121" s="4"/>
      <c r="C121" s="57"/>
      <c r="D121" s="408" t="s">
        <v>91</v>
      </c>
      <c r="E121" s="408"/>
      <c r="F121" s="408"/>
      <c r="G121" s="408"/>
      <c r="H121" s="408"/>
      <c r="I121" s="408"/>
      <c r="J121" s="408"/>
      <c r="K121" s="408"/>
      <c r="L121" s="408"/>
      <c r="M121" s="408"/>
      <c r="N121" s="408"/>
      <c r="O121" s="411"/>
      <c r="AF121" s="30"/>
      <c r="AG121" s="30"/>
      <c r="AH121" s="30"/>
      <c r="AM121" s="30"/>
      <c r="AN121" s="2" t="s">
        <v>91</v>
      </c>
    </row>
    <row r="122" spans="1:41" s="3" customFormat="1" ht="15" x14ac:dyDescent="0.25">
      <c r="A122" s="62"/>
      <c r="B122" s="56"/>
      <c r="C122" s="57"/>
      <c r="D122" s="408" t="s">
        <v>92</v>
      </c>
      <c r="E122" s="408"/>
      <c r="F122" s="408"/>
      <c r="G122" s="408"/>
      <c r="H122" s="408"/>
      <c r="I122" s="408"/>
      <c r="J122" s="408"/>
      <c r="K122" s="408"/>
      <c r="L122" s="408"/>
      <c r="M122" s="408"/>
      <c r="N122" s="408"/>
      <c r="O122" s="411"/>
      <c r="AF122" s="30"/>
      <c r="AG122" s="30"/>
      <c r="AH122" s="30"/>
      <c r="AM122" s="30"/>
      <c r="AO122" s="2" t="s">
        <v>92</v>
      </c>
    </row>
    <row r="123" spans="1:41" s="3" customFormat="1" ht="15" x14ac:dyDescent="0.25">
      <c r="A123" s="36"/>
      <c r="B123" s="56"/>
      <c r="C123" s="57"/>
      <c r="D123" s="410" t="s">
        <v>66</v>
      </c>
      <c r="E123" s="410"/>
      <c r="F123" s="410"/>
      <c r="G123" s="32"/>
      <c r="H123" s="58"/>
      <c r="I123" s="58"/>
      <c r="J123" s="58"/>
      <c r="K123" s="59"/>
      <c r="L123" s="58"/>
      <c r="M123" s="60">
        <v>10911.94</v>
      </c>
      <c r="N123" s="51"/>
      <c r="O123" s="61">
        <v>89041.43</v>
      </c>
      <c r="AF123" s="30"/>
      <c r="AG123" s="30"/>
      <c r="AH123" s="30"/>
      <c r="AM123" s="30" t="s">
        <v>66</v>
      </c>
    </row>
    <row r="124" spans="1:41" s="3" customFormat="1" ht="15" x14ac:dyDescent="0.25">
      <c r="A124" s="417" t="s">
        <v>865</v>
      </c>
      <c r="B124" s="418"/>
      <c r="C124" s="418"/>
      <c r="D124" s="418"/>
      <c r="E124" s="418"/>
      <c r="F124" s="418"/>
      <c r="G124" s="418"/>
      <c r="H124" s="418"/>
      <c r="I124" s="418"/>
      <c r="J124" s="418"/>
      <c r="K124" s="418"/>
      <c r="L124" s="418"/>
      <c r="M124" s="418"/>
      <c r="N124" s="418"/>
      <c r="O124" s="419"/>
      <c r="AF124" s="30"/>
      <c r="AG124" s="30" t="s">
        <v>158</v>
      </c>
      <c r="AH124" s="30"/>
      <c r="AM124" s="30"/>
    </row>
    <row r="125" spans="1:41" s="3" customFormat="1" ht="67.5" x14ac:dyDescent="0.25">
      <c r="A125" s="31" t="s">
        <v>159</v>
      </c>
      <c r="B125" s="32" t="s">
        <v>159</v>
      </c>
      <c r="C125" s="33" t="s">
        <v>135</v>
      </c>
      <c r="D125" s="412" t="s">
        <v>136</v>
      </c>
      <c r="E125" s="412"/>
      <c r="F125" s="412"/>
      <c r="G125" s="32" t="s">
        <v>137</v>
      </c>
      <c r="H125" s="32">
        <v>3.6480000000000001</v>
      </c>
      <c r="I125" s="32" t="s">
        <v>24</v>
      </c>
      <c r="J125" s="32" t="s">
        <v>138</v>
      </c>
      <c r="K125" s="34"/>
      <c r="L125" s="32"/>
      <c r="M125" s="34"/>
      <c r="N125" s="32"/>
      <c r="O125" s="35"/>
      <c r="AF125" s="30"/>
      <c r="AG125" s="30"/>
      <c r="AH125" s="30" t="s">
        <v>136</v>
      </c>
      <c r="AM125" s="30"/>
    </row>
    <row r="126" spans="1:41" s="3" customFormat="1" ht="57" x14ac:dyDescent="0.25">
      <c r="A126" s="36"/>
      <c r="B126" s="37"/>
      <c r="C126" s="38" t="s">
        <v>54</v>
      </c>
      <c r="D126" s="413" t="s">
        <v>55</v>
      </c>
      <c r="E126" s="413"/>
      <c r="F126" s="413"/>
      <c r="G126" s="413"/>
      <c r="H126" s="413"/>
      <c r="I126" s="413"/>
      <c r="J126" s="413"/>
      <c r="K126" s="413"/>
      <c r="L126" s="413"/>
      <c r="M126" s="413"/>
      <c r="N126" s="413"/>
      <c r="O126" s="414"/>
      <c r="AF126" s="30"/>
      <c r="AG126" s="30"/>
      <c r="AH126" s="30"/>
      <c r="AI126" s="2" t="s">
        <v>55</v>
      </c>
      <c r="AM126" s="30"/>
    </row>
    <row r="127" spans="1:41" s="3" customFormat="1" ht="15" x14ac:dyDescent="0.25">
      <c r="A127" s="36"/>
      <c r="B127" s="39"/>
      <c r="C127" s="38" t="s">
        <v>24</v>
      </c>
      <c r="D127" s="408" t="s">
        <v>56</v>
      </c>
      <c r="E127" s="408"/>
      <c r="F127" s="408"/>
      <c r="G127" s="40"/>
      <c r="H127" s="41"/>
      <c r="I127" s="41"/>
      <c r="J127" s="41"/>
      <c r="K127" s="42">
        <v>326.61</v>
      </c>
      <c r="L127" s="43">
        <v>1.1499999999999999</v>
      </c>
      <c r="M127" s="44">
        <v>1370.19</v>
      </c>
      <c r="N127" s="43">
        <v>44.77</v>
      </c>
      <c r="O127" s="45">
        <v>61343.41</v>
      </c>
      <c r="AF127" s="30"/>
      <c r="AG127" s="30"/>
      <c r="AH127" s="30"/>
      <c r="AJ127" s="2" t="s">
        <v>56</v>
      </c>
      <c r="AM127" s="30"/>
    </row>
    <row r="128" spans="1:41" s="3" customFormat="1" ht="15" x14ac:dyDescent="0.25">
      <c r="A128" s="36"/>
      <c r="B128" s="39"/>
      <c r="C128" s="38" t="s">
        <v>67</v>
      </c>
      <c r="D128" s="408" t="s">
        <v>70</v>
      </c>
      <c r="E128" s="408"/>
      <c r="F128" s="408"/>
      <c r="G128" s="40"/>
      <c r="H128" s="41"/>
      <c r="I128" s="41"/>
      <c r="J128" s="41"/>
      <c r="K128" s="42">
        <v>694.48</v>
      </c>
      <c r="L128" s="43">
        <v>1.1499999999999999</v>
      </c>
      <c r="M128" s="44">
        <v>2913.48</v>
      </c>
      <c r="N128" s="43">
        <v>13.24</v>
      </c>
      <c r="O128" s="45">
        <v>38574.480000000003</v>
      </c>
      <c r="AF128" s="30"/>
      <c r="AG128" s="30"/>
      <c r="AH128" s="30"/>
      <c r="AJ128" s="2" t="s">
        <v>70</v>
      </c>
      <c r="AM128" s="30"/>
    </row>
    <row r="129" spans="1:39" s="3" customFormat="1" ht="15" x14ac:dyDescent="0.25">
      <c r="A129" s="36"/>
      <c r="B129" s="39"/>
      <c r="C129" s="38" t="s">
        <v>71</v>
      </c>
      <c r="D129" s="408" t="s">
        <v>72</v>
      </c>
      <c r="E129" s="408"/>
      <c r="F129" s="408"/>
      <c r="G129" s="40"/>
      <c r="H129" s="41"/>
      <c r="I129" s="41"/>
      <c r="J129" s="41"/>
      <c r="K129" s="42">
        <v>111.09</v>
      </c>
      <c r="L129" s="43">
        <v>1.1499999999999999</v>
      </c>
      <c r="M129" s="42">
        <v>466.04</v>
      </c>
      <c r="N129" s="43">
        <v>44.77</v>
      </c>
      <c r="O129" s="45">
        <v>20864.61</v>
      </c>
      <c r="AF129" s="30"/>
      <c r="AG129" s="30"/>
      <c r="AH129" s="30"/>
      <c r="AJ129" s="2" t="s">
        <v>72</v>
      </c>
      <c r="AM129" s="30"/>
    </row>
    <row r="130" spans="1:39" s="3" customFormat="1" ht="15" x14ac:dyDescent="0.25">
      <c r="A130" s="36"/>
      <c r="B130" s="39"/>
      <c r="C130" s="38"/>
      <c r="D130" s="408" t="s">
        <v>57</v>
      </c>
      <c r="E130" s="408"/>
      <c r="F130" s="408"/>
      <c r="G130" s="40" t="s">
        <v>58</v>
      </c>
      <c r="H130" s="43">
        <v>38.29</v>
      </c>
      <c r="I130" s="43">
        <v>1.1499999999999999</v>
      </c>
      <c r="J130" s="67">
        <v>160.634208</v>
      </c>
      <c r="K130" s="47"/>
      <c r="L130" s="41"/>
      <c r="M130" s="47"/>
      <c r="N130" s="41"/>
      <c r="O130" s="48"/>
      <c r="AF130" s="30"/>
      <c r="AG130" s="30"/>
      <c r="AH130" s="30"/>
      <c r="AK130" s="2" t="s">
        <v>57</v>
      </c>
      <c r="AM130" s="30"/>
    </row>
    <row r="131" spans="1:39" s="3" customFormat="1" ht="15" x14ac:dyDescent="0.25">
      <c r="A131" s="36"/>
      <c r="B131" s="39"/>
      <c r="C131" s="38"/>
      <c r="D131" s="408" t="s">
        <v>73</v>
      </c>
      <c r="E131" s="408"/>
      <c r="F131" s="408"/>
      <c r="G131" s="40" t="s">
        <v>58</v>
      </c>
      <c r="H131" s="68">
        <v>8.6999999999999993</v>
      </c>
      <c r="I131" s="43">
        <v>1.1499999999999999</v>
      </c>
      <c r="J131" s="69">
        <v>36.498240000000003</v>
      </c>
      <c r="K131" s="47"/>
      <c r="L131" s="41"/>
      <c r="M131" s="47"/>
      <c r="N131" s="41"/>
      <c r="O131" s="48"/>
      <c r="AF131" s="30"/>
      <c r="AG131" s="30"/>
      <c r="AH131" s="30"/>
      <c r="AK131" s="2" t="s">
        <v>73</v>
      </c>
      <c r="AM131" s="30"/>
    </row>
    <row r="132" spans="1:39" s="3" customFormat="1" ht="15" x14ac:dyDescent="0.25">
      <c r="A132" s="49"/>
      <c r="B132" s="40"/>
      <c r="C132" s="38"/>
      <c r="D132" s="416" t="s">
        <v>59</v>
      </c>
      <c r="E132" s="416"/>
      <c r="F132" s="416"/>
      <c r="G132" s="50"/>
      <c r="H132" s="51"/>
      <c r="I132" s="51"/>
      <c r="J132" s="51"/>
      <c r="K132" s="53">
        <v>1021.09</v>
      </c>
      <c r="L132" s="51"/>
      <c r="M132" s="53">
        <v>4283.67</v>
      </c>
      <c r="N132" s="51"/>
      <c r="O132" s="54">
        <v>99917.89</v>
      </c>
      <c r="AF132" s="30"/>
      <c r="AG132" s="30"/>
      <c r="AH132" s="30"/>
      <c r="AL132" s="2" t="s">
        <v>59</v>
      </c>
      <c r="AM132" s="30"/>
    </row>
    <row r="133" spans="1:39" s="3" customFormat="1" ht="15" x14ac:dyDescent="0.25">
      <c r="A133" s="36"/>
      <c r="B133" s="39"/>
      <c r="C133" s="38"/>
      <c r="D133" s="408" t="s">
        <v>60</v>
      </c>
      <c r="E133" s="408"/>
      <c r="F133" s="408"/>
      <c r="G133" s="40"/>
      <c r="H133" s="41"/>
      <c r="I133" s="41"/>
      <c r="J133" s="41"/>
      <c r="K133" s="47"/>
      <c r="L133" s="41"/>
      <c r="M133" s="44">
        <v>1836.23</v>
      </c>
      <c r="N133" s="41"/>
      <c r="O133" s="45">
        <v>82208.02</v>
      </c>
      <c r="AF133" s="30"/>
      <c r="AG133" s="30"/>
      <c r="AH133" s="30"/>
      <c r="AK133" s="2" t="s">
        <v>60</v>
      </c>
      <c r="AM133" s="30"/>
    </row>
    <row r="134" spans="1:39" s="3" customFormat="1" ht="57" x14ac:dyDescent="0.25">
      <c r="A134" s="36"/>
      <c r="B134" s="39"/>
      <c r="C134" s="38" t="s">
        <v>139</v>
      </c>
      <c r="D134" s="408" t="s">
        <v>140</v>
      </c>
      <c r="E134" s="408"/>
      <c r="F134" s="408"/>
      <c r="G134" s="40" t="s">
        <v>63</v>
      </c>
      <c r="H134" s="55">
        <v>91</v>
      </c>
      <c r="I134" s="41"/>
      <c r="J134" s="55">
        <v>91</v>
      </c>
      <c r="K134" s="47"/>
      <c r="L134" s="41"/>
      <c r="M134" s="44">
        <v>1670.97</v>
      </c>
      <c r="N134" s="41"/>
      <c r="O134" s="45">
        <v>74809.3</v>
      </c>
      <c r="AF134" s="30"/>
      <c r="AG134" s="30"/>
      <c r="AH134" s="30"/>
      <c r="AK134" s="2" t="s">
        <v>140</v>
      </c>
      <c r="AM134" s="30"/>
    </row>
    <row r="135" spans="1:39" s="3" customFormat="1" ht="57" x14ac:dyDescent="0.25">
      <c r="A135" s="36"/>
      <c r="B135" s="39"/>
      <c r="C135" s="38" t="s">
        <v>141</v>
      </c>
      <c r="D135" s="408" t="s">
        <v>142</v>
      </c>
      <c r="E135" s="408"/>
      <c r="F135" s="408"/>
      <c r="G135" s="40" t="s">
        <v>63</v>
      </c>
      <c r="H135" s="55">
        <v>52</v>
      </c>
      <c r="I135" s="41"/>
      <c r="J135" s="55">
        <v>52</v>
      </c>
      <c r="K135" s="47"/>
      <c r="L135" s="41"/>
      <c r="M135" s="42">
        <v>954.84</v>
      </c>
      <c r="N135" s="41"/>
      <c r="O135" s="45">
        <v>42748.17</v>
      </c>
      <c r="AF135" s="30"/>
      <c r="AG135" s="30"/>
      <c r="AH135" s="30"/>
      <c r="AK135" s="2" t="s">
        <v>142</v>
      </c>
      <c r="AM135" s="30"/>
    </row>
    <row r="136" spans="1:39" s="3" customFormat="1" ht="15" x14ac:dyDescent="0.25">
      <c r="A136" s="36"/>
      <c r="B136" s="56"/>
      <c r="C136" s="57"/>
      <c r="D136" s="410" t="s">
        <v>66</v>
      </c>
      <c r="E136" s="410"/>
      <c r="F136" s="410"/>
      <c r="G136" s="32"/>
      <c r="H136" s="58"/>
      <c r="I136" s="58"/>
      <c r="J136" s="58"/>
      <c r="K136" s="59"/>
      <c r="L136" s="58"/>
      <c r="M136" s="60">
        <v>6909.48</v>
      </c>
      <c r="N136" s="51"/>
      <c r="O136" s="61">
        <v>217475.36</v>
      </c>
      <c r="AF136" s="30"/>
      <c r="AG136" s="30"/>
      <c r="AH136" s="30"/>
      <c r="AM136" s="30" t="s">
        <v>66</v>
      </c>
    </row>
    <row r="137" spans="1:39" s="3" customFormat="1" ht="45.75" x14ac:dyDescent="0.25">
      <c r="A137" s="31" t="s">
        <v>160</v>
      </c>
      <c r="B137" s="32" t="s">
        <v>160</v>
      </c>
      <c r="C137" s="33" t="s">
        <v>144</v>
      </c>
      <c r="D137" s="412" t="s">
        <v>145</v>
      </c>
      <c r="E137" s="412"/>
      <c r="F137" s="412"/>
      <c r="G137" s="32" t="s">
        <v>85</v>
      </c>
      <c r="H137" s="32">
        <v>41.28</v>
      </c>
      <c r="I137" s="32" t="s">
        <v>24</v>
      </c>
      <c r="J137" s="32" t="s">
        <v>161</v>
      </c>
      <c r="K137" s="34"/>
      <c r="L137" s="32"/>
      <c r="M137" s="34"/>
      <c r="N137" s="32"/>
      <c r="O137" s="35"/>
      <c r="AF137" s="30"/>
      <c r="AG137" s="30"/>
      <c r="AH137" s="30" t="s">
        <v>145</v>
      </c>
      <c r="AM137" s="30"/>
    </row>
    <row r="138" spans="1:39" s="3" customFormat="1" ht="57" x14ac:dyDescent="0.25">
      <c r="A138" s="36"/>
      <c r="B138" s="37"/>
      <c r="C138" s="38" t="s">
        <v>54</v>
      </c>
      <c r="D138" s="413" t="s">
        <v>55</v>
      </c>
      <c r="E138" s="413"/>
      <c r="F138" s="413"/>
      <c r="G138" s="413"/>
      <c r="H138" s="413"/>
      <c r="I138" s="413"/>
      <c r="J138" s="413"/>
      <c r="K138" s="413"/>
      <c r="L138" s="413"/>
      <c r="M138" s="413"/>
      <c r="N138" s="413"/>
      <c r="O138" s="414"/>
      <c r="AF138" s="30"/>
      <c r="AG138" s="30"/>
      <c r="AH138" s="30"/>
      <c r="AI138" s="2" t="s">
        <v>55</v>
      </c>
      <c r="AM138" s="30"/>
    </row>
    <row r="139" spans="1:39" s="3" customFormat="1" ht="15" x14ac:dyDescent="0.25">
      <c r="A139" s="36"/>
      <c r="B139" s="39"/>
      <c r="C139" s="38" t="s">
        <v>24</v>
      </c>
      <c r="D139" s="408" t="s">
        <v>56</v>
      </c>
      <c r="E139" s="408"/>
      <c r="F139" s="408"/>
      <c r="G139" s="40"/>
      <c r="H139" s="41"/>
      <c r="I139" s="41"/>
      <c r="J139" s="41"/>
      <c r="K139" s="42">
        <v>443.82</v>
      </c>
      <c r="L139" s="43">
        <v>1.1499999999999999</v>
      </c>
      <c r="M139" s="44">
        <v>21069.02</v>
      </c>
      <c r="N139" s="43">
        <v>44.77</v>
      </c>
      <c r="O139" s="45">
        <v>943260.03</v>
      </c>
      <c r="AF139" s="30"/>
      <c r="AG139" s="30"/>
      <c r="AH139" s="30"/>
      <c r="AJ139" s="2" t="s">
        <v>56</v>
      </c>
      <c r="AM139" s="30"/>
    </row>
    <row r="140" spans="1:39" s="3" customFormat="1" ht="15" x14ac:dyDescent="0.25">
      <c r="A140" s="36"/>
      <c r="B140" s="39"/>
      <c r="C140" s="38" t="s">
        <v>67</v>
      </c>
      <c r="D140" s="408" t="s">
        <v>70</v>
      </c>
      <c r="E140" s="408"/>
      <c r="F140" s="408"/>
      <c r="G140" s="40"/>
      <c r="H140" s="41"/>
      <c r="I140" s="41"/>
      <c r="J140" s="41"/>
      <c r="K140" s="44">
        <v>1200.08</v>
      </c>
      <c r="L140" s="43">
        <v>1.1499999999999999</v>
      </c>
      <c r="M140" s="44">
        <v>56970.2</v>
      </c>
      <c r="N140" s="43">
        <v>13.24</v>
      </c>
      <c r="O140" s="45">
        <v>754285.45</v>
      </c>
      <c r="AF140" s="30"/>
      <c r="AG140" s="30"/>
      <c r="AH140" s="30"/>
      <c r="AJ140" s="2" t="s">
        <v>70</v>
      </c>
      <c r="AM140" s="30"/>
    </row>
    <row r="141" spans="1:39" s="3" customFormat="1" ht="15" x14ac:dyDescent="0.25">
      <c r="A141" s="36"/>
      <c r="B141" s="39"/>
      <c r="C141" s="38" t="s">
        <v>83</v>
      </c>
      <c r="D141" s="408" t="s">
        <v>101</v>
      </c>
      <c r="E141" s="408"/>
      <c r="F141" s="408"/>
      <c r="G141" s="40"/>
      <c r="H141" s="41"/>
      <c r="I141" s="41"/>
      <c r="J141" s="41"/>
      <c r="K141" s="42">
        <v>22.45</v>
      </c>
      <c r="L141" s="41"/>
      <c r="M141" s="42">
        <v>926.74</v>
      </c>
      <c r="N141" s="43">
        <v>8.16</v>
      </c>
      <c r="O141" s="45">
        <v>7562.2</v>
      </c>
      <c r="AF141" s="30"/>
      <c r="AG141" s="30"/>
      <c r="AH141" s="30"/>
      <c r="AJ141" s="2" t="s">
        <v>101</v>
      </c>
      <c r="AM141" s="30"/>
    </row>
    <row r="142" spans="1:39" s="3" customFormat="1" ht="15" x14ac:dyDescent="0.25">
      <c r="A142" s="36"/>
      <c r="B142" s="39"/>
      <c r="C142" s="38"/>
      <c r="D142" s="408" t="s">
        <v>57</v>
      </c>
      <c r="E142" s="408"/>
      <c r="F142" s="408"/>
      <c r="G142" s="40" t="s">
        <v>58</v>
      </c>
      <c r="H142" s="43">
        <v>52.03</v>
      </c>
      <c r="I142" s="43">
        <v>1.1499999999999999</v>
      </c>
      <c r="J142" s="69">
        <v>2469.9681599999999</v>
      </c>
      <c r="K142" s="47"/>
      <c r="L142" s="41"/>
      <c r="M142" s="47"/>
      <c r="N142" s="41"/>
      <c r="O142" s="48"/>
      <c r="AF142" s="30"/>
      <c r="AG142" s="30"/>
      <c r="AH142" s="30"/>
      <c r="AK142" s="2" t="s">
        <v>57</v>
      </c>
      <c r="AM142" s="30"/>
    </row>
    <row r="143" spans="1:39" s="3" customFormat="1" ht="15" x14ac:dyDescent="0.25">
      <c r="A143" s="49"/>
      <c r="B143" s="40"/>
      <c r="C143" s="38"/>
      <c r="D143" s="416" t="s">
        <v>59</v>
      </c>
      <c r="E143" s="416"/>
      <c r="F143" s="416"/>
      <c r="G143" s="50"/>
      <c r="H143" s="51"/>
      <c r="I143" s="51"/>
      <c r="J143" s="51"/>
      <c r="K143" s="53">
        <v>1666.35</v>
      </c>
      <c r="L143" s="51"/>
      <c r="M143" s="53">
        <v>78965.960000000006</v>
      </c>
      <c r="N143" s="51"/>
      <c r="O143" s="54">
        <v>1705107.68</v>
      </c>
      <c r="AF143" s="30"/>
      <c r="AG143" s="30"/>
      <c r="AH143" s="30"/>
      <c r="AL143" s="2" t="s">
        <v>59</v>
      </c>
      <c r="AM143" s="30"/>
    </row>
    <row r="144" spans="1:39" s="3" customFormat="1" ht="15" x14ac:dyDescent="0.25">
      <c r="A144" s="36"/>
      <c r="B144" s="39"/>
      <c r="C144" s="38"/>
      <c r="D144" s="408" t="s">
        <v>60</v>
      </c>
      <c r="E144" s="408"/>
      <c r="F144" s="408"/>
      <c r="G144" s="40"/>
      <c r="H144" s="41"/>
      <c r="I144" s="41"/>
      <c r="J144" s="41"/>
      <c r="K144" s="47"/>
      <c r="L144" s="41"/>
      <c r="M144" s="44">
        <v>21069.02</v>
      </c>
      <c r="N144" s="41"/>
      <c r="O144" s="45">
        <v>943260.03</v>
      </c>
      <c r="AF144" s="30"/>
      <c r="AG144" s="30"/>
      <c r="AH144" s="30"/>
      <c r="AK144" s="2" t="s">
        <v>60</v>
      </c>
      <c r="AM144" s="30"/>
    </row>
    <row r="145" spans="1:41" s="3" customFormat="1" ht="57" x14ac:dyDescent="0.25">
      <c r="A145" s="36"/>
      <c r="B145" s="39"/>
      <c r="C145" s="38" t="s">
        <v>139</v>
      </c>
      <c r="D145" s="408" t="s">
        <v>140</v>
      </c>
      <c r="E145" s="408"/>
      <c r="F145" s="408"/>
      <c r="G145" s="40" t="s">
        <v>63</v>
      </c>
      <c r="H145" s="55">
        <v>91</v>
      </c>
      <c r="I145" s="41"/>
      <c r="J145" s="55">
        <v>91</v>
      </c>
      <c r="K145" s="47"/>
      <c r="L145" s="41"/>
      <c r="M145" s="44">
        <v>19172.810000000001</v>
      </c>
      <c r="N145" s="41"/>
      <c r="O145" s="45">
        <v>858366.63</v>
      </c>
      <c r="AF145" s="30"/>
      <c r="AG145" s="30"/>
      <c r="AH145" s="30"/>
      <c r="AK145" s="2" t="s">
        <v>140</v>
      </c>
      <c r="AM145" s="30"/>
    </row>
    <row r="146" spans="1:41" s="3" customFormat="1" ht="57" x14ac:dyDescent="0.25">
      <c r="A146" s="36"/>
      <c r="B146" s="39"/>
      <c r="C146" s="38" t="s">
        <v>141</v>
      </c>
      <c r="D146" s="408" t="s">
        <v>142</v>
      </c>
      <c r="E146" s="408"/>
      <c r="F146" s="408"/>
      <c r="G146" s="40" t="s">
        <v>63</v>
      </c>
      <c r="H146" s="55">
        <v>52</v>
      </c>
      <c r="I146" s="41"/>
      <c r="J146" s="55">
        <v>52</v>
      </c>
      <c r="K146" s="47"/>
      <c r="L146" s="41"/>
      <c r="M146" s="44">
        <v>10955.89</v>
      </c>
      <c r="N146" s="41"/>
      <c r="O146" s="45">
        <v>490495.22</v>
      </c>
      <c r="AF146" s="30"/>
      <c r="AG146" s="30"/>
      <c r="AH146" s="30"/>
      <c r="AK146" s="2" t="s">
        <v>142</v>
      </c>
      <c r="AM146" s="30"/>
    </row>
    <row r="147" spans="1:41" s="3" customFormat="1" ht="15" x14ac:dyDescent="0.25">
      <c r="A147" s="36"/>
      <c r="B147" s="56"/>
      <c r="C147" s="57"/>
      <c r="D147" s="410" t="s">
        <v>66</v>
      </c>
      <c r="E147" s="410"/>
      <c r="F147" s="410"/>
      <c r="G147" s="32"/>
      <c r="H147" s="58"/>
      <c r="I147" s="58"/>
      <c r="J147" s="58"/>
      <c r="K147" s="59"/>
      <c r="L147" s="58"/>
      <c r="M147" s="60">
        <v>109094.66</v>
      </c>
      <c r="N147" s="51"/>
      <c r="O147" s="61">
        <v>3053969.53</v>
      </c>
      <c r="AF147" s="30"/>
      <c r="AG147" s="30"/>
      <c r="AH147" s="30"/>
      <c r="AM147" s="30" t="s">
        <v>66</v>
      </c>
    </row>
    <row r="148" spans="1:41" s="3" customFormat="1" ht="57" x14ac:dyDescent="0.25">
      <c r="A148" s="31" t="s">
        <v>162</v>
      </c>
      <c r="B148" s="32" t="s">
        <v>162</v>
      </c>
      <c r="C148" s="33" t="s">
        <v>115</v>
      </c>
      <c r="D148" s="412" t="s">
        <v>116</v>
      </c>
      <c r="E148" s="412"/>
      <c r="F148" s="412"/>
      <c r="G148" s="32" t="s">
        <v>76</v>
      </c>
      <c r="H148" s="32">
        <v>82.56</v>
      </c>
      <c r="I148" s="32" t="s">
        <v>24</v>
      </c>
      <c r="J148" s="32" t="s">
        <v>163</v>
      </c>
      <c r="K148" s="34" t="s">
        <v>118</v>
      </c>
      <c r="L148" s="32"/>
      <c r="M148" s="34" t="s">
        <v>164</v>
      </c>
      <c r="N148" s="32" t="s">
        <v>80</v>
      </c>
      <c r="O148" s="35" t="s">
        <v>165</v>
      </c>
      <c r="AF148" s="30"/>
      <c r="AG148" s="30"/>
      <c r="AH148" s="30" t="s">
        <v>116</v>
      </c>
      <c r="AM148" s="30"/>
    </row>
    <row r="149" spans="1:41" s="3" customFormat="1" ht="15" x14ac:dyDescent="0.25">
      <c r="A149" s="36"/>
      <c r="B149" s="56"/>
      <c r="C149" s="57"/>
      <c r="D149" s="410" t="s">
        <v>66</v>
      </c>
      <c r="E149" s="410"/>
      <c r="F149" s="410"/>
      <c r="G149" s="32"/>
      <c r="H149" s="58"/>
      <c r="I149" s="58"/>
      <c r="J149" s="58"/>
      <c r="K149" s="59"/>
      <c r="L149" s="58"/>
      <c r="M149" s="65">
        <v>270.8</v>
      </c>
      <c r="N149" s="51"/>
      <c r="O149" s="61">
        <v>3585.39</v>
      </c>
      <c r="AF149" s="30"/>
      <c r="AG149" s="30"/>
      <c r="AH149" s="30"/>
      <c r="AM149" s="30" t="s">
        <v>66</v>
      </c>
    </row>
    <row r="150" spans="1:41" s="3" customFormat="1" ht="34.5" x14ac:dyDescent="0.25">
      <c r="A150" s="31" t="s">
        <v>166</v>
      </c>
      <c r="B150" s="32" t="s">
        <v>166</v>
      </c>
      <c r="C150" s="33" t="s">
        <v>122</v>
      </c>
      <c r="D150" s="412" t="s">
        <v>123</v>
      </c>
      <c r="E150" s="412"/>
      <c r="F150" s="412"/>
      <c r="G150" s="32" t="s">
        <v>76</v>
      </c>
      <c r="H150" s="32">
        <v>20.64</v>
      </c>
      <c r="I150" s="32" t="s">
        <v>24</v>
      </c>
      <c r="J150" s="32" t="s">
        <v>167</v>
      </c>
      <c r="K150" s="34" t="s">
        <v>125</v>
      </c>
      <c r="L150" s="32" t="s">
        <v>126</v>
      </c>
      <c r="M150" s="34" t="s">
        <v>168</v>
      </c>
      <c r="N150" s="32" t="s">
        <v>80</v>
      </c>
      <c r="O150" s="35" t="s">
        <v>169</v>
      </c>
      <c r="AF150" s="30"/>
      <c r="AG150" s="30"/>
      <c r="AH150" s="30" t="s">
        <v>123</v>
      </c>
      <c r="AM150" s="30"/>
    </row>
    <row r="151" spans="1:41" s="3" customFormat="1" ht="57" x14ac:dyDescent="0.25">
      <c r="A151" s="36"/>
      <c r="B151" s="37"/>
      <c r="C151" s="38" t="s">
        <v>54</v>
      </c>
      <c r="D151" s="413" t="s">
        <v>55</v>
      </c>
      <c r="E151" s="413"/>
      <c r="F151" s="413"/>
      <c r="G151" s="413"/>
      <c r="H151" s="413"/>
      <c r="I151" s="413"/>
      <c r="J151" s="413"/>
      <c r="K151" s="413"/>
      <c r="L151" s="413"/>
      <c r="M151" s="413"/>
      <c r="N151" s="413"/>
      <c r="O151" s="414"/>
      <c r="AF151" s="30"/>
      <c r="AG151" s="30"/>
      <c r="AH151" s="30"/>
      <c r="AI151" s="2" t="s">
        <v>55</v>
      </c>
      <c r="AM151" s="30"/>
    </row>
    <row r="152" spans="1:41" s="3" customFormat="1" ht="15" x14ac:dyDescent="0.25">
      <c r="A152" s="36"/>
      <c r="B152" s="56"/>
      <c r="C152" s="57"/>
      <c r="D152" s="410" t="s">
        <v>66</v>
      </c>
      <c r="E152" s="410"/>
      <c r="F152" s="410"/>
      <c r="G152" s="32"/>
      <c r="H152" s="58"/>
      <c r="I152" s="58"/>
      <c r="J152" s="58"/>
      <c r="K152" s="59"/>
      <c r="L152" s="58"/>
      <c r="M152" s="60">
        <v>1020.17</v>
      </c>
      <c r="N152" s="51"/>
      <c r="O152" s="61">
        <v>13507.05</v>
      </c>
      <c r="AF152" s="30"/>
      <c r="AG152" s="30"/>
      <c r="AH152" s="30"/>
      <c r="AM152" s="30" t="s">
        <v>66</v>
      </c>
    </row>
    <row r="153" spans="1:41" s="3" customFormat="1" ht="45" x14ac:dyDescent="0.25">
      <c r="A153" s="234" t="s">
        <v>170</v>
      </c>
      <c r="B153" s="235" t="s">
        <v>170</v>
      </c>
      <c r="C153" s="236" t="s">
        <v>972</v>
      </c>
      <c r="D153" s="415" t="s">
        <v>84</v>
      </c>
      <c r="E153" s="415"/>
      <c r="F153" s="415"/>
      <c r="G153" s="235" t="s">
        <v>85</v>
      </c>
      <c r="H153" s="235">
        <v>41.28</v>
      </c>
      <c r="I153" s="235" t="s">
        <v>24</v>
      </c>
      <c r="J153" s="235" t="s">
        <v>161</v>
      </c>
      <c r="K153" s="237" t="s">
        <v>87</v>
      </c>
      <c r="L153" s="235"/>
      <c r="M153" s="237" t="s">
        <v>171</v>
      </c>
      <c r="N153" s="235" t="s">
        <v>89</v>
      </c>
      <c r="O153" s="238" t="s">
        <v>172</v>
      </c>
      <c r="AF153" s="30"/>
      <c r="AG153" s="30"/>
      <c r="AH153" s="30" t="s">
        <v>84</v>
      </c>
      <c r="AM153" s="30"/>
    </row>
    <row r="154" spans="1:41" s="3" customFormat="1" ht="15" x14ac:dyDescent="0.25">
      <c r="A154" s="62"/>
      <c r="B154" s="4"/>
      <c r="C154" s="57"/>
      <c r="D154" s="408" t="s">
        <v>91</v>
      </c>
      <c r="E154" s="408"/>
      <c r="F154" s="408"/>
      <c r="G154" s="408"/>
      <c r="H154" s="408"/>
      <c r="I154" s="408"/>
      <c r="J154" s="408"/>
      <c r="K154" s="408"/>
      <c r="L154" s="408"/>
      <c r="M154" s="408"/>
      <c r="N154" s="408"/>
      <c r="O154" s="411"/>
      <c r="AF154" s="30"/>
      <c r="AG154" s="30"/>
      <c r="AH154" s="30"/>
      <c r="AM154" s="30"/>
      <c r="AN154" s="2" t="s">
        <v>91</v>
      </c>
    </row>
    <row r="155" spans="1:41" s="3" customFormat="1" ht="15" x14ac:dyDescent="0.25">
      <c r="A155" s="62"/>
      <c r="B155" s="56"/>
      <c r="C155" s="57"/>
      <c r="D155" s="408" t="s">
        <v>92</v>
      </c>
      <c r="E155" s="408"/>
      <c r="F155" s="408"/>
      <c r="G155" s="408"/>
      <c r="H155" s="408"/>
      <c r="I155" s="408"/>
      <c r="J155" s="408"/>
      <c r="K155" s="408"/>
      <c r="L155" s="408"/>
      <c r="M155" s="408"/>
      <c r="N155" s="408"/>
      <c r="O155" s="411"/>
      <c r="AF155" s="30"/>
      <c r="AG155" s="30"/>
      <c r="AH155" s="30"/>
      <c r="AM155" s="30"/>
      <c r="AO155" s="2" t="s">
        <v>92</v>
      </c>
    </row>
    <row r="156" spans="1:41" s="3" customFormat="1" ht="15" x14ac:dyDescent="0.25">
      <c r="A156" s="36"/>
      <c r="B156" s="56"/>
      <c r="C156" s="57"/>
      <c r="D156" s="410" t="s">
        <v>66</v>
      </c>
      <c r="E156" s="410"/>
      <c r="F156" s="410"/>
      <c r="G156" s="32"/>
      <c r="H156" s="58"/>
      <c r="I156" s="58"/>
      <c r="J156" s="58"/>
      <c r="K156" s="59"/>
      <c r="L156" s="58"/>
      <c r="M156" s="60">
        <v>6703.05</v>
      </c>
      <c r="N156" s="51"/>
      <c r="O156" s="61">
        <v>54696.89</v>
      </c>
      <c r="AF156" s="30"/>
      <c r="AG156" s="30"/>
      <c r="AH156" s="30"/>
      <c r="AM156" s="30" t="s">
        <v>66</v>
      </c>
    </row>
    <row r="157" spans="1:41" s="3" customFormat="1" ht="15" x14ac:dyDescent="0.25">
      <c r="A157" s="417" t="s">
        <v>866</v>
      </c>
      <c r="B157" s="418"/>
      <c r="C157" s="418"/>
      <c r="D157" s="418"/>
      <c r="E157" s="418"/>
      <c r="F157" s="418"/>
      <c r="G157" s="418"/>
      <c r="H157" s="418"/>
      <c r="I157" s="418"/>
      <c r="J157" s="418"/>
      <c r="K157" s="418"/>
      <c r="L157" s="418"/>
      <c r="M157" s="418"/>
      <c r="N157" s="418"/>
      <c r="O157" s="419"/>
      <c r="AF157" s="30"/>
      <c r="AG157" s="30" t="s">
        <v>173</v>
      </c>
      <c r="AH157" s="30"/>
      <c r="AM157" s="30"/>
    </row>
    <row r="158" spans="1:41" s="3" customFormat="1" ht="67.5" x14ac:dyDescent="0.25">
      <c r="A158" s="31" t="s">
        <v>174</v>
      </c>
      <c r="B158" s="32" t="s">
        <v>175</v>
      </c>
      <c r="C158" s="33" t="s">
        <v>176</v>
      </c>
      <c r="D158" s="412" t="s">
        <v>177</v>
      </c>
      <c r="E158" s="412"/>
      <c r="F158" s="412"/>
      <c r="G158" s="32" t="s">
        <v>137</v>
      </c>
      <c r="H158" s="32">
        <v>82.533000000000001</v>
      </c>
      <c r="I158" s="32" t="s">
        <v>24</v>
      </c>
      <c r="J158" s="32" t="s">
        <v>178</v>
      </c>
      <c r="K158" s="34"/>
      <c r="L158" s="32"/>
      <c r="M158" s="34"/>
      <c r="N158" s="32"/>
      <c r="O158" s="35"/>
      <c r="AF158" s="30"/>
      <c r="AG158" s="30"/>
      <c r="AH158" s="30" t="s">
        <v>177</v>
      </c>
      <c r="AM158" s="30"/>
    </row>
    <row r="159" spans="1:41" s="3" customFormat="1" ht="57" x14ac:dyDescent="0.25">
      <c r="A159" s="36"/>
      <c r="B159" s="37"/>
      <c r="C159" s="38" t="s">
        <v>54</v>
      </c>
      <c r="D159" s="413" t="s">
        <v>55</v>
      </c>
      <c r="E159" s="413"/>
      <c r="F159" s="413"/>
      <c r="G159" s="413"/>
      <c r="H159" s="413"/>
      <c r="I159" s="413"/>
      <c r="J159" s="413"/>
      <c r="K159" s="413"/>
      <c r="L159" s="413"/>
      <c r="M159" s="413"/>
      <c r="N159" s="413"/>
      <c r="O159" s="414"/>
      <c r="AF159" s="30"/>
      <c r="AG159" s="30"/>
      <c r="AH159" s="30"/>
      <c r="AI159" s="2" t="s">
        <v>55</v>
      </c>
      <c r="AM159" s="30"/>
    </row>
    <row r="160" spans="1:41" s="3" customFormat="1" ht="15" x14ac:dyDescent="0.25">
      <c r="A160" s="36"/>
      <c r="B160" s="39"/>
      <c r="C160" s="38" t="s">
        <v>24</v>
      </c>
      <c r="D160" s="408" t="s">
        <v>56</v>
      </c>
      <c r="E160" s="408"/>
      <c r="F160" s="408"/>
      <c r="G160" s="40"/>
      <c r="H160" s="41"/>
      <c r="I160" s="41"/>
      <c r="J160" s="41"/>
      <c r="K160" s="42">
        <v>280.13</v>
      </c>
      <c r="L160" s="43">
        <v>1.1499999999999999</v>
      </c>
      <c r="M160" s="44">
        <v>26587.96</v>
      </c>
      <c r="N160" s="43">
        <v>44.77</v>
      </c>
      <c r="O160" s="45">
        <v>1190342.97</v>
      </c>
      <c r="AF160" s="30"/>
      <c r="AG160" s="30"/>
      <c r="AH160" s="30"/>
      <c r="AJ160" s="2" t="s">
        <v>56</v>
      </c>
      <c r="AM160" s="30"/>
    </row>
    <row r="161" spans="1:39" s="3" customFormat="1" ht="15" x14ac:dyDescent="0.25">
      <c r="A161" s="36"/>
      <c r="B161" s="39"/>
      <c r="C161" s="38" t="s">
        <v>67</v>
      </c>
      <c r="D161" s="408" t="s">
        <v>70</v>
      </c>
      <c r="E161" s="408"/>
      <c r="F161" s="408"/>
      <c r="G161" s="40"/>
      <c r="H161" s="41"/>
      <c r="I161" s="41"/>
      <c r="J161" s="41"/>
      <c r="K161" s="44">
        <v>2472.8000000000002</v>
      </c>
      <c r="L161" s="43">
        <v>1.1499999999999999</v>
      </c>
      <c r="M161" s="44">
        <v>234700.74</v>
      </c>
      <c r="N161" s="43">
        <v>13.24</v>
      </c>
      <c r="O161" s="45">
        <v>3107437.8</v>
      </c>
      <c r="AF161" s="30"/>
      <c r="AG161" s="30"/>
      <c r="AH161" s="30"/>
      <c r="AJ161" s="2" t="s">
        <v>70</v>
      </c>
      <c r="AM161" s="30"/>
    </row>
    <row r="162" spans="1:39" s="3" customFormat="1" ht="15" x14ac:dyDescent="0.25">
      <c r="A162" s="36"/>
      <c r="B162" s="39"/>
      <c r="C162" s="38" t="s">
        <v>71</v>
      </c>
      <c r="D162" s="408" t="s">
        <v>72</v>
      </c>
      <c r="E162" s="408"/>
      <c r="F162" s="408"/>
      <c r="G162" s="40"/>
      <c r="H162" s="41"/>
      <c r="I162" s="41"/>
      <c r="J162" s="41"/>
      <c r="K162" s="42">
        <v>417.51</v>
      </c>
      <c r="L162" s="43">
        <v>1.1499999999999999</v>
      </c>
      <c r="M162" s="44">
        <v>39627.11</v>
      </c>
      <c r="N162" s="43">
        <v>44.77</v>
      </c>
      <c r="O162" s="45">
        <v>1774105.71</v>
      </c>
      <c r="AF162" s="30"/>
      <c r="AG162" s="30"/>
      <c r="AH162" s="30"/>
      <c r="AJ162" s="2" t="s">
        <v>72</v>
      </c>
      <c r="AM162" s="30"/>
    </row>
    <row r="163" spans="1:39" s="3" customFormat="1" ht="15" x14ac:dyDescent="0.25">
      <c r="A163" s="36"/>
      <c r="B163" s="39"/>
      <c r="C163" s="38"/>
      <c r="D163" s="408" t="s">
        <v>57</v>
      </c>
      <c r="E163" s="408"/>
      <c r="F163" s="408"/>
      <c r="G163" s="40" t="s">
        <v>58</v>
      </c>
      <c r="H163" s="43">
        <v>32.840000000000003</v>
      </c>
      <c r="I163" s="43">
        <v>1.1499999999999999</v>
      </c>
      <c r="J163" s="67">
        <v>3116.9412779999998</v>
      </c>
      <c r="K163" s="47"/>
      <c r="L163" s="41"/>
      <c r="M163" s="47"/>
      <c r="N163" s="41"/>
      <c r="O163" s="48"/>
      <c r="AF163" s="30"/>
      <c r="AG163" s="30"/>
      <c r="AH163" s="30"/>
      <c r="AK163" s="2" t="s">
        <v>57</v>
      </c>
      <c r="AM163" s="30"/>
    </row>
    <row r="164" spans="1:39" s="3" customFormat="1" ht="15" x14ac:dyDescent="0.25">
      <c r="A164" s="36"/>
      <c r="B164" s="39"/>
      <c r="C164" s="38"/>
      <c r="D164" s="408" t="s">
        <v>73</v>
      </c>
      <c r="E164" s="408"/>
      <c r="F164" s="408"/>
      <c r="G164" s="40" t="s">
        <v>58</v>
      </c>
      <c r="H164" s="43">
        <v>31.54</v>
      </c>
      <c r="I164" s="43">
        <v>1.1499999999999999</v>
      </c>
      <c r="J164" s="67">
        <v>2993.554443</v>
      </c>
      <c r="K164" s="47"/>
      <c r="L164" s="41"/>
      <c r="M164" s="47"/>
      <c r="N164" s="41"/>
      <c r="O164" s="48"/>
      <c r="AF164" s="30"/>
      <c r="AG164" s="30"/>
      <c r="AH164" s="30"/>
      <c r="AK164" s="2" t="s">
        <v>73</v>
      </c>
      <c r="AM164" s="30"/>
    </row>
    <row r="165" spans="1:39" s="3" customFormat="1" ht="15" x14ac:dyDescent="0.25">
      <c r="A165" s="49"/>
      <c r="B165" s="40"/>
      <c r="C165" s="38"/>
      <c r="D165" s="416" t="s">
        <v>59</v>
      </c>
      <c r="E165" s="416"/>
      <c r="F165" s="416"/>
      <c r="G165" s="50"/>
      <c r="H165" s="51"/>
      <c r="I165" s="51"/>
      <c r="J165" s="51"/>
      <c r="K165" s="53">
        <v>2752.93</v>
      </c>
      <c r="L165" s="51"/>
      <c r="M165" s="53">
        <v>261288.7</v>
      </c>
      <c r="N165" s="51"/>
      <c r="O165" s="54">
        <v>4297780.7699999996</v>
      </c>
      <c r="AF165" s="30"/>
      <c r="AG165" s="30"/>
      <c r="AH165" s="30"/>
      <c r="AL165" s="2" t="s">
        <v>59</v>
      </c>
      <c r="AM165" s="30"/>
    </row>
    <row r="166" spans="1:39" s="3" customFormat="1" ht="15" x14ac:dyDescent="0.25">
      <c r="A166" s="36"/>
      <c r="B166" s="39"/>
      <c r="C166" s="38"/>
      <c r="D166" s="408" t="s">
        <v>60</v>
      </c>
      <c r="E166" s="408"/>
      <c r="F166" s="408"/>
      <c r="G166" s="40"/>
      <c r="H166" s="41"/>
      <c r="I166" s="41"/>
      <c r="J166" s="41"/>
      <c r="K166" s="47"/>
      <c r="L166" s="41"/>
      <c r="M166" s="44">
        <v>66215.070000000007</v>
      </c>
      <c r="N166" s="41"/>
      <c r="O166" s="45">
        <v>2964448.68</v>
      </c>
      <c r="AF166" s="30"/>
      <c r="AG166" s="30"/>
      <c r="AH166" s="30"/>
      <c r="AK166" s="2" t="s">
        <v>60</v>
      </c>
      <c r="AM166" s="30"/>
    </row>
    <row r="167" spans="1:39" s="3" customFormat="1" ht="57" x14ac:dyDescent="0.25">
      <c r="A167" s="36"/>
      <c r="B167" s="39"/>
      <c r="C167" s="38" t="s">
        <v>139</v>
      </c>
      <c r="D167" s="408" t="s">
        <v>140</v>
      </c>
      <c r="E167" s="408"/>
      <c r="F167" s="408"/>
      <c r="G167" s="40" t="s">
        <v>63</v>
      </c>
      <c r="H167" s="55">
        <v>91</v>
      </c>
      <c r="I167" s="41"/>
      <c r="J167" s="55">
        <v>91</v>
      </c>
      <c r="K167" s="47"/>
      <c r="L167" s="41"/>
      <c r="M167" s="44">
        <v>60255.71</v>
      </c>
      <c r="N167" s="41"/>
      <c r="O167" s="45">
        <v>2697648.3</v>
      </c>
      <c r="AF167" s="30"/>
      <c r="AG167" s="30"/>
      <c r="AH167" s="30"/>
      <c r="AK167" s="2" t="s">
        <v>140</v>
      </c>
      <c r="AM167" s="30"/>
    </row>
    <row r="168" spans="1:39" s="3" customFormat="1" ht="57" x14ac:dyDescent="0.25">
      <c r="A168" s="36"/>
      <c r="B168" s="39"/>
      <c r="C168" s="38" t="s">
        <v>141</v>
      </c>
      <c r="D168" s="408" t="s">
        <v>142</v>
      </c>
      <c r="E168" s="408"/>
      <c r="F168" s="408"/>
      <c r="G168" s="40" t="s">
        <v>63</v>
      </c>
      <c r="H168" s="55">
        <v>52</v>
      </c>
      <c r="I168" s="41"/>
      <c r="J168" s="55">
        <v>52</v>
      </c>
      <c r="K168" s="47"/>
      <c r="L168" s="41"/>
      <c r="M168" s="44">
        <v>34431.839999999997</v>
      </c>
      <c r="N168" s="41"/>
      <c r="O168" s="45">
        <v>1541513.31</v>
      </c>
      <c r="AF168" s="30"/>
      <c r="AG168" s="30"/>
      <c r="AH168" s="30"/>
      <c r="AK168" s="2" t="s">
        <v>142</v>
      </c>
      <c r="AM168" s="30"/>
    </row>
    <row r="169" spans="1:39" s="3" customFormat="1" ht="15" x14ac:dyDescent="0.25">
      <c r="A169" s="36"/>
      <c r="B169" s="56"/>
      <c r="C169" s="57"/>
      <c r="D169" s="410" t="s">
        <v>66</v>
      </c>
      <c r="E169" s="410"/>
      <c r="F169" s="410"/>
      <c r="G169" s="32"/>
      <c r="H169" s="58"/>
      <c r="I169" s="58"/>
      <c r="J169" s="58"/>
      <c r="K169" s="59"/>
      <c r="L169" s="58"/>
      <c r="M169" s="60">
        <v>355976.25</v>
      </c>
      <c r="N169" s="51"/>
      <c r="O169" s="61">
        <v>8536942.3800000008</v>
      </c>
      <c r="AF169" s="30"/>
      <c r="AG169" s="30"/>
      <c r="AH169" s="30"/>
      <c r="AM169" s="30" t="s">
        <v>66</v>
      </c>
    </row>
    <row r="170" spans="1:39" s="3" customFormat="1" ht="45.75" x14ac:dyDescent="0.25">
      <c r="A170" s="31" t="s">
        <v>175</v>
      </c>
      <c r="B170" s="32" t="s">
        <v>179</v>
      </c>
      <c r="C170" s="33" t="s">
        <v>144</v>
      </c>
      <c r="D170" s="412" t="s">
        <v>145</v>
      </c>
      <c r="E170" s="412"/>
      <c r="F170" s="412"/>
      <c r="G170" s="32" t="s">
        <v>85</v>
      </c>
      <c r="H170" s="32">
        <v>53.72</v>
      </c>
      <c r="I170" s="32" t="s">
        <v>24</v>
      </c>
      <c r="J170" s="32" t="s">
        <v>180</v>
      </c>
      <c r="K170" s="34"/>
      <c r="L170" s="32"/>
      <c r="M170" s="34"/>
      <c r="N170" s="32"/>
      <c r="O170" s="35"/>
      <c r="AF170" s="30"/>
      <c r="AG170" s="30"/>
      <c r="AH170" s="30" t="s">
        <v>145</v>
      </c>
      <c r="AM170" s="30"/>
    </row>
    <row r="171" spans="1:39" s="3" customFormat="1" ht="57" x14ac:dyDescent="0.25">
      <c r="A171" s="36"/>
      <c r="B171" s="37"/>
      <c r="C171" s="38" t="s">
        <v>54</v>
      </c>
      <c r="D171" s="413" t="s">
        <v>55</v>
      </c>
      <c r="E171" s="413"/>
      <c r="F171" s="413"/>
      <c r="G171" s="413"/>
      <c r="H171" s="413"/>
      <c r="I171" s="413"/>
      <c r="J171" s="413"/>
      <c r="K171" s="413"/>
      <c r="L171" s="413"/>
      <c r="M171" s="413"/>
      <c r="N171" s="413"/>
      <c r="O171" s="414"/>
      <c r="AF171" s="30"/>
      <c r="AG171" s="30"/>
      <c r="AH171" s="30"/>
      <c r="AI171" s="2" t="s">
        <v>55</v>
      </c>
      <c r="AM171" s="30"/>
    </row>
    <row r="172" spans="1:39" s="3" customFormat="1" ht="15" x14ac:dyDescent="0.25">
      <c r="A172" s="36"/>
      <c r="B172" s="39"/>
      <c r="C172" s="38" t="s">
        <v>24</v>
      </c>
      <c r="D172" s="408" t="s">
        <v>56</v>
      </c>
      <c r="E172" s="408"/>
      <c r="F172" s="408"/>
      <c r="G172" s="40"/>
      <c r="H172" s="41"/>
      <c r="I172" s="41"/>
      <c r="J172" s="41"/>
      <c r="K172" s="42">
        <v>443.82</v>
      </c>
      <c r="L172" s="43">
        <v>1.1499999999999999</v>
      </c>
      <c r="M172" s="44">
        <v>27418.31</v>
      </c>
      <c r="N172" s="43">
        <v>44.77</v>
      </c>
      <c r="O172" s="45">
        <v>1227517.74</v>
      </c>
      <c r="AF172" s="30"/>
      <c r="AG172" s="30"/>
      <c r="AH172" s="30"/>
      <c r="AJ172" s="2" t="s">
        <v>56</v>
      </c>
      <c r="AM172" s="30"/>
    </row>
    <row r="173" spans="1:39" s="3" customFormat="1" ht="15" x14ac:dyDescent="0.25">
      <c r="A173" s="36"/>
      <c r="B173" s="39"/>
      <c r="C173" s="38" t="s">
        <v>67</v>
      </c>
      <c r="D173" s="408" t="s">
        <v>70</v>
      </c>
      <c r="E173" s="408"/>
      <c r="F173" s="408"/>
      <c r="G173" s="40"/>
      <c r="H173" s="41"/>
      <c r="I173" s="41"/>
      <c r="J173" s="41"/>
      <c r="K173" s="44">
        <v>1200.08</v>
      </c>
      <c r="L173" s="43">
        <v>1.1499999999999999</v>
      </c>
      <c r="M173" s="44">
        <v>74138.539999999994</v>
      </c>
      <c r="N173" s="43">
        <v>13.24</v>
      </c>
      <c r="O173" s="45">
        <v>981594.27</v>
      </c>
      <c r="AF173" s="30"/>
      <c r="AG173" s="30"/>
      <c r="AH173" s="30"/>
      <c r="AJ173" s="2" t="s">
        <v>70</v>
      </c>
      <c r="AM173" s="30"/>
    </row>
    <row r="174" spans="1:39" s="3" customFormat="1" ht="15" x14ac:dyDescent="0.25">
      <c r="A174" s="36"/>
      <c r="B174" s="39"/>
      <c r="C174" s="38" t="s">
        <v>83</v>
      </c>
      <c r="D174" s="408" t="s">
        <v>101</v>
      </c>
      <c r="E174" s="408"/>
      <c r="F174" s="408"/>
      <c r="G174" s="40"/>
      <c r="H174" s="41"/>
      <c r="I174" s="41"/>
      <c r="J174" s="41"/>
      <c r="K174" s="42">
        <v>22.45</v>
      </c>
      <c r="L174" s="41"/>
      <c r="M174" s="44">
        <v>1206.01</v>
      </c>
      <c r="N174" s="43">
        <v>8.16</v>
      </c>
      <c r="O174" s="45">
        <v>9841.0400000000009</v>
      </c>
      <c r="AF174" s="30"/>
      <c r="AG174" s="30"/>
      <c r="AH174" s="30"/>
      <c r="AJ174" s="2" t="s">
        <v>101</v>
      </c>
      <c r="AM174" s="30"/>
    </row>
    <row r="175" spans="1:39" s="3" customFormat="1" ht="15" x14ac:dyDescent="0.25">
      <c r="A175" s="36"/>
      <c r="B175" s="39"/>
      <c r="C175" s="38"/>
      <c r="D175" s="408" t="s">
        <v>57</v>
      </c>
      <c r="E175" s="408"/>
      <c r="F175" s="408"/>
      <c r="G175" s="40" t="s">
        <v>58</v>
      </c>
      <c r="H175" s="43">
        <v>52.03</v>
      </c>
      <c r="I175" s="43">
        <v>1.1499999999999999</v>
      </c>
      <c r="J175" s="69">
        <v>3214.3093399999998</v>
      </c>
      <c r="K175" s="47"/>
      <c r="L175" s="41"/>
      <c r="M175" s="47"/>
      <c r="N175" s="41"/>
      <c r="O175" s="48"/>
      <c r="AF175" s="30"/>
      <c r="AG175" s="30"/>
      <c r="AH175" s="30"/>
      <c r="AK175" s="2" t="s">
        <v>57</v>
      </c>
      <c r="AM175" s="30"/>
    </row>
    <row r="176" spans="1:39" s="3" customFormat="1" ht="15" x14ac:dyDescent="0.25">
      <c r="A176" s="49"/>
      <c r="B176" s="40"/>
      <c r="C176" s="38"/>
      <c r="D176" s="416" t="s">
        <v>59</v>
      </c>
      <c r="E176" s="416"/>
      <c r="F176" s="416"/>
      <c r="G176" s="50"/>
      <c r="H176" s="51"/>
      <c r="I176" s="51"/>
      <c r="J176" s="51"/>
      <c r="K176" s="53">
        <v>1666.35</v>
      </c>
      <c r="L176" s="51"/>
      <c r="M176" s="53">
        <v>102762.86</v>
      </c>
      <c r="N176" s="51"/>
      <c r="O176" s="54">
        <v>2218953.0499999998</v>
      </c>
      <c r="AF176" s="30"/>
      <c r="AG176" s="30"/>
      <c r="AH176" s="30"/>
      <c r="AL176" s="2" t="s">
        <v>59</v>
      </c>
      <c r="AM176" s="30"/>
    </row>
    <row r="177" spans="1:41" s="3" customFormat="1" ht="15" x14ac:dyDescent="0.25">
      <c r="A177" s="36"/>
      <c r="B177" s="39"/>
      <c r="C177" s="38"/>
      <c r="D177" s="408" t="s">
        <v>60</v>
      </c>
      <c r="E177" s="408"/>
      <c r="F177" s="408"/>
      <c r="G177" s="40"/>
      <c r="H177" s="41"/>
      <c r="I177" s="41"/>
      <c r="J177" s="41"/>
      <c r="K177" s="47"/>
      <c r="L177" s="41"/>
      <c r="M177" s="44">
        <v>27418.31</v>
      </c>
      <c r="N177" s="41"/>
      <c r="O177" s="45">
        <v>1227517.74</v>
      </c>
      <c r="AF177" s="30"/>
      <c r="AG177" s="30"/>
      <c r="AH177" s="30"/>
      <c r="AK177" s="2" t="s">
        <v>60</v>
      </c>
      <c r="AM177" s="30"/>
    </row>
    <row r="178" spans="1:41" s="3" customFormat="1" ht="57" x14ac:dyDescent="0.25">
      <c r="A178" s="36"/>
      <c r="B178" s="39"/>
      <c r="C178" s="38" t="s">
        <v>139</v>
      </c>
      <c r="D178" s="408" t="s">
        <v>140</v>
      </c>
      <c r="E178" s="408"/>
      <c r="F178" s="408"/>
      <c r="G178" s="40" t="s">
        <v>63</v>
      </c>
      <c r="H178" s="55">
        <v>91</v>
      </c>
      <c r="I178" s="41"/>
      <c r="J178" s="55">
        <v>91</v>
      </c>
      <c r="K178" s="47"/>
      <c r="L178" s="41"/>
      <c r="M178" s="44">
        <v>24950.66</v>
      </c>
      <c r="N178" s="41"/>
      <c r="O178" s="45">
        <v>1117041.1399999999</v>
      </c>
      <c r="AF178" s="30"/>
      <c r="AG178" s="30"/>
      <c r="AH178" s="30"/>
      <c r="AK178" s="2" t="s">
        <v>140</v>
      </c>
      <c r="AM178" s="30"/>
    </row>
    <row r="179" spans="1:41" s="3" customFormat="1" ht="57" x14ac:dyDescent="0.25">
      <c r="A179" s="36"/>
      <c r="B179" s="39"/>
      <c r="C179" s="38" t="s">
        <v>141</v>
      </c>
      <c r="D179" s="408" t="s">
        <v>142</v>
      </c>
      <c r="E179" s="408"/>
      <c r="F179" s="408"/>
      <c r="G179" s="40" t="s">
        <v>63</v>
      </c>
      <c r="H179" s="55">
        <v>52</v>
      </c>
      <c r="I179" s="41"/>
      <c r="J179" s="55">
        <v>52</v>
      </c>
      <c r="K179" s="47"/>
      <c r="L179" s="41"/>
      <c r="M179" s="44">
        <v>14257.52</v>
      </c>
      <c r="N179" s="41"/>
      <c r="O179" s="45">
        <v>638309.22</v>
      </c>
      <c r="AF179" s="30"/>
      <c r="AG179" s="30"/>
      <c r="AH179" s="30"/>
      <c r="AK179" s="2" t="s">
        <v>142</v>
      </c>
      <c r="AM179" s="30"/>
    </row>
    <row r="180" spans="1:41" s="3" customFormat="1" ht="15" x14ac:dyDescent="0.25">
      <c r="A180" s="36"/>
      <c r="B180" s="56"/>
      <c r="C180" s="57"/>
      <c r="D180" s="410" t="s">
        <v>66</v>
      </c>
      <c r="E180" s="410"/>
      <c r="F180" s="410"/>
      <c r="G180" s="32"/>
      <c r="H180" s="58"/>
      <c r="I180" s="58"/>
      <c r="J180" s="58"/>
      <c r="K180" s="59"/>
      <c r="L180" s="58"/>
      <c r="M180" s="60">
        <v>141971.04</v>
      </c>
      <c r="N180" s="51"/>
      <c r="O180" s="61">
        <v>3974303.41</v>
      </c>
      <c r="AF180" s="30"/>
      <c r="AG180" s="30"/>
      <c r="AH180" s="30"/>
      <c r="AM180" s="30" t="s">
        <v>66</v>
      </c>
    </row>
    <row r="181" spans="1:41" s="3" customFormat="1" ht="57" x14ac:dyDescent="0.25">
      <c r="A181" s="31" t="s">
        <v>179</v>
      </c>
      <c r="B181" s="32" t="s">
        <v>181</v>
      </c>
      <c r="C181" s="33" t="s">
        <v>115</v>
      </c>
      <c r="D181" s="412" t="s">
        <v>116</v>
      </c>
      <c r="E181" s="412"/>
      <c r="F181" s="412"/>
      <c r="G181" s="32" t="s">
        <v>76</v>
      </c>
      <c r="H181" s="32">
        <v>3144.7</v>
      </c>
      <c r="I181" s="32" t="s">
        <v>24</v>
      </c>
      <c r="J181" s="32" t="s">
        <v>182</v>
      </c>
      <c r="K181" s="34" t="s">
        <v>118</v>
      </c>
      <c r="L181" s="32"/>
      <c r="M181" s="34" t="s">
        <v>183</v>
      </c>
      <c r="N181" s="32" t="s">
        <v>80</v>
      </c>
      <c r="O181" s="35" t="s">
        <v>184</v>
      </c>
      <c r="AF181" s="30"/>
      <c r="AG181" s="30"/>
      <c r="AH181" s="30" t="s">
        <v>116</v>
      </c>
      <c r="AM181" s="30"/>
    </row>
    <row r="182" spans="1:41" s="3" customFormat="1" ht="15" x14ac:dyDescent="0.25">
      <c r="A182" s="36"/>
      <c r="B182" s="56"/>
      <c r="C182" s="57"/>
      <c r="D182" s="410" t="s">
        <v>66</v>
      </c>
      <c r="E182" s="410"/>
      <c r="F182" s="410"/>
      <c r="G182" s="32"/>
      <c r="H182" s="58"/>
      <c r="I182" s="58"/>
      <c r="J182" s="58"/>
      <c r="K182" s="59"/>
      <c r="L182" s="58"/>
      <c r="M182" s="60">
        <v>10314.620000000001</v>
      </c>
      <c r="N182" s="51"/>
      <c r="O182" s="61">
        <v>136565.57</v>
      </c>
      <c r="AF182" s="30"/>
      <c r="AG182" s="30"/>
      <c r="AH182" s="30"/>
      <c r="AM182" s="30" t="s">
        <v>66</v>
      </c>
    </row>
    <row r="183" spans="1:41" s="3" customFormat="1" ht="34.5" x14ac:dyDescent="0.25">
      <c r="A183" s="31" t="s">
        <v>181</v>
      </c>
      <c r="B183" s="32" t="s">
        <v>185</v>
      </c>
      <c r="C183" s="33" t="s">
        <v>122</v>
      </c>
      <c r="D183" s="412" t="s">
        <v>123</v>
      </c>
      <c r="E183" s="412"/>
      <c r="F183" s="412"/>
      <c r="G183" s="32" t="s">
        <v>76</v>
      </c>
      <c r="H183" s="32">
        <v>786.16</v>
      </c>
      <c r="I183" s="32" t="s">
        <v>24</v>
      </c>
      <c r="J183" s="32" t="s">
        <v>186</v>
      </c>
      <c r="K183" s="34" t="s">
        <v>125</v>
      </c>
      <c r="L183" s="32" t="s">
        <v>126</v>
      </c>
      <c r="M183" s="34" t="s">
        <v>187</v>
      </c>
      <c r="N183" s="32" t="s">
        <v>80</v>
      </c>
      <c r="O183" s="35" t="s">
        <v>188</v>
      </c>
      <c r="AF183" s="30"/>
      <c r="AG183" s="30"/>
      <c r="AH183" s="30" t="s">
        <v>123</v>
      </c>
      <c r="AM183" s="30"/>
    </row>
    <row r="184" spans="1:41" s="3" customFormat="1" ht="57" x14ac:dyDescent="0.25">
      <c r="A184" s="36"/>
      <c r="B184" s="37"/>
      <c r="C184" s="38" t="s">
        <v>54</v>
      </c>
      <c r="D184" s="413" t="s">
        <v>55</v>
      </c>
      <c r="E184" s="413"/>
      <c r="F184" s="413"/>
      <c r="G184" s="413"/>
      <c r="H184" s="413"/>
      <c r="I184" s="413"/>
      <c r="J184" s="413"/>
      <c r="K184" s="413"/>
      <c r="L184" s="413"/>
      <c r="M184" s="413"/>
      <c r="N184" s="413"/>
      <c r="O184" s="414"/>
      <c r="AF184" s="30"/>
      <c r="AG184" s="30"/>
      <c r="AH184" s="30"/>
      <c r="AI184" s="2" t="s">
        <v>55</v>
      </c>
      <c r="AM184" s="30"/>
    </row>
    <row r="185" spans="1:41" s="3" customFormat="1" ht="15" x14ac:dyDescent="0.25">
      <c r="A185" s="36"/>
      <c r="B185" s="56"/>
      <c r="C185" s="57"/>
      <c r="D185" s="410" t="s">
        <v>66</v>
      </c>
      <c r="E185" s="410"/>
      <c r="F185" s="410"/>
      <c r="G185" s="32"/>
      <c r="H185" s="58"/>
      <c r="I185" s="58"/>
      <c r="J185" s="58"/>
      <c r="K185" s="59"/>
      <c r="L185" s="58"/>
      <c r="M185" s="60">
        <v>38857.53</v>
      </c>
      <c r="N185" s="51"/>
      <c r="O185" s="61">
        <v>514473.7</v>
      </c>
      <c r="AF185" s="30"/>
      <c r="AG185" s="30"/>
      <c r="AH185" s="30"/>
      <c r="AM185" s="30" t="s">
        <v>66</v>
      </c>
    </row>
    <row r="186" spans="1:41" s="3" customFormat="1" ht="45" x14ac:dyDescent="0.25">
      <c r="A186" s="234" t="s">
        <v>185</v>
      </c>
      <c r="B186" s="235" t="s">
        <v>189</v>
      </c>
      <c r="C186" s="236" t="s">
        <v>972</v>
      </c>
      <c r="D186" s="415" t="s">
        <v>84</v>
      </c>
      <c r="E186" s="415"/>
      <c r="F186" s="415"/>
      <c r="G186" s="235" t="s">
        <v>85</v>
      </c>
      <c r="H186" s="235">
        <v>1876.05</v>
      </c>
      <c r="I186" s="235" t="s">
        <v>24</v>
      </c>
      <c r="J186" s="235" t="s">
        <v>190</v>
      </c>
      <c r="K186" s="237" t="s">
        <v>87</v>
      </c>
      <c r="L186" s="235"/>
      <c r="M186" s="237" t="s">
        <v>191</v>
      </c>
      <c r="N186" s="235" t="s">
        <v>89</v>
      </c>
      <c r="O186" s="238" t="s">
        <v>192</v>
      </c>
      <c r="AF186" s="30"/>
      <c r="AG186" s="30"/>
      <c r="AH186" s="30" t="s">
        <v>84</v>
      </c>
      <c r="AM186" s="30"/>
    </row>
    <row r="187" spans="1:41" s="3" customFormat="1" ht="15" x14ac:dyDescent="0.25">
      <c r="A187" s="62"/>
      <c r="B187" s="4"/>
      <c r="C187" s="57"/>
      <c r="D187" s="408" t="s">
        <v>91</v>
      </c>
      <c r="E187" s="408"/>
      <c r="F187" s="408"/>
      <c r="G187" s="408"/>
      <c r="H187" s="408"/>
      <c r="I187" s="408"/>
      <c r="J187" s="408"/>
      <c r="K187" s="408"/>
      <c r="L187" s="408"/>
      <c r="M187" s="408"/>
      <c r="N187" s="408"/>
      <c r="O187" s="411"/>
      <c r="AF187" s="30"/>
      <c r="AG187" s="30"/>
      <c r="AH187" s="30"/>
      <c r="AM187" s="30"/>
      <c r="AN187" s="2" t="s">
        <v>91</v>
      </c>
    </row>
    <row r="188" spans="1:41" s="3" customFormat="1" ht="15" x14ac:dyDescent="0.25">
      <c r="A188" s="62"/>
      <c r="B188" s="56"/>
      <c r="C188" s="57"/>
      <c r="D188" s="408" t="s">
        <v>92</v>
      </c>
      <c r="E188" s="408"/>
      <c r="F188" s="408"/>
      <c r="G188" s="408"/>
      <c r="H188" s="408"/>
      <c r="I188" s="408"/>
      <c r="J188" s="408"/>
      <c r="K188" s="408"/>
      <c r="L188" s="408"/>
      <c r="M188" s="408"/>
      <c r="N188" s="408"/>
      <c r="O188" s="411"/>
      <c r="AF188" s="30"/>
      <c r="AG188" s="30"/>
      <c r="AH188" s="30"/>
      <c r="AM188" s="30"/>
      <c r="AO188" s="2" t="s">
        <v>92</v>
      </c>
    </row>
    <row r="189" spans="1:41" s="3" customFormat="1" ht="15" x14ac:dyDescent="0.25">
      <c r="A189" s="36"/>
      <c r="B189" s="56"/>
      <c r="C189" s="57"/>
      <c r="D189" s="410" t="s">
        <v>66</v>
      </c>
      <c r="E189" s="410"/>
      <c r="F189" s="410"/>
      <c r="G189" s="32"/>
      <c r="H189" s="58"/>
      <c r="I189" s="58"/>
      <c r="J189" s="58"/>
      <c r="K189" s="59"/>
      <c r="L189" s="58"/>
      <c r="M189" s="60">
        <v>304633</v>
      </c>
      <c r="N189" s="51"/>
      <c r="O189" s="61">
        <v>2485805.2799999998</v>
      </c>
      <c r="AF189" s="30"/>
      <c r="AG189" s="30"/>
      <c r="AH189" s="30"/>
      <c r="AM189" s="30" t="s">
        <v>66</v>
      </c>
    </row>
    <row r="190" spans="1:41" s="3" customFormat="1" ht="15" x14ac:dyDescent="0.25">
      <c r="A190" s="417" t="s">
        <v>867</v>
      </c>
      <c r="B190" s="418"/>
      <c r="C190" s="418"/>
      <c r="D190" s="418"/>
      <c r="E190" s="418"/>
      <c r="F190" s="418"/>
      <c r="G190" s="418"/>
      <c r="H190" s="418"/>
      <c r="I190" s="418"/>
      <c r="J190" s="418"/>
      <c r="K190" s="418"/>
      <c r="L190" s="418"/>
      <c r="M190" s="418"/>
      <c r="N190" s="418"/>
      <c r="O190" s="419"/>
      <c r="AF190" s="30"/>
      <c r="AG190" s="30" t="s">
        <v>193</v>
      </c>
      <c r="AH190" s="30"/>
      <c r="AM190" s="30"/>
    </row>
    <row r="191" spans="1:41" s="3" customFormat="1" ht="67.5" x14ac:dyDescent="0.25">
      <c r="A191" s="31" t="s">
        <v>189</v>
      </c>
      <c r="B191" s="32" t="s">
        <v>194</v>
      </c>
      <c r="C191" s="33" t="s">
        <v>176</v>
      </c>
      <c r="D191" s="412" t="s">
        <v>177</v>
      </c>
      <c r="E191" s="412"/>
      <c r="F191" s="412"/>
      <c r="G191" s="32" t="s">
        <v>137</v>
      </c>
      <c r="H191" s="32">
        <v>41.709000000000003</v>
      </c>
      <c r="I191" s="32" t="s">
        <v>24</v>
      </c>
      <c r="J191" s="32" t="s">
        <v>195</v>
      </c>
      <c r="K191" s="34"/>
      <c r="L191" s="32"/>
      <c r="M191" s="34"/>
      <c r="N191" s="32"/>
      <c r="O191" s="35"/>
      <c r="AF191" s="30"/>
      <c r="AG191" s="30"/>
      <c r="AH191" s="30" t="s">
        <v>177</v>
      </c>
      <c r="AM191" s="30"/>
    </row>
    <row r="192" spans="1:41" s="3" customFormat="1" ht="57" x14ac:dyDescent="0.25">
      <c r="A192" s="36"/>
      <c r="B192" s="37"/>
      <c r="C192" s="38" t="s">
        <v>54</v>
      </c>
      <c r="D192" s="413" t="s">
        <v>55</v>
      </c>
      <c r="E192" s="413"/>
      <c r="F192" s="413"/>
      <c r="G192" s="413"/>
      <c r="H192" s="413"/>
      <c r="I192" s="413"/>
      <c r="J192" s="413"/>
      <c r="K192" s="413"/>
      <c r="L192" s="413"/>
      <c r="M192" s="413"/>
      <c r="N192" s="413"/>
      <c r="O192" s="414"/>
      <c r="AF192" s="30"/>
      <c r="AG192" s="30"/>
      <c r="AH192" s="30"/>
      <c r="AI192" s="2" t="s">
        <v>55</v>
      </c>
      <c r="AM192" s="30"/>
    </row>
    <row r="193" spans="1:39" s="3" customFormat="1" ht="15" x14ac:dyDescent="0.25">
      <c r="A193" s="36"/>
      <c r="B193" s="39"/>
      <c r="C193" s="38" t="s">
        <v>24</v>
      </c>
      <c r="D193" s="408" t="s">
        <v>56</v>
      </c>
      <c r="E193" s="408"/>
      <c r="F193" s="408"/>
      <c r="G193" s="40"/>
      <c r="H193" s="41"/>
      <c r="I193" s="41"/>
      <c r="J193" s="41"/>
      <c r="K193" s="42">
        <v>280.13</v>
      </c>
      <c r="L193" s="43">
        <v>1.1499999999999999</v>
      </c>
      <c r="M193" s="44">
        <v>13436.53</v>
      </c>
      <c r="N193" s="43">
        <v>44.77</v>
      </c>
      <c r="O193" s="45">
        <v>601553.44999999995</v>
      </c>
      <c r="AF193" s="30"/>
      <c r="AG193" s="30"/>
      <c r="AH193" s="30"/>
      <c r="AJ193" s="2" t="s">
        <v>56</v>
      </c>
      <c r="AM193" s="30"/>
    </row>
    <row r="194" spans="1:39" s="3" customFormat="1" ht="15" x14ac:dyDescent="0.25">
      <c r="A194" s="36"/>
      <c r="B194" s="39"/>
      <c r="C194" s="38" t="s">
        <v>67</v>
      </c>
      <c r="D194" s="408" t="s">
        <v>70</v>
      </c>
      <c r="E194" s="408"/>
      <c r="F194" s="408"/>
      <c r="G194" s="40"/>
      <c r="H194" s="41"/>
      <c r="I194" s="41"/>
      <c r="J194" s="41"/>
      <c r="K194" s="44">
        <v>2472.8000000000002</v>
      </c>
      <c r="L194" s="43">
        <v>1.1499999999999999</v>
      </c>
      <c r="M194" s="44">
        <v>118608.72</v>
      </c>
      <c r="N194" s="43">
        <v>13.24</v>
      </c>
      <c r="O194" s="45">
        <v>1570379.45</v>
      </c>
      <c r="AF194" s="30"/>
      <c r="AG194" s="30"/>
      <c r="AH194" s="30"/>
      <c r="AJ194" s="2" t="s">
        <v>70</v>
      </c>
      <c r="AM194" s="30"/>
    </row>
    <row r="195" spans="1:39" s="3" customFormat="1" ht="15" x14ac:dyDescent="0.25">
      <c r="A195" s="36"/>
      <c r="B195" s="39"/>
      <c r="C195" s="38" t="s">
        <v>71</v>
      </c>
      <c r="D195" s="408" t="s">
        <v>72</v>
      </c>
      <c r="E195" s="408"/>
      <c r="F195" s="408"/>
      <c r="G195" s="40"/>
      <c r="H195" s="41"/>
      <c r="I195" s="41"/>
      <c r="J195" s="41"/>
      <c r="K195" s="42">
        <v>417.51</v>
      </c>
      <c r="L195" s="43">
        <v>1.1499999999999999</v>
      </c>
      <c r="M195" s="44">
        <v>20026.009999999998</v>
      </c>
      <c r="N195" s="43">
        <v>44.77</v>
      </c>
      <c r="O195" s="45">
        <v>896564.47</v>
      </c>
      <c r="AF195" s="30"/>
      <c r="AG195" s="30"/>
      <c r="AH195" s="30"/>
      <c r="AJ195" s="2" t="s">
        <v>72</v>
      </c>
      <c r="AM195" s="30"/>
    </row>
    <row r="196" spans="1:39" s="3" customFormat="1" ht="15" x14ac:dyDescent="0.25">
      <c r="A196" s="36"/>
      <c r="B196" s="39"/>
      <c r="C196" s="38"/>
      <c r="D196" s="408" t="s">
        <v>57</v>
      </c>
      <c r="E196" s="408"/>
      <c r="F196" s="408"/>
      <c r="G196" s="40" t="s">
        <v>58</v>
      </c>
      <c r="H196" s="43">
        <v>32.840000000000003</v>
      </c>
      <c r="I196" s="43">
        <v>1.1499999999999999</v>
      </c>
      <c r="J196" s="67">
        <v>1575.182094</v>
      </c>
      <c r="K196" s="47"/>
      <c r="L196" s="41"/>
      <c r="M196" s="47"/>
      <c r="N196" s="41"/>
      <c r="O196" s="48"/>
      <c r="AF196" s="30"/>
      <c r="AG196" s="30"/>
      <c r="AH196" s="30"/>
      <c r="AK196" s="2" t="s">
        <v>57</v>
      </c>
      <c r="AM196" s="30"/>
    </row>
    <row r="197" spans="1:39" s="3" customFormat="1" ht="15" x14ac:dyDescent="0.25">
      <c r="A197" s="36"/>
      <c r="B197" s="39"/>
      <c r="C197" s="38"/>
      <c r="D197" s="408" t="s">
        <v>73</v>
      </c>
      <c r="E197" s="408"/>
      <c r="F197" s="408"/>
      <c r="G197" s="40" t="s">
        <v>58</v>
      </c>
      <c r="H197" s="43">
        <v>31.54</v>
      </c>
      <c r="I197" s="43">
        <v>1.1499999999999999</v>
      </c>
      <c r="J197" s="67">
        <v>1512.827139</v>
      </c>
      <c r="K197" s="47"/>
      <c r="L197" s="41"/>
      <c r="M197" s="47"/>
      <c r="N197" s="41"/>
      <c r="O197" s="48"/>
      <c r="AF197" s="30"/>
      <c r="AG197" s="30"/>
      <c r="AH197" s="30"/>
      <c r="AK197" s="2" t="s">
        <v>73</v>
      </c>
      <c r="AM197" s="30"/>
    </row>
    <row r="198" spans="1:39" s="3" customFormat="1" ht="15" x14ac:dyDescent="0.25">
      <c r="A198" s="49"/>
      <c r="B198" s="40"/>
      <c r="C198" s="38"/>
      <c r="D198" s="416" t="s">
        <v>59</v>
      </c>
      <c r="E198" s="416"/>
      <c r="F198" s="416"/>
      <c r="G198" s="50"/>
      <c r="H198" s="51"/>
      <c r="I198" s="51"/>
      <c r="J198" s="51"/>
      <c r="K198" s="53">
        <v>2752.93</v>
      </c>
      <c r="L198" s="51"/>
      <c r="M198" s="53">
        <v>132045.25</v>
      </c>
      <c r="N198" s="51"/>
      <c r="O198" s="54">
        <v>2171932.9</v>
      </c>
      <c r="AF198" s="30"/>
      <c r="AG198" s="30"/>
      <c r="AH198" s="30"/>
      <c r="AL198" s="2" t="s">
        <v>59</v>
      </c>
      <c r="AM198" s="30"/>
    </row>
    <row r="199" spans="1:39" s="3" customFormat="1" ht="15" x14ac:dyDescent="0.25">
      <c r="A199" s="36"/>
      <c r="B199" s="39"/>
      <c r="C199" s="38"/>
      <c r="D199" s="408" t="s">
        <v>60</v>
      </c>
      <c r="E199" s="408"/>
      <c r="F199" s="408"/>
      <c r="G199" s="40"/>
      <c r="H199" s="41"/>
      <c r="I199" s="41"/>
      <c r="J199" s="41"/>
      <c r="K199" s="47"/>
      <c r="L199" s="41"/>
      <c r="M199" s="44">
        <v>33462.54</v>
      </c>
      <c r="N199" s="41"/>
      <c r="O199" s="45">
        <v>1498117.92</v>
      </c>
      <c r="AF199" s="30"/>
      <c r="AG199" s="30"/>
      <c r="AH199" s="30"/>
      <c r="AK199" s="2" t="s">
        <v>60</v>
      </c>
      <c r="AM199" s="30"/>
    </row>
    <row r="200" spans="1:39" s="3" customFormat="1" ht="57" x14ac:dyDescent="0.25">
      <c r="A200" s="36"/>
      <c r="B200" s="39"/>
      <c r="C200" s="38" t="s">
        <v>139</v>
      </c>
      <c r="D200" s="408" t="s">
        <v>140</v>
      </c>
      <c r="E200" s="408"/>
      <c r="F200" s="408"/>
      <c r="G200" s="40" t="s">
        <v>63</v>
      </c>
      <c r="H200" s="55">
        <v>91</v>
      </c>
      <c r="I200" s="41"/>
      <c r="J200" s="55">
        <v>91</v>
      </c>
      <c r="K200" s="47"/>
      <c r="L200" s="41"/>
      <c r="M200" s="44">
        <v>30450.91</v>
      </c>
      <c r="N200" s="41"/>
      <c r="O200" s="45">
        <v>1363287.31</v>
      </c>
      <c r="AF200" s="30"/>
      <c r="AG200" s="30"/>
      <c r="AH200" s="30"/>
      <c r="AK200" s="2" t="s">
        <v>140</v>
      </c>
      <c r="AM200" s="30"/>
    </row>
    <row r="201" spans="1:39" s="3" customFormat="1" ht="57" x14ac:dyDescent="0.25">
      <c r="A201" s="36"/>
      <c r="B201" s="39"/>
      <c r="C201" s="38" t="s">
        <v>141</v>
      </c>
      <c r="D201" s="408" t="s">
        <v>142</v>
      </c>
      <c r="E201" s="408"/>
      <c r="F201" s="408"/>
      <c r="G201" s="40" t="s">
        <v>63</v>
      </c>
      <c r="H201" s="55">
        <v>52</v>
      </c>
      <c r="I201" s="41"/>
      <c r="J201" s="55">
        <v>52</v>
      </c>
      <c r="K201" s="47"/>
      <c r="L201" s="41"/>
      <c r="M201" s="44">
        <v>17400.52</v>
      </c>
      <c r="N201" s="41"/>
      <c r="O201" s="45">
        <v>779021.32</v>
      </c>
      <c r="AF201" s="30"/>
      <c r="AG201" s="30"/>
      <c r="AH201" s="30"/>
      <c r="AK201" s="2" t="s">
        <v>142</v>
      </c>
      <c r="AM201" s="30"/>
    </row>
    <row r="202" spans="1:39" s="3" customFormat="1" ht="15" x14ac:dyDescent="0.25">
      <c r="A202" s="36"/>
      <c r="B202" s="56"/>
      <c r="C202" s="57"/>
      <c r="D202" s="410" t="s">
        <v>66</v>
      </c>
      <c r="E202" s="410"/>
      <c r="F202" s="410"/>
      <c r="G202" s="32"/>
      <c r="H202" s="58"/>
      <c r="I202" s="58"/>
      <c r="J202" s="58"/>
      <c r="K202" s="59"/>
      <c r="L202" s="58"/>
      <c r="M202" s="60">
        <v>179896.68</v>
      </c>
      <c r="N202" s="51"/>
      <c r="O202" s="61">
        <v>4314241.53</v>
      </c>
      <c r="AF202" s="30"/>
      <c r="AG202" s="30"/>
      <c r="AH202" s="30"/>
      <c r="AM202" s="30" t="s">
        <v>66</v>
      </c>
    </row>
    <row r="203" spans="1:39" s="3" customFormat="1" ht="45.75" x14ac:dyDescent="0.25">
      <c r="A203" s="31" t="s">
        <v>194</v>
      </c>
      <c r="B203" s="32" t="s">
        <v>196</v>
      </c>
      <c r="C203" s="33" t="s">
        <v>144</v>
      </c>
      <c r="D203" s="412" t="s">
        <v>145</v>
      </c>
      <c r="E203" s="412"/>
      <c r="F203" s="412"/>
      <c r="G203" s="32" t="s">
        <v>85</v>
      </c>
      <c r="H203" s="32">
        <v>69.760000000000005</v>
      </c>
      <c r="I203" s="32" t="s">
        <v>24</v>
      </c>
      <c r="J203" s="32" t="s">
        <v>197</v>
      </c>
      <c r="K203" s="34"/>
      <c r="L203" s="32"/>
      <c r="M203" s="34"/>
      <c r="N203" s="32"/>
      <c r="O203" s="35"/>
      <c r="AF203" s="30"/>
      <c r="AG203" s="30"/>
      <c r="AH203" s="30" t="s">
        <v>145</v>
      </c>
      <c r="AM203" s="30"/>
    </row>
    <row r="204" spans="1:39" s="3" customFormat="1" ht="57" x14ac:dyDescent="0.25">
      <c r="A204" s="36"/>
      <c r="B204" s="37"/>
      <c r="C204" s="38" t="s">
        <v>54</v>
      </c>
      <c r="D204" s="413" t="s">
        <v>55</v>
      </c>
      <c r="E204" s="413"/>
      <c r="F204" s="413"/>
      <c r="G204" s="413"/>
      <c r="H204" s="413"/>
      <c r="I204" s="413"/>
      <c r="J204" s="413"/>
      <c r="K204" s="413"/>
      <c r="L204" s="413"/>
      <c r="M204" s="413"/>
      <c r="N204" s="413"/>
      <c r="O204" s="414"/>
      <c r="AF204" s="30"/>
      <c r="AG204" s="30"/>
      <c r="AH204" s="30"/>
      <c r="AI204" s="2" t="s">
        <v>55</v>
      </c>
      <c r="AM204" s="30"/>
    </row>
    <row r="205" spans="1:39" s="3" customFormat="1" ht="15" x14ac:dyDescent="0.25">
      <c r="A205" s="36"/>
      <c r="B205" s="39"/>
      <c r="C205" s="38" t="s">
        <v>24</v>
      </c>
      <c r="D205" s="408" t="s">
        <v>56</v>
      </c>
      <c r="E205" s="408"/>
      <c r="F205" s="408"/>
      <c r="G205" s="40"/>
      <c r="H205" s="41"/>
      <c r="I205" s="41"/>
      <c r="J205" s="41"/>
      <c r="K205" s="42">
        <v>443.82</v>
      </c>
      <c r="L205" s="43">
        <v>1.1499999999999999</v>
      </c>
      <c r="M205" s="44">
        <v>35605.019999999997</v>
      </c>
      <c r="N205" s="43">
        <v>44.77</v>
      </c>
      <c r="O205" s="45">
        <v>1594036.75</v>
      </c>
      <c r="AF205" s="30"/>
      <c r="AG205" s="30"/>
      <c r="AH205" s="30"/>
      <c r="AJ205" s="2" t="s">
        <v>56</v>
      </c>
      <c r="AM205" s="30"/>
    </row>
    <row r="206" spans="1:39" s="3" customFormat="1" ht="15" x14ac:dyDescent="0.25">
      <c r="A206" s="36"/>
      <c r="B206" s="39"/>
      <c r="C206" s="38" t="s">
        <v>67</v>
      </c>
      <c r="D206" s="408" t="s">
        <v>70</v>
      </c>
      <c r="E206" s="408"/>
      <c r="F206" s="408"/>
      <c r="G206" s="40"/>
      <c r="H206" s="41"/>
      <c r="I206" s="41"/>
      <c r="J206" s="41"/>
      <c r="K206" s="44">
        <v>1200.08</v>
      </c>
      <c r="L206" s="43">
        <v>1.1499999999999999</v>
      </c>
      <c r="M206" s="44">
        <v>96275.22</v>
      </c>
      <c r="N206" s="43">
        <v>13.24</v>
      </c>
      <c r="O206" s="45">
        <v>1274683.9099999999</v>
      </c>
      <c r="AF206" s="30"/>
      <c r="AG206" s="30"/>
      <c r="AH206" s="30"/>
      <c r="AJ206" s="2" t="s">
        <v>70</v>
      </c>
      <c r="AM206" s="30"/>
    </row>
    <row r="207" spans="1:39" s="3" customFormat="1" ht="15" x14ac:dyDescent="0.25">
      <c r="A207" s="36"/>
      <c r="B207" s="39"/>
      <c r="C207" s="38" t="s">
        <v>83</v>
      </c>
      <c r="D207" s="408" t="s">
        <v>101</v>
      </c>
      <c r="E207" s="408"/>
      <c r="F207" s="408"/>
      <c r="G207" s="40"/>
      <c r="H207" s="41"/>
      <c r="I207" s="41"/>
      <c r="J207" s="41"/>
      <c r="K207" s="42">
        <v>22.45</v>
      </c>
      <c r="L207" s="41"/>
      <c r="M207" s="44">
        <v>1566.11</v>
      </c>
      <c r="N207" s="43">
        <v>8.16</v>
      </c>
      <c r="O207" s="45">
        <v>12779.46</v>
      </c>
      <c r="AF207" s="30"/>
      <c r="AG207" s="30"/>
      <c r="AH207" s="30"/>
      <c r="AJ207" s="2" t="s">
        <v>101</v>
      </c>
      <c r="AM207" s="30"/>
    </row>
    <row r="208" spans="1:39" s="3" customFormat="1" ht="15" x14ac:dyDescent="0.25">
      <c r="A208" s="36"/>
      <c r="B208" s="39"/>
      <c r="C208" s="38"/>
      <c r="D208" s="408" t="s">
        <v>57</v>
      </c>
      <c r="E208" s="408"/>
      <c r="F208" s="408"/>
      <c r="G208" s="40" t="s">
        <v>58</v>
      </c>
      <c r="H208" s="43">
        <v>52.03</v>
      </c>
      <c r="I208" s="43">
        <v>1.1499999999999999</v>
      </c>
      <c r="J208" s="69">
        <v>4174.0547200000001</v>
      </c>
      <c r="K208" s="47"/>
      <c r="L208" s="41"/>
      <c r="M208" s="47"/>
      <c r="N208" s="41"/>
      <c r="O208" s="48"/>
      <c r="AF208" s="30"/>
      <c r="AG208" s="30"/>
      <c r="AH208" s="30"/>
      <c r="AK208" s="2" t="s">
        <v>57</v>
      </c>
      <c r="AM208" s="30"/>
    </row>
    <row r="209" spans="1:39" s="3" customFormat="1" ht="15" x14ac:dyDescent="0.25">
      <c r="A209" s="49"/>
      <c r="B209" s="40"/>
      <c r="C209" s="38"/>
      <c r="D209" s="416" t="s">
        <v>59</v>
      </c>
      <c r="E209" s="416"/>
      <c r="F209" s="416"/>
      <c r="G209" s="50"/>
      <c r="H209" s="51"/>
      <c r="I209" s="51"/>
      <c r="J209" s="51"/>
      <c r="K209" s="53">
        <v>1666.35</v>
      </c>
      <c r="L209" s="51"/>
      <c r="M209" s="53">
        <v>133446.35</v>
      </c>
      <c r="N209" s="51"/>
      <c r="O209" s="54">
        <v>2881500.12</v>
      </c>
      <c r="AF209" s="30"/>
      <c r="AG209" s="30"/>
      <c r="AH209" s="30"/>
      <c r="AL209" s="2" t="s">
        <v>59</v>
      </c>
      <c r="AM209" s="30"/>
    </row>
    <row r="210" spans="1:39" s="3" customFormat="1" ht="15" x14ac:dyDescent="0.25">
      <c r="A210" s="36"/>
      <c r="B210" s="39"/>
      <c r="C210" s="38"/>
      <c r="D210" s="408" t="s">
        <v>60</v>
      </c>
      <c r="E210" s="408"/>
      <c r="F210" s="408"/>
      <c r="G210" s="40"/>
      <c r="H210" s="41"/>
      <c r="I210" s="41"/>
      <c r="J210" s="41"/>
      <c r="K210" s="47"/>
      <c r="L210" s="41"/>
      <c r="M210" s="44">
        <v>35605.019999999997</v>
      </c>
      <c r="N210" s="41"/>
      <c r="O210" s="45">
        <v>1594036.75</v>
      </c>
      <c r="AF210" s="30"/>
      <c r="AG210" s="30"/>
      <c r="AH210" s="30"/>
      <c r="AK210" s="2" t="s">
        <v>60</v>
      </c>
      <c r="AM210" s="30"/>
    </row>
    <row r="211" spans="1:39" s="3" customFormat="1" ht="57" x14ac:dyDescent="0.25">
      <c r="A211" s="36"/>
      <c r="B211" s="39"/>
      <c r="C211" s="38" t="s">
        <v>139</v>
      </c>
      <c r="D211" s="408" t="s">
        <v>140</v>
      </c>
      <c r="E211" s="408"/>
      <c r="F211" s="408"/>
      <c r="G211" s="40" t="s">
        <v>63</v>
      </c>
      <c r="H211" s="55">
        <v>91</v>
      </c>
      <c r="I211" s="41"/>
      <c r="J211" s="55">
        <v>91</v>
      </c>
      <c r="K211" s="47"/>
      <c r="L211" s="41"/>
      <c r="M211" s="44">
        <v>32400.57</v>
      </c>
      <c r="N211" s="41"/>
      <c r="O211" s="45">
        <v>1450573.44</v>
      </c>
      <c r="AF211" s="30"/>
      <c r="AG211" s="30"/>
      <c r="AH211" s="30"/>
      <c r="AK211" s="2" t="s">
        <v>140</v>
      </c>
      <c r="AM211" s="30"/>
    </row>
    <row r="212" spans="1:39" s="3" customFormat="1" ht="57" x14ac:dyDescent="0.25">
      <c r="A212" s="36"/>
      <c r="B212" s="39"/>
      <c r="C212" s="38" t="s">
        <v>141</v>
      </c>
      <c r="D212" s="408" t="s">
        <v>142</v>
      </c>
      <c r="E212" s="408"/>
      <c r="F212" s="408"/>
      <c r="G212" s="40" t="s">
        <v>63</v>
      </c>
      <c r="H212" s="55">
        <v>52</v>
      </c>
      <c r="I212" s="41"/>
      <c r="J212" s="55">
        <v>52</v>
      </c>
      <c r="K212" s="47"/>
      <c r="L212" s="41"/>
      <c r="M212" s="44">
        <v>18514.61</v>
      </c>
      <c r="N212" s="41"/>
      <c r="O212" s="45">
        <v>828899.11</v>
      </c>
      <c r="AF212" s="30"/>
      <c r="AG212" s="30"/>
      <c r="AH212" s="30"/>
      <c r="AK212" s="2" t="s">
        <v>142</v>
      </c>
      <c r="AM212" s="30"/>
    </row>
    <row r="213" spans="1:39" s="3" customFormat="1" ht="15" x14ac:dyDescent="0.25">
      <c r="A213" s="36"/>
      <c r="B213" s="56"/>
      <c r="C213" s="57"/>
      <c r="D213" s="410" t="s">
        <v>66</v>
      </c>
      <c r="E213" s="410"/>
      <c r="F213" s="410"/>
      <c r="G213" s="32"/>
      <c r="H213" s="58"/>
      <c r="I213" s="58"/>
      <c r="J213" s="58"/>
      <c r="K213" s="59"/>
      <c r="L213" s="58"/>
      <c r="M213" s="60">
        <v>184361.53</v>
      </c>
      <c r="N213" s="51"/>
      <c r="O213" s="61">
        <v>5160972.67</v>
      </c>
      <c r="AF213" s="30"/>
      <c r="AG213" s="30"/>
      <c r="AH213" s="30"/>
      <c r="AM213" s="30" t="s">
        <v>66</v>
      </c>
    </row>
    <row r="214" spans="1:39" s="3" customFormat="1" ht="45.75" x14ac:dyDescent="0.25">
      <c r="A214" s="31" t="s">
        <v>196</v>
      </c>
      <c r="B214" s="32" t="s">
        <v>198</v>
      </c>
      <c r="C214" s="33" t="s">
        <v>199</v>
      </c>
      <c r="D214" s="412" t="s">
        <v>200</v>
      </c>
      <c r="E214" s="412"/>
      <c r="F214" s="412"/>
      <c r="G214" s="32" t="s">
        <v>201</v>
      </c>
      <c r="H214" s="32">
        <v>0.72799999999999998</v>
      </c>
      <c r="I214" s="32" t="s">
        <v>24</v>
      </c>
      <c r="J214" s="32" t="s">
        <v>202</v>
      </c>
      <c r="K214" s="34"/>
      <c r="L214" s="32"/>
      <c r="M214" s="34"/>
      <c r="N214" s="32"/>
      <c r="O214" s="35"/>
      <c r="AF214" s="30"/>
      <c r="AG214" s="30"/>
      <c r="AH214" s="30" t="s">
        <v>200</v>
      </c>
      <c r="AM214" s="30"/>
    </row>
    <row r="215" spans="1:39" s="3" customFormat="1" ht="57" x14ac:dyDescent="0.25">
      <c r="A215" s="36"/>
      <c r="B215" s="37"/>
      <c r="C215" s="38" t="s">
        <v>54</v>
      </c>
      <c r="D215" s="413" t="s">
        <v>55</v>
      </c>
      <c r="E215" s="413"/>
      <c r="F215" s="413"/>
      <c r="G215" s="413"/>
      <c r="H215" s="413"/>
      <c r="I215" s="413"/>
      <c r="J215" s="413"/>
      <c r="K215" s="413"/>
      <c r="L215" s="413"/>
      <c r="M215" s="413"/>
      <c r="N215" s="413"/>
      <c r="O215" s="414"/>
      <c r="AF215" s="30"/>
      <c r="AG215" s="30"/>
      <c r="AH215" s="30"/>
      <c r="AI215" s="2" t="s">
        <v>55</v>
      </c>
      <c r="AM215" s="30"/>
    </row>
    <row r="216" spans="1:39" s="3" customFormat="1" ht="15" x14ac:dyDescent="0.25">
      <c r="A216" s="36"/>
      <c r="B216" s="39"/>
      <c r="C216" s="38" t="s">
        <v>67</v>
      </c>
      <c r="D216" s="408" t="s">
        <v>70</v>
      </c>
      <c r="E216" s="408"/>
      <c r="F216" s="408"/>
      <c r="G216" s="40"/>
      <c r="H216" s="41"/>
      <c r="I216" s="41"/>
      <c r="J216" s="41"/>
      <c r="K216" s="42">
        <v>479.33</v>
      </c>
      <c r="L216" s="43">
        <v>1.1499999999999999</v>
      </c>
      <c r="M216" s="42">
        <v>401.3</v>
      </c>
      <c r="N216" s="43">
        <v>13.24</v>
      </c>
      <c r="O216" s="45">
        <v>5313.21</v>
      </c>
      <c r="AF216" s="30"/>
      <c r="AG216" s="30"/>
      <c r="AH216" s="30"/>
      <c r="AJ216" s="2" t="s">
        <v>70</v>
      </c>
      <c r="AM216" s="30"/>
    </row>
    <row r="217" spans="1:39" s="3" customFormat="1" ht="15" x14ac:dyDescent="0.25">
      <c r="A217" s="36"/>
      <c r="B217" s="39"/>
      <c r="C217" s="38" t="s">
        <v>71</v>
      </c>
      <c r="D217" s="408" t="s">
        <v>72</v>
      </c>
      <c r="E217" s="408"/>
      <c r="F217" s="408"/>
      <c r="G217" s="40"/>
      <c r="H217" s="41"/>
      <c r="I217" s="41"/>
      <c r="J217" s="41"/>
      <c r="K217" s="42">
        <v>93.5</v>
      </c>
      <c r="L217" s="43">
        <v>1.1499999999999999</v>
      </c>
      <c r="M217" s="42">
        <v>78.28</v>
      </c>
      <c r="N217" s="43">
        <v>44.77</v>
      </c>
      <c r="O217" s="45">
        <v>3504.6</v>
      </c>
      <c r="AF217" s="30"/>
      <c r="AG217" s="30"/>
      <c r="AH217" s="30"/>
      <c r="AJ217" s="2" t="s">
        <v>72</v>
      </c>
      <c r="AM217" s="30"/>
    </row>
    <row r="218" spans="1:39" s="3" customFormat="1" ht="15" x14ac:dyDescent="0.25">
      <c r="A218" s="36"/>
      <c r="B218" s="39"/>
      <c r="C218" s="38"/>
      <c r="D218" s="408" t="s">
        <v>73</v>
      </c>
      <c r="E218" s="408"/>
      <c r="F218" s="408"/>
      <c r="G218" s="40" t="s">
        <v>58</v>
      </c>
      <c r="H218" s="43">
        <v>8.06</v>
      </c>
      <c r="I218" s="43">
        <v>1.1499999999999999</v>
      </c>
      <c r="J218" s="67">
        <v>6.7478319999999998</v>
      </c>
      <c r="K218" s="47"/>
      <c r="L218" s="41"/>
      <c r="M218" s="47"/>
      <c r="N218" s="41"/>
      <c r="O218" s="48"/>
      <c r="AF218" s="30"/>
      <c r="AG218" s="30"/>
      <c r="AH218" s="30"/>
      <c r="AK218" s="2" t="s">
        <v>73</v>
      </c>
      <c r="AM218" s="30"/>
    </row>
    <row r="219" spans="1:39" s="3" customFormat="1" ht="15" x14ac:dyDescent="0.25">
      <c r="A219" s="49"/>
      <c r="B219" s="40"/>
      <c r="C219" s="38"/>
      <c r="D219" s="416" t="s">
        <v>59</v>
      </c>
      <c r="E219" s="416"/>
      <c r="F219" s="416"/>
      <c r="G219" s="50"/>
      <c r="H219" s="51"/>
      <c r="I219" s="51"/>
      <c r="J219" s="51"/>
      <c r="K219" s="52">
        <v>479.33</v>
      </c>
      <c r="L219" s="51"/>
      <c r="M219" s="52">
        <v>401.3</v>
      </c>
      <c r="N219" s="51"/>
      <c r="O219" s="54">
        <v>5313.21</v>
      </c>
      <c r="AF219" s="30"/>
      <c r="AG219" s="30"/>
      <c r="AH219" s="30"/>
      <c r="AL219" s="2" t="s">
        <v>59</v>
      </c>
      <c r="AM219" s="30"/>
    </row>
    <row r="220" spans="1:39" s="3" customFormat="1" ht="15" x14ac:dyDescent="0.25">
      <c r="A220" s="36"/>
      <c r="B220" s="39"/>
      <c r="C220" s="38"/>
      <c r="D220" s="408" t="s">
        <v>60</v>
      </c>
      <c r="E220" s="408"/>
      <c r="F220" s="408"/>
      <c r="G220" s="40"/>
      <c r="H220" s="41"/>
      <c r="I220" s="41"/>
      <c r="J220" s="41"/>
      <c r="K220" s="47"/>
      <c r="L220" s="41"/>
      <c r="M220" s="42">
        <v>78.28</v>
      </c>
      <c r="N220" s="41"/>
      <c r="O220" s="45">
        <v>3504.6</v>
      </c>
      <c r="AF220" s="30"/>
      <c r="AG220" s="30"/>
      <c r="AH220" s="30"/>
      <c r="AK220" s="2" t="s">
        <v>60</v>
      </c>
      <c r="AM220" s="30"/>
    </row>
    <row r="221" spans="1:39" s="3" customFormat="1" ht="45" x14ac:dyDescent="0.25">
      <c r="A221" s="36"/>
      <c r="B221" s="39"/>
      <c r="C221" s="38" t="s">
        <v>203</v>
      </c>
      <c r="D221" s="408" t="s">
        <v>204</v>
      </c>
      <c r="E221" s="408"/>
      <c r="F221" s="408"/>
      <c r="G221" s="40" t="s">
        <v>63</v>
      </c>
      <c r="H221" s="55">
        <v>92</v>
      </c>
      <c r="I221" s="41"/>
      <c r="J221" s="55">
        <v>92</v>
      </c>
      <c r="K221" s="47"/>
      <c r="L221" s="41"/>
      <c r="M221" s="42">
        <v>72.02</v>
      </c>
      <c r="N221" s="41"/>
      <c r="O221" s="45">
        <v>3224.23</v>
      </c>
      <c r="AF221" s="30"/>
      <c r="AG221" s="30"/>
      <c r="AH221" s="30"/>
      <c r="AK221" s="2" t="s">
        <v>204</v>
      </c>
      <c r="AM221" s="30"/>
    </row>
    <row r="222" spans="1:39" s="3" customFormat="1" ht="45" x14ac:dyDescent="0.25">
      <c r="A222" s="36"/>
      <c r="B222" s="39"/>
      <c r="C222" s="38" t="s">
        <v>205</v>
      </c>
      <c r="D222" s="408" t="s">
        <v>206</v>
      </c>
      <c r="E222" s="408"/>
      <c r="F222" s="408"/>
      <c r="G222" s="40" t="s">
        <v>63</v>
      </c>
      <c r="H222" s="55">
        <v>46</v>
      </c>
      <c r="I222" s="41"/>
      <c r="J222" s="55">
        <v>46</v>
      </c>
      <c r="K222" s="47"/>
      <c r="L222" s="41"/>
      <c r="M222" s="42">
        <v>36.01</v>
      </c>
      <c r="N222" s="41"/>
      <c r="O222" s="45">
        <v>1612.12</v>
      </c>
      <c r="AF222" s="30"/>
      <c r="AG222" s="30"/>
      <c r="AH222" s="30"/>
      <c r="AK222" s="2" t="s">
        <v>206</v>
      </c>
      <c r="AM222" s="30"/>
    </row>
    <row r="223" spans="1:39" s="3" customFormat="1" ht="15" x14ac:dyDescent="0.25">
      <c r="A223" s="36"/>
      <c r="B223" s="56"/>
      <c r="C223" s="57"/>
      <c r="D223" s="410" t="s">
        <v>66</v>
      </c>
      <c r="E223" s="410"/>
      <c r="F223" s="410"/>
      <c r="G223" s="32"/>
      <c r="H223" s="58"/>
      <c r="I223" s="58"/>
      <c r="J223" s="58"/>
      <c r="K223" s="59"/>
      <c r="L223" s="58"/>
      <c r="M223" s="65">
        <v>509.33</v>
      </c>
      <c r="N223" s="51"/>
      <c r="O223" s="61">
        <v>10149.56</v>
      </c>
      <c r="AF223" s="30"/>
      <c r="AG223" s="30"/>
      <c r="AH223" s="30"/>
      <c r="AM223" s="30" t="s">
        <v>66</v>
      </c>
    </row>
    <row r="224" spans="1:39" s="3" customFormat="1" ht="45" x14ac:dyDescent="0.25">
      <c r="A224" s="234" t="s">
        <v>198</v>
      </c>
      <c r="B224" s="235" t="s">
        <v>207</v>
      </c>
      <c r="C224" s="236" t="s">
        <v>964</v>
      </c>
      <c r="D224" s="415" t="s">
        <v>208</v>
      </c>
      <c r="E224" s="415"/>
      <c r="F224" s="415"/>
      <c r="G224" s="235" t="s">
        <v>85</v>
      </c>
      <c r="H224" s="235">
        <v>821</v>
      </c>
      <c r="I224" s="235" t="s">
        <v>24</v>
      </c>
      <c r="J224" s="235" t="s">
        <v>209</v>
      </c>
      <c r="K224" s="237" t="s">
        <v>210</v>
      </c>
      <c r="L224" s="235" t="s">
        <v>211</v>
      </c>
      <c r="M224" s="237" t="s">
        <v>212</v>
      </c>
      <c r="N224" s="235" t="s">
        <v>89</v>
      </c>
      <c r="O224" s="238" t="s">
        <v>213</v>
      </c>
      <c r="AF224" s="30"/>
      <c r="AG224" s="30"/>
      <c r="AH224" s="30" t="s">
        <v>208</v>
      </c>
      <c r="AM224" s="30"/>
    </row>
    <row r="225" spans="1:41" s="3" customFormat="1" ht="15" x14ac:dyDescent="0.25">
      <c r="A225" s="62"/>
      <c r="B225" s="4"/>
      <c r="C225" s="57"/>
      <c r="D225" s="408" t="s">
        <v>91</v>
      </c>
      <c r="E225" s="408"/>
      <c r="F225" s="408"/>
      <c r="G225" s="408"/>
      <c r="H225" s="408"/>
      <c r="I225" s="408"/>
      <c r="J225" s="408"/>
      <c r="K225" s="408"/>
      <c r="L225" s="408"/>
      <c r="M225" s="408"/>
      <c r="N225" s="408"/>
      <c r="O225" s="411"/>
      <c r="AF225" s="30"/>
      <c r="AG225" s="30"/>
      <c r="AH225" s="30"/>
      <c r="AM225" s="30"/>
      <c r="AN225" s="2" t="s">
        <v>91</v>
      </c>
    </row>
    <row r="226" spans="1:41" s="3" customFormat="1" ht="15" x14ac:dyDescent="0.25">
      <c r="A226" s="62"/>
      <c r="B226" s="56"/>
      <c r="C226" s="57"/>
      <c r="D226" s="408" t="s">
        <v>214</v>
      </c>
      <c r="E226" s="408"/>
      <c r="F226" s="408"/>
      <c r="G226" s="408"/>
      <c r="H226" s="408"/>
      <c r="I226" s="408"/>
      <c r="J226" s="408"/>
      <c r="K226" s="408"/>
      <c r="L226" s="408"/>
      <c r="M226" s="408"/>
      <c r="N226" s="408"/>
      <c r="O226" s="411"/>
      <c r="AF226" s="30"/>
      <c r="AG226" s="30"/>
      <c r="AH226" s="30"/>
      <c r="AM226" s="30"/>
      <c r="AO226" s="2" t="s">
        <v>214</v>
      </c>
    </row>
    <row r="227" spans="1:41" s="3" customFormat="1" ht="15" x14ac:dyDescent="0.25">
      <c r="A227" s="36"/>
      <c r="B227" s="37"/>
      <c r="C227" s="38"/>
      <c r="D227" s="413" t="s">
        <v>215</v>
      </c>
      <c r="E227" s="413"/>
      <c r="F227" s="413"/>
      <c r="G227" s="413"/>
      <c r="H227" s="413"/>
      <c r="I227" s="413"/>
      <c r="J227" s="413"/>
      <c r="K227" s="413"/>
      <c r="L227" s="413"/>
      <c r="M227" s="413"/>
      <c r="N227" s="413"/>
      <c r="O227" s="414"/>
      <c r="AF227" s="30"/>
      <c r="AG227" s="30"/>
      <c r="AH227" s="30"/>
      <c r="AI227" s="2" t="s">
        <v>215</v>
      </c>
      <c r="AM227" s="30"/>
    </row>
    <row r="228" spans="1:41" s="3" customFormat="1" ht="15" x14ac:dyDescent="0.25">
      <c r="A228" s="36"/>
      <c r="B228" s="56"/>
      <c r="C228" s="57"/>
      <c r="D228" s="410" t="s">
        <v>66</v>
      </c>
      <c r="E228" s="410"/>
      <c r="F228" s="410"/>
      <c r="G228" s="32"/>
      <c r="H228" s="58"/>
      <c r="I228" s="58"/>
      <c r="J228" s="58"/>
      <c r="K228" s="59"/>
      <c r="L228" s="58"/>
      <c r="M228" s="60">
        <v>83068.58</v>
      </c>
      <c r="N228" s="51"/>
      <c r="O228" s="61">
        <v>677839.61</v>
      </c>
      <c r="AF228" s="30"/>
      <c r="AG228" s="30"/>
      <c r="AH228" s="30"/>
      <c r="AM228" s="30" t="s">
        <v>66</v>
      </c>
    </row>
    <row r="229" spans="1:41" s="3" customFormat="1" ht="57" x14ac:dyDescent="0.25">
      <c r="A229" s="31" t="s">
        <v>207</v>
      </c>
      <c r="B229" s="32" t="s">
        <v>216</v>
      </c>
      <c r="C229" s="33" t="s">
        <v>115</v>
      </c>
      <c r="D229" s="412" t="s">
        <v>116</v>
      </c>
      <c r="E229" s="412"/>
      <c r="F229" s="412"/>
      <c r="G229" s="32" t="s">
        <v>76</v>
      </c>
      <c r="H229" s="32">
        <v>1674.4</v>
      </c>
      <c r="I229" s="32" t="s">
        <v>24</v>
      </c>
      <c r="J229" s="32" t="s">
        <v>217</v>
      </c>
      <c r="K229" s="34" t="s">
        <v>118</v>
      </c>
      <c r="L229" s="32"/>
      <c r="M229" s="34" t="s">
        <v>218</v>
      </c>
      <c r="N229" s="32" t="s">
        <v>80</v>
      </c>
      <c r="O229" s="35" t="s">
        <v>219</v>
      </c>
      <c r="AF229" s="30"/>
      <c r="AG229" s="30"/>
      <c r="AH229" s="30" t="s">
        <v>116</v>
      </c>
      <c r="AM229" s="30"/>
    </row>
    <row r="230" spans="1:41" s="3" customFormat="1" ht="15" x14ac:dyDescent="0.25">
      <c r="A230" s="36"/>
      <c r="B230" s="56"/>
      <c r="C230" s="57"/>
      <c r="D230" s="410" t="s">
        <v>66</v>
      </c>
      <c r="E230" s="410"/>
      <c r="F230" s="410"/>
      <c r="G230" s="32"/>
      <c r="H230" s="58"/>
      <c r="I230" s="58"/>
      <c r="J230" s="58"/>
      <c r="K230" s="59"/>
      <c r="L230" s="58"/>
      <c r="M230" s="60">
        <v>5492.03</v>
      </c>
      <c r="N230" s="51"/>
      <c r="O230" s="61">
        <v>72714.48</v>
      </c>
      <c r="AF230" s="30"/>
      <c r="AG230" s="30"/>
      <c r="AH230" s="30"/>
      <c r="AM230" s="30" t="s">
        <v>66</v>
      </c>
    </row>
    <row r="231" spans="1:41" s="3" customFormat="1" ht="34.5" x14ac:dyDescent="0.25">
      <c r="A231" s="31" t="s">
        <v>216</v>
      </c>
      <c r="B231" s="32" t="s">
        <v>220</v>
      </c>
      <c r="C231" s="33" t="s">
        <v>122</v>
      </c>
      <c r="D231" s="412" t="s">
        <v>123</v>
      </c>
      <c r="E231" s="412"/>
      <c r="F231" s="412"/>
      <c r="G231" s="32" t="s">
        <v>76</v>
      </c>
      <c r="H231" s="32">
        <v>418.6</v>
      </c>
      <c r="I231" s="32" t="s">
        <v>24</v>
      </c>
      <c r="J231" s="32" t="s">
        <v>221</v>
      </c>
      <c r="K231" s="34" t="s">
        <v>125</v>
      </c>
      <c r="L231" s="32" t="s">
        <v>126</v>
      </c>
      <c r="M231" s="34" t="s">
        <v>222</v>
      </c>
      <c r="N231" s="32" t="s">
        <v>80</v>
      </c>
      <c r="O231" s="35" t="s">
        <v>223</v>
      </c>
      <c r="AF231" s="30"/>
      <c r="AG231" s="30"/>
      <c r="AH231" s="30" t="s">
        <v>123</v>
      </c>
      <c r="AM231" s="30"/>
    </row>
    <row r="232" spans="1:41" s="3" customFormat="1" ht="57" x14ac:dyDescent="0.25">
      <c r="A232" s="36"/>
      <c r="B232" s="37"/>
      <c r="C232" s="38" t="s">
        <v>54</v>
      </c>
      <c r="D232" s="413" t="s">
        <v>55</v>
      </c>
      <c r="E232" s="413"/>
      <c r="F232" s="413"/>
      <c r="G232" s="413"/>
      <c r="H232" s="413"/>
      <c r="I232" s="413"/>
      <c r="J232" s="413"/>
      <c r="K232" s="413"/>
      <c r="L232" s="413"/>
      <c r="M232" s="413"/>
      <c r="N232" s="413"/>
      <c r="O232" s="414"/>
      <c r="AF232" s="30"/>
      <c r="AG232" s="30"/>
      <c r="AH232" s="30"/>
      <c r="AI232" s="2" t="s">
        <v>55</v>
      </c>
      <c r="AM232" s="30"/>
    </row>
    <row r="233" spans="1:41" s="3" customFormat="1" ht="15" x14ac:dyDescent="0.25">
      <c r="A233" s="36"/>
      <c r="B233" s="56"/>
      <c r="C233" s="57"/>
      <c r="D233" s="410" t="s">
        <v>66</v>
      </c>
      <c r="E233" s="410"/>
      <c r="F233" s="410"/>
      <c r="G233" s="32"/>
      <c r="H233" s="58"/>
      <c r="I233" s="58"/>
      <c r="J233" s="58"/>
      <c r="K233" s="59"/>
      <c r="L233" s="58"/>
      <c r="M233" s="60">
        <v>20690.14</v>
      </c>
      <c r="N233" s="51"/>
      <c r="O233" s="61">
        <v>273937.45</v>
      </c>
      <c r="AF233" s="30"/>
      <c r="AG233" s="30"/>
      <c r="AH233" s="30"/>
      <c r="AM233" s="30" t="s">
        <v>66</v>
      </c>
    </row>
    <row r="234" spans="1:41" s="3" customFormat="1" ht="45" x14ac:dyDescent="0.25">
      <c r="A234" s="234" t="s">
        <v>220</v>
      </c>
      <c r="B234" s="235" t="s">
        <v>224</v>
      </c>
      <c r="C234" s="236" t="s">
        <v>972</v>
      </c>
      <c r="D234" s="415" t="s">
        <v>84</v>
      </c>
      <c r="E234" s="415"/>
      <c r="F234" s="415"/>
      <c r="G234" s="235" t="s">
        <v>85</v>
      </c>
      <c r="H234" s="235">
        <v>990.69</v>
      </c>
      <c r="I234" s="235" t="s">
        <v>24</v>
      </c>
      <c r="J234" s="235" t="s">
        <v>225</v>
      </c>
      <c r="K234" s="237" t="s">
        <v>87</v>
      </c>
      <c r="L234" s="235"/>
      <c r="M234" s="237" t="s">
        <v>226</v>
      </c>
      <c r="N234" s="235" t="s">
        <v>89</v>
      </c>
      <c r="O234" s="238" t="s">
        <v>227</v>
      </c>
      <c r="AF234" s="30"/>
      <c r="AG234" s="30"/>
      <c r="AH234" s="30" t="s">
        <v>84</v>
      </c>
      <c r="AM234" s="30"/>
    </row>
    <row r="235" spans="1:41" s="3" customFormat="1" ht="15" x14ac:dyDescent="0.25">
      <c r="A235" s="62"/>
      <c r="B235" s="4"/>
      <c r="C235" s="57"/>
      <c r="D235" s="408" t="s">
        <v>91</v>
      </c>
      <c r="E235" s="408"/>
      <c r="F235" s="408"/>
      <c r="G235" s="408"/>
      <c r="H235" s="408"/>
      <c r="I235" s="408"/>
      <c r="J235" s="408"/>
      <c r="K235" s="408"/>
      <c r="L235" s="408"/>
      <c r="M235" s="408"/>
      <c r="N235" s="408"/>
      <c r="O235" s="411"/>
      <c r="AF235" s="30"/>
      <c r="AG235" s="30"/>
      <c r="AH235" s="30"/>
      <c r="AM235" s="30"/>
      <c r="AN235" s="2" t="s">
        <v>91</v>
      </c>
    </row>
    <row r="236" spans="1:41" s="3" customFormat="1" ht="15" x14ac:dyDescent="0.25">
      <c r="A236" s="62"/>
      <c r="B236" s="56"/>
      <c r="C236" s="57"/>
      <c r="D236" s="408" t="s">
        <v>92</v>
      </c>
      <c r="E236" s="408"/>
      <c r="F236" s="408"/>
      <c r="G236" s="408"/>
      <c r="H236" s="408"/>
      <c r="I236" s="408"/>
      <c r="J236" s="408"/>
      <c r="K236" s="408"/>
      <c r="L236" s="408"/>
      <c r="M236" s="408"/>
      <c r="N236" s="408"/>
      <c r="O236" s="411"/>
      <c r="AF236" s="30"/>
      <c r="AG236" s="30"/>
      <c r="AH236" s="30"/>
      <c r="AM236" s="30"/>
      <c r="AO236" s="2" t="s">
        <v>92</v>
      </c>
    </row>
    <row r="237" spans="1:41" s="3" customFormat="1" ht="15" x14ac:dyDescent="0.25">
      <c r="A237" s="36"/>
      <c r="B237" s="56"/>
      <c r="C237" s="57"/>
      <c r="D237" s="410" t="s">
        <v>66</v>
      </c>
      <c r="E237" s="410"/>
      <c r="F237" s="410"/>
      <c r="G237" s="32"/>
      <c r="H237" s="58"/>
      <c r="I237" s="58"/>
      <c r="J237" s="58"/>
      <c r="K237" s="59"/>
      <c r="L237" s="58"/>
      <c r="M237" s="60">
        <v>160868.24</v>
      </c>
      <c r="N237" s="51"/>
      <c r="O237" s="61">
        <v>1312684.8400000001</v>
      </c>
      <c r="AF237" s="30"/>
      <c r="AG237" s="30"/>
      <c r="AH237" s="30"/>
      <c r="AM237" s="30" t="s">
        <v>66</v>
      </c>
    </row>
    <row r="238" spans="1:41" s="3" customFormat="1" ht="15" x14ac:dyDescent="0.25">
      <c r="A238" s="417" t="s">
        <v>868</v>
      </c>
      <c r="B238" s="418"/>
      <c r="C238" s="418"/>
      <c r="D238" s="418"/>
      <c r="E238" s="418"/>
      <c r="F238" s="418"/>
      <c r="G238" s="418"/>
      <c r="H238" s="418"/>
      <c r="I238" s="418"/>
      <c r="J238" s="418"/>
      <c r="K238" s="418"/>
      <c r="L238" s="418"/>
      <c r="M238" s="418"/>
      <c r="N238" s="418"/>
      <c r="O238" s="419"/>
      <c r="AF238" s="30"/>
      <c r="AG238" s="30" t="s">
        <v>228</v>
      </c>
      <c r="AH238" s="30"/>
      <c r="AM238" s="30"/>
    </row>
    <row r="239" spans="1:41" s="3" customFormat="1" ht="67.5" x14ac:dyDescent="0.25">
      <c r="A239" s="31" t="s">
        <v>224</v>
      </c>
      <c r="B239" s="32" t="s">
        <v>229</v>
      </c>
      <c r="C239" s="33" t="s">
        <v>176</v>
      </c>
      <c r="D239" s="412" t="s">
        <v>177</v>
      </c>
      <c r="E239" s="412"/>
      <c r="F239" s="412"/>
      <c r="G239" s="32" t="s">
        <v>137</v>
      </c>
      <c r="H239" s="32">
        <v>7.48</v>
      </c>
      <c r="I239" s="32" t="s">
        <v>24</v>
      </c>
      <c r="J239" s="32" t="s">
        <v>230</v>
      </c>
      <c r="K239" s="34"/>
      <c r="L239" s="32"/>
      <c r="M239" s="34"/>
      <c r="N239" s="32"/>
      <c r="O239" s="35"/>
      <c r="AF239" s="30"/>
      <c r="AG239" s="30"/>
      <c r="AH239" s="30" t="s">
        <v>177</v>
      </c>
      <c r="AM239" s="30"/>
    </row>
    <row r="240" spans="1:41" s="3" customFormat="1" ht="57" x14ac:dyDescent="0.25">
      <c r="A240" s="36"/>
      <c r="B240" s="37"/>
      <c r="C240" s="38" t="s">
        <v>54</v>
      </c>
      <c r="D240" s="413" t="s">
        <v>55</v>
      </c>
      <c r="E240" s="413"/>
      <c r="F240" s="413"/>
      <c r="G240" s="413"/>
      <c r="H240" s="413"/>
      <c r="I240" s="413"/>
      <c r="J240" s="413"/>
      <c r="K240" s="413"/>
      <c r="L240" s="413"/>
      <c r="M240" s="413"/>
      <c r="N240" s="413"/>
      <c r="O240" s="414"/>
      <c r="AF240" s="30"/>
      <c r="AG240" s="30"/>
      <c r="AH240" s="30"/>
      <c r="AI240" s="2" t="s">
        <v>55</v>
      </c>
      <c r="AM240" s="30"/>
    </row>
    <row r="241" spans="1:39" s="3" customFormat="1" ht="15" x14ac:dyDescent="0.25">
      <c r="A241" s="36"/>
      <c r="B241" s="39"/>
      <c r="C241" s="38" t="s">
        <v>24</v>
      </c>
      <c r="D241" s="408" t="s">
        <v>56</v>
      </c>
      <c r="E241" s="408"/>
      <c r="F241" s="408"/>
      <c r="G241" s="40"/>
      <c r="H241" s="41"/>
      <c r="I241" s="41"/>
      <c r="J241" s="41"/>
      <c r="K241" s="42">
        <v>280.13</v>
      </c>
      <c r="L241" s="43">
        <v>1.1499999999999999</v>
      </c>
      <c r="M241" s="44">
        <v>2409.6799999999998</v>
      </c>
      <c r="N241" s="43">
        <v>44.77</v>
      </c>
      <c r="O241" s="45">
        <v>107881.37</v>
      </c>
      <c r="AF241" s="30"/>
      <c r="AG241" s="30"/>
      <c r="AH241" s="30"/>
      <c r="AJ241" s="2" t="s">
        <v>56</v>
      </c>
      <c r="AM241" s="30"/>
    </row>
    <row r="242" spans="1:39" s="3" customFormat="1" ht="15" x14ac:dyDescent="0.25">
      <c r="A242" s="36"/>
      <c r="B242" s="39"/>
      <c r="C242" s="38" t="s">
        <v>67</v>
      </c>
      <c r="D242" s="408" t="s">
        <v>70</v>
      </c>
      <c r="E242" s="408"/>
      <c r="F242" s="408"/>
      <c r="G242" s="40"/>
      <c r="H242" s="41"/>
      <c r="I242" s="41"/>
      <c r="J242" s="41"/>
      <c r="K242" s="44">
        <v>2472.8000000000002</v>
      </c>
      <c r="L242" s="43">
        <v>1.1499999999999999</v>
      </c>
      <c r="M242" s="44">
        <v>21271.03</v>
      </c>
      <c r="N242" s="43">
        <v>13.24</v>
      </c>
      <c r="O242" s="45">
        <v>281628.44</v>
      </c>
      <c r="AF242" s="30"/>
      <c r="AG242" s="30"/>
      <c r="AH242" s="30"/>
      <c r="AJ242" s="2" t="s">
        <v>70</v>
      </c>
      <c r="AM242" s="30"/>
    </row>
    <row r="243" spans="1:39" s="3" customFormat="1" ht="15" x14ac:dyDescent="0.25">
      <c r="A243" s="36"/>
      <c r="B243" s="39"/>
      <c r="C243" s="38" t="s">
        <v>71</v>
      </c>
      <c r="D243" s="408" t="s">
        <v>72</v>
      </c>
      <c r="E243" s="408"/>
      <c r="F243" s="408"/>
      <c r="G243" s="40"/>
      <c r="H243" s="41"/>
      <c r="I243" s="41"/>
      <c r="J243" s="41"/>
      <c r="K243" s="42">
        <v>417.51</v>
      </c>
      <c r="L243" s="43">
        <v>1.1499999999999999</v>
      </c>
      <c r="M243" s="44">
        <v>3591.42</v>
      </c>
      <c r="N243" s="43">
        <v>44.77</v>
      </c>
      <c r="O243" s="45">
        <v>160787.87</v>
      </c>
      <c r="AF243" s="30"/>
      <c r="AG243" s="30"/>
      <c r="AH243" s="30"/>
      <c r="AJ243" s="2" t="s">
        <v>72</v>
      </c>
      <c r="AM243" s="30"/>
    </row>
    <row r="244" spans="1:39" s="3" customFormat="1" ht="15" x14ac:dyDescent="0.25">
      <c r="A244" s="36"/>
      <c r="B244" s="39"/>
      <c r="C244" s="38"/>
      <c r="D244" s="408" t="s">
        <v>57</v>
      </c>
      <c r="E244" s="408"/>
      <c r="F244" s="408"/>
      <c r="G244" s="40" t="s">
        <v>58</v>
      </c>
      <c r="H244" s="43">
        <v>32.840000000000003</v>
      </c>
      <c r="I244" s="43">
        <v>1.1499999999999999</v>
      </c>
      <c r="J244" s="69">
        <v>282.48968000000002</v>
      </c>
      <c r="K244" s="47"/>
      <c r="L244" s="41"/>
      <c r="M244" s="47"/>
      <c r="N244" s="41"/>
      <c r="O244" s="48"/>
      <c r="AF244" s="30"/>
      <c r="AG244" s="30"/>
      <c r="AH244" s="30"/>
      <c r="AK244" s="2" t="s">
        <v>57</v>
      </c>
      <c r="AM244" s="30"/>
    </row>
    <row r="245" spans="1:39" s="3" customFormat="1" ht="15" x14ac:dyDescent="0.25">
      <c r="A245" s="36"/>
      <c r="B245" s="39"/>
      <c r="C245" s="38"/>
      <c r="D245" s="408" t="s">
        <v>73</v>
      </c>
      <c r="E245" s="408"/>
      <c r="F245" s="408"/>
      <c r="G245" s="40" t="s">
        <v>58</v>
      </c>
      <c r="H245" s="43">
        <v>31.54</v>
      </c>
      <c r="I245" s="43">
        <v>1.1499999999999999</v>
      </c>
      <c r="J245" s="69">
        <v>271.30707999999998</v>
      </c>
      <c r="K245" s="47"/>
      <c r="L245" s="41"/>
      <c r="M245" s="47"/>
      <c r="N245" s="41"/>
      <c r="O245" s="48"/>
      <c r="AF245" s="30"/>
      <c r="AG245" s="30"/>
      <c r="AH245" s="30"/>
      <c r="AK245" s="2" t="s">
        <v>73</v>
      </c>
      <c r="AM245" s="30"/>
    </row>
    <row r="246" spans="1:39" s="3" customFormat="1" ht="15" x14ac:dyDescent="0.25">
      <c r="A246" s="49"/>
      <c r="B246" s="40"/>
      <c r="C246" s="38"/>
      <c r="D246" s="416" t="s">
        <v>59</v>
      </c>
      <c r="E246" s="416"/>
      <c r="F246" s="416"/>
      <c r="G246" s="50"/>
      <c r="H246" s="51"/>
      <c r="I246" s="51"/>
      <c r="J246" s="51"/>
      <c r="K246" s="53">
        <v>2752.93</v>
      </c>
      <c r="L246" s="51"/>
      <c r="M246" s="53">
        <v>23680.71</v>
      </c>
      <c r="N246" s="51"/>
      <c r="O246" s="54">
        <v>389509.81</v>
      </c>
      <c r="AF246" s="30"/>
      <c r="AG246" s="30"/>
      <c r="AH246" s="30"/>
      <c r="AL246" s="2" t="s">
        <v>59</v>
      </c>
      <c r="AM246" s="30"/>
    </row>
    <row r="247" spans="1:39" s="3" customFormat="1" ht="15" x14ac:dyDescent="0.25">
      <c r="A247" s="36"/>
      <c r="B247" s="39"/>
      <c r="C247" s="38"/>
      <c r="D247" s="408" t="s">
        <v>60</v>
      </c>
      <c r="E247" s="408"/>
      <c r="F247" s="408"/>
      <c r="G247" s="40"/>
      <c r="H247" s="41"/>
      <c r="I247" s="41"/>
      <c r="J247" s="41"/>
      <c r="K247" s="47"/>
      <c r="L247" s="41"/>
      <c r="M247" s="44">
        <v>6001.1</v>
      </c>
      <c r="N247" s="41"/>
      <c r="O247" s="45">
        <v>268669.24</v>
      </c>
      <c r="AF247" s="30"/>
      <c r="AG247" s="30"/>
      <c r="AH247" s="30"/>
      <c r="AK247" s="2" t="s">
        <v>60</v>
      </c>
      <c r="AM247" s="30"/>
    </row>
    <row r="248" spans="1:39" s="3" customFormat="1" ht="57" x14ac:dyDescent="0.25">
      <c r="A248" s="36"/>
      <c r="B248" s="39"/>
      <c r="C248" s="38" t="s">
        <v>139</v>
      </c>
      <c r="D248" s="408" t="s">
        <v>140</v>
      </c>
      <c r="E248" s="408"/>
      <c r="F248" s="408"/>
      <c r="G248" s="40" t="s">
        <v>63</v>
      </c>
      <c r="H248" s="55">
        <v>91</v>
      </c>
      <c r="I248" s="41"/>
      <c r="J248" s="55">
        <v>91</v>
      </c>
      <c r="K248" s="47"/>
      <c r="L248" s="41"/>
      <c r="M248" s="44">
        <v>5461</v>
      </c>
      <c r="N248" s="41"/>
      <c r="O248" s="45">
        <v>244489.01</v>
      </c>
      <c r="AF248" s="30"/>
      <c r="AG248" s="30"/>
      <c r="AH248" s="30"/>
      <c r="AK248" s="2" t="s">
        <v>140</v>
      </c>
      <c r="AM248" s="30"/>
    </row>
    <row r="249" spans="1:39" s="3" customFormat="1" ht="57" x14ac:dyDescent="0.25">
      <c r="A249" s="36"/>
      <c r="B249" s="39"/>
      <c r="C249" s="38" t="s">
        <v>141</v>
      </c>
      <c r="D249" s="408" t="s">
        <v>142</v>
      </c>
      <c r="E249" s="408"/>
      <c r="F249" s="408"/>
      <c r="G249" s="40" t="s">
        <v>63</v>
      </c>
      <c r="H249" s="55">
        <v>52</v>
      </c>
      <c r="I249" s="41"/>
      <c r="J249" s="55">
        <v>52</v>
      </c>
      <c r="K249" s="47"/>
      <c r="L249" s="41"/>
      <c r="M249" s="44">
        <v>3120.57</v>
      </c>
      <c r="N249" s="41"/>
      <c r="O249" s="45">
        <v>139708</v>
      </c>
      <c r="AF249" s="30"/>
      <c r="AG249" s="30"/>
      <c r="AH249" s="30"/>
      <c r="AK249" s="2" t="s">
        <v>142</v>
      </c>
      <c r="AM249" s="30"/>
    </row>
    <row r="250" spans="1:39" s="3" customFormat="1" ht="15" x14ac:dyDescent="0.25">
      <c r="A250" s="36"/>
      <c r="B250" s="56"/>
      <c r="C250" s="57"/>
      <c r="D250" s="410" t="s">
        <v>66</v>
      </c>
      <c r="E250" s="410"/>
      <c r="F250" s="410"/>
      <c r="G250" s="32"/>
      <c r="H250" s="58"/>
      <c r="I250" s="58"/>
      <c r="J250" s="58"/>
      <c r="K250" s="59"/>
      <c r="L250" s="58"/>
      <c r="M250" s="60">
        <v>32262.28</v>
      </c>
      <c r="N250" s="51"/>
      <c r="O250" s="61">
        <v>773706.82</v>
      </c>
      <c r="AF250" s="30"/>
      <c r="AG250" s="30"/>
      <c r="AH250" s="30"/>
      <c r="AM250" s="30" t="s">
        <v>66</v>
      </c>
    </row>
    <row r="251" spans="1:39" s="3" customFormat="1" ht="45.75" x14ac:dyDescent="0.25">
      <c r="A251" s="31" t="s">
        <v>229</v>
      </c>
      <c r="B251" s="32" t="s">
        <v>231</v>
      </c>
      <c r="C251" s="33" t="s">
        <v>144</v>
      </c>
      <c r="D251" s="412" t="s">
        <v>145</v>
      </c>
      <c r="E251" s="412"/>
      <c r="F251" s="412"/>
      <c r="G251" s="32" t="s">
        <v>85</v>
      </c>
      <c r="H251" s="32">
        <v>69.760000000000005</v>
      </c>
      <c r="I251" s="32" t="s">
        <v>24</v>
      </c>
      <c r="J251" s="32" t="s">
        <v>197</v>
      </c>
      <c r="K251" s="34"/>
      <c r="L251" s="32"/>
      <c r="M251" s="34"/>
      <c r="N251" s="32"/>
      <c r="O251" s="35"/>
      <c r="AF251" s="30"/>
      <c r="AG251" s="30"/>
      <c r="AH251" s="30" t="s">
        <v>145</v>
      </c>
      <c r="AM251" s="30"/>
    </row>
    <row r="252" spans="1:39" s="3" customFormat="1" ht="57" x14ac:dyDescent="0.25">
      <c r="A252" s="36"/>
      <c r="B252" s="37"/>
      <c r="C252" s="38" t="s">
        <v>54</v>
      </c>
      <c r="D252" s="413" t="s">
        <v>55</v>
      </c>
      <c r="E252" s="413"/>
      <c r="F252" s="413"/>
      <c r="G252" s="413"/>
      <c r="H252" s="413"/>
      <c r="I252" s="413"/>
      <c r="J252" s="413"/>
      <c r="K252" s="413"/>
      <c r="L252" s="413"/>
      <c r="M252" s="413"/>
      <c r="N252" s="413"/>
      <c r="O252" s="414"/>
      <c r="AF252" s="30"/>
      <c r="AG252" s="30"/>
      <c r="AH252" s="30"/>
      <c r="AI252" s="2" t="s">
        <v>55</v>
      </c>
      <c r="AM252" s="30"/>
    </row>
    <row r="253" spans="1:39" s="3" customFormat="1" ht="15" x14ac:dyDescent="0.25">
      <c r="A253" s="36"/>
      <c r="B253" s="39"/>
      <c r="C253" s="38" t="s">
        <v>24</v>
      </c>
      <c r="D253" s="408" t="s">
        <v>56</v>
      </c>
      <c r="E253" s="408"/>
      <c r="F253" s="408"/>
      <c r="G253" s="40"/>
      <c r="H253" s="41"/>
      <c r="I253" s="41"/>
      <c r="J253" s="41"/>
      <c r="K253" s="42">
        <v>443.82</v>
      </c>
      <c r="L253" s="43">
        <v>1.1499999999999999</v>
      </c>
      <c r="M253" s="44">
        <v>35605.019999999997</v>
      </c>
      <c r="N253" s="43">
        <v>44.77</v>
      </c>
      <c r="O253" s="45">
        <v>1594036.75</v>
      </c>
      <c r="AF253" s="30"/>
      <c r="AG253" s="30"/>
      <c r="AH253" s="30"/>
      <c r="AJ253" s="2" t="s">
        <v>56</v>
      </c>
      <c r="AM253" s="30"/>
    </row>
    <row r="254" spans="1:39" s="3" customFormat="1" ht="15" x14ac:dyDescent="0.25">
      <c r="A254" s="36"/>
      <c r="B254" s="39"/>
      <c r="C254" s="38" t="s">
        <v>67</v>
      </c>
      <c r="D254" s="408" t="s">
        <v>70</v>
      </c>
      <c r="E254" s="408"/>
      <c r="F254" s="408"/>
      <c r="G254" s="40"/>
      <c r="H254" s="41"/>
      <c r="I254" s="41"/>
      <c r="J254" s="41"/>
      <c r="K254" s="44">
        <v>1200.08</v>
      </c>
      <c r="L254" s="43">
        <v>1.1499999999999999</v>
      </c>
      <c r="M254" s="44">
        <v>96275.22</v>
      </c>
      <c r="N254" s="43">
        <v>13.24</v>
      </c>
      <c r="O254" s="45">
        <v>1274683.9099999999</v>
      </c>
      <c r="AF254" s="30"/>
      <c r="AG254" s="30"/>
      <c r="AH254" s="30"/>
      <c r="AJ254" s="2" t="s">
        <v>70</v>
      </c>
      <c r="AM254" s="30"/>
    </row>
    <row r="255" spans="1:39" s="3" customFormat="1" ht="15" x14ac:dyDescent="0.25">
      <c r="A255" s="36"/>
      <c r="B255" s="39"/>
      <c r="C255" s="38" t="s">
        <v>83</v>
      </c>
      <c r="D255" s="408" t="s">
        <v>101</v>
      </c>
      <c r="E255" s="408"/>
      <c r="F255" s="408"/>
      <c r="G255" s="40"/>
      <c r="H255" s="41"/>
      <c r="I255" s="41"/>
      <c r="J255" s="41"/>
      <c r="K255" s="42">
        <v>22.45</v>
      </c>
      <c r="L255" s="41"/>
      <c r="M255" s="44">
        <v>1566.11</v>
      </c>
      <c r="N255" s="43">
        <v>8.16</v>
      </c>
      <c r="O255" s="45">
        <v>12779.46</v>
      </c>
      <c r="AF255" s="30"/>
      <c r="AG255" s="30"/>
      <c r="AH255" s="30"/>
      <c r="AJ255" s="2" t="s">
        <v>101</v>
      </c>
      <c r="AM255" s="30"/>
    </row>
    <row r="256" spans="1:39" s="3" customFormat="1" ht="15" x14ac:dyDescent="0.25">
      <c r="A256" s="36"/>
      <c r="B256" s="39"/>
      <c r="C256" s="38"/>
      <c r="D256" s="408" t="s">
        <v>57</v>
      </c>
      <c r="E256" s="408"/>
      <c r="F256" s="408"/>
      <c r="G256" s="40" t="s">
        <v>58</v>
      </c>
      <c r="H256" s="43">
        <v>52.03</v>
      </c>
      <c r="I256" s="43">
        <v>1.1499999999999999</v>
      </c>
      <c r="J256" s="69">
        <v>4174.0547200000001</v>
      </c>
      <c r="K256" s="47"/>
      <c r="L256" s="41"/>
      <c r="M256" s="47"/>
      <c r="N256" s="41"/>
      <c r="O256" s="48"/>
      <c r="AF256" s="30"/>
      <c r="AG256" s="30"/>
      <c r="AH256" s="30"/>
      <c r="AK256" s="2" t="s">
        <v>57</v>
      </c>
      <c r="AM256" s="30"/>
    </row>
    <row r="257" spans="1:39" s="3" customFormat="1" ht="15" x14ac:dyDescent="0.25">
      <c r="A257" s="49"/>
      <c r="B257" s="40"/>
      <c r="C257" s="38"/>
      <c r="D257" s="416" t="s">
        <v>59</v>
      </c>
      <c r="E257" s="416"/>
      <c r="F257" s="416"/>
      <c r="G257" s="50"/>
      <c r="H257" s="51"/>
      <c r="I257" s="51"/>
      <c r="J257" s="51"/>
      <c r="K257" s="53">
        <v>1666.35</v>
      </c>
      <c r="L257" s="51"/>
      <c r="M257" s="53">
        <v>133446.35</v>
      </c>
      <c r="N257" s="51"/>
      <c r="O257" s="54">
        <v>2881500.12</v>
      </c>
      <c r="AF257" s="30"/>
      <c r="AG257" s="30"/>
      <c r="AH257" s="30"/>
      <c r="AL257" s="2" t="s">
        <v>59</v>
      </c>
      <c r="AM257" s="30"/>
    </row>
    <row r="258" spans="1:39" s="3" customFormat="1" ht="15" x14ac:dyDescent="0.25">
      <c r="A258" s="36"/>
      <c r="B258" s="39"/>
      <c r="C258" s="38"/>
      <c r="D258" s="408" t="s">
        <v>60</v>
      </c>
      <c r="E258" s="408"/>
      <c r="F258" s="408"/>
      <c r="G258" s="40"/>
      <c r="H258" s="41"/>
      <c r="I258" s="41"/>
      <c r="J258" s="41"/>
      <c r="K258" s="47"/>
      <c r="L258" s="41"/>
      <c r="M258" s="44">
        <v>35605.019999999997</v>
      </c>
      <c r="N258" s="41"/>
      <c r="O258" s="45">
        <v>1594036.75</v>
      </c>
      <c r="AF258" s="30"/>
      <c r="AG258" s="30"/>
      <c r="AH258" s="30"/>
      <c r="AK258" s="2" t="s">
        <v>60</v>
      </c>
      <c r="AM258" s="30"/>
    </row>
    <row r="259" spans="1:39" s="3" customFormat="1" ht="57" x14ac:dyDescent="0.25">
      <c r="A259" s="36"/>
      <c r="B259" s="39"/>
      <c r="C259" s="38" t="s">
        <v>139</v>
      </c>
      <c r="D259" s="408" t="s">
        <v>140</v>
      </c>
      <c r="E259" s="408"/>
      <c r="F259" s="408"/>
      <c r="G259" s="40" t="s">
        <v>63</v>
      </c>
      <c r="H259" s="55">
        <v>91</v>
      </c>
      <c r="I259" s="41"/>
      <c r="J259" s="55">
        <v>91</v>
      </c>
      <c r="K259" s="47"/>
      <c r="L259" s="41"/>
      <c r="M259" s="44">
        <v>32400.57</v>
      </c>
      <c r="N259" s="41"/>
      <c r="O259" s="45">
        <v>1450573.44</v>
      </c>
      <c r="AF259" s="30"/>
      <c r="AG259" s="30"/>
      <c r="AH259" s="30"/>
      <c r="AK259" s="2" t="s">
        <v>140</v>
      </c>
      <c r="AM259" s="30"/>
    </row>
    <row r="260" spans="1:39" s="3" customFormat="1" ht="57" x14ac:dyDescent="0.25">
      <c r="A260" s="36"/>
      <c r="B260" s="39"/>
      <c r="C260" s="38" t="s">
        <v>141</v>
      </c>
      <c r="D260" s="408" t="s">
        <v>142</v>
      </c>
      <c r="E260" s="408"/>
      <c r="F260" s="408"/>
      <c r="G260" s="40" t="s">
        <v>63</v>
      </c>
      <c r="H260" s="55">
        <v>52</v>
      </c>
      <c r="I260" s="41"/>
      <c r="J260" s="55">
        <v>52</v>
      </c>
      <c r="K260" s="47"/>
      <c r="L260" s="41"/>
      <c r="M260" s="44">
        <v>18514.61</v>
      </c>
      <c r="N260" s="41"/>
      <c r="O260" s="45">
        <v>828899.11</v>
      </c>
      <c r="AF260" s="30"/>
      <c r="AG260" s="30"/>
      <c r="AH260" s="30"/>
      <c r="AK260" s="2" t="s">
        <v>142</v>
      </c>
      <c r="AM260" s="30"/>
    </row>
    <row r="261" spans="1:39" s="3" customFormat="1" ht="15" x14ac:dyDescent="0.25">
      <c r="A261" s="36"/>
      <c r="B261" s="56"/>
      <c r="C261" s="57"/>
      <c r="D261" s="410" t="s">
        <v>66</v>
      </c>
      <c r="E261" s="410"/>
      <c r="F261" s="410"/>
      <c r="G261" s="32"/>
      <c r="H261" s="58"/>
      <c r="I261" s="58"/>
      <c r="J261" s="58"/>
      <c r="K261" s="59"/>
      <c r="L261" s="58"/>
      <c r="M261" s="60">
        <v>184361.53</v>
      </c>
      <c r="N261" s="51"/>
      <c r="O261" s="61">
        <v>5160972.67</v>
      </c>
      <c r="AF261" s="30"/>
      <c r="AG261" s="30"/>
      <c r="AH261" s="30"/>
      <c r="AM261" s="30" t="s">
        <v>66</v>
      </c>
    </row>
    <row r="262" spans="1:39" s="3" customFormat="1" ht="45.75" x14ac:dyDescent="0.25">
      <c r="A262" s="31" t="s">
        <v>231</v>
      </c>
      <c r="B262" s="32" t="s">
        <v>232</v>
      </c>
      <c r="C262" s="33" t="s">
        <v>199</v>
      </c>
      <c r="D262" s="412" t="s">
        <v>200</v>
      </c>
      <c r="E262" s="412"/>
      <c r="F262" s="412"/>
      <c r="G262" s="32" t="s">
        <v>201</v>
      </c>
      <c r="H262" s="32">
        <v>6.9000000000000006E-2</v>
      </c>
      <c r="I262" s="32" t="s">
        <v>24</v>
      </c>
      <c r="J262" s="32" t="s">
        <v>233</v>
      </c>
      <c r="K262" s="34"/>
      <c r="L262" s="32"/>
      <c r="M262" s="34"/>
      <c r="N262" s="32"/>
      <c r="O262" s="35"/>
      <c r="AF262" s="30"/>
      <c r="AG262" s="30"/>
      <c r="AH262" s="30" t="s">
        <v>200</v>
      </c>
      <c r="AM262" s="30"/>
    </row>
    <row r="263" spans="1:39" s="3" customFormat="1" ht="57" x14ac:dyDescent="0.25">
      <c r="A263" s="36"/>
      <c r="B263" s="37"/>
      <c r="C263" s="38" t="s">
        <v>54</v>
      </c>
      <c r="D263" s="413" t="s">
        <v>55</v>
      </c>
      <c r="E263" s="413"/>
      <c r="F263" s="413"/>
      <c r="G263" s="413"/>
      <c r="H263" s="413"/>
      <c r="I263" s="413"/>
      <c r="J263" s="413"/>
      <c r="K263" s="413"/>
      <c r="L263" s="413"/>
      <c r="M263" s="413"/>
      <c r="N263" s="413"/>
      <c r="O263" s="414"/>
      <c r="AF263" s="30"/>
      <c r="AG263" s="30"/>
      <c r="AH263" s="30"/>
      <c r="AI263" s="2" t="s">
        <v>55</v>
      </c>
      <c r="AM263" s="30"/>
    </row>
    <row r="264" spans="1:39" s="3" customFormat="1" ht="15" x14ac:dyDescent="0.25">
      <c r="A264" s="36"/>
      <c r="B264" s="39"/>
      <c r="C264" s="38" t="s">
        <v>67</v>
      </c>
      <c r="D264" s="408" t="s">
        <v>70</v>
      </c>
      <c r="E264" s="408"/>
      <c r="F264" s="408"/>
      <c r="G264" s="40"/>
      <c r="H264" s="41"/>
      <c r="I264" s="41"/>
      <c r="J264" s="41"/>
      <c r="K264" s="42">
        <v>479.33</v>
      </c>
      <c r="L264" s="43">
        <v>1.1499999999999999</v>
      </c>
      <c r="M264" s="42">
        <v>38.03</v>
      </c>
      <c r="N264" s="43">
        <v>13.24</v>
      </c>
      <c r="O264" s="70">
        <v>503.52</v>
      </c>
      <c r="AF264" s="30"/>
      <c r="AG264" s="30"/>
      <c r="AH264" s="30"/>
      <c r="AJ264" s="2" t="s">
        <v>70</v>
      </c>
      <c r="AM264" s="30"/>
    </row>
    <row r="265" spans="1:39" s="3" customFormat="1" ht="15" x14ac:dyDescent="0.25">
      <c r="A265" s="36"/>
      <c r="B265" s="39"/>
      <c r="C265" s="38" t="s">
        <v>71</v>
      </c>
      <c r="D265" s="408" t="s">
        <v>72</v>
      </c>
      <c r="E265" s="408"/>
      <c r="F265" s="408"/>
      <c r="G265" s="40"/>
      <c r="H265" s="41"/>
      <c r="I265" s="41"/>
      <c r="J265" s="41"/>
      <c r="K265" s="42">
        <v>93.5</v>
      </c>
      <c r="L265" s="43">
        <v>1.1499999999999999</v>
      </c>
      <c r="M265" s="42">
        <v>7.42</v>
      </c>
      <c r="N265" s="43">
        <v>44.77</v>
      </c>
      <c r="O265" s="70">
        <v>332.19</v>
      </c>
      <c r="AF265" s="30"/>
      <c r="AG265" s="30"/>
      <c r="AH265" s="30"/>
      <c r="AJ265" s="2" t="s">
        <v>72</v>
      </c>
      <c r="AM265" s="30"/>
    </row>
    <row r="266" spans="1:39" s="3" customFormat="1" ht="15" x14ac:dyDescent="0.25">
      <c r="A266" s="36"/>
      <c r="B266" s="39"/>
      <c r="C266" s="38"/>
      <c r="D266" s="408" t="s">
        <v>73</v>
      </c>
      <c r="E266" s="408"/>
      <c r="F266" s="408"/>
      <c r="G266" s="40" t="s">
        <v>58</v>
      </c>
      <c r="H266" s="43">
        <v>8.06</v>
      </c>
      <c r="I266" s="43">
        <v>1.1499999999999999</v>
      </c>
      <c r="J266" s="67">
        <v>0.63956100000000005</v>
      </c>
      <c r="K266" s="47"/>
      <c r="L266" s="41"/>
      <c r="M266" s="47"/>
      <c r="N266" s="41"/>
      <c r="O266" s="48"/>
      <c r="AF266" s="30"/>
      <c r="AG266" s="30"/>
      <c r="AH266" s="30"/>
      <c r="AK266" s="2" t="s">
        <v>73</v>
      </c>
      <c r="AM266" s="30"/>
    </row>
    <row r="267" spans="1:39" s="3" customFormat="1" ht="15" x14ac:dyDescent="0.25">
      <c r="A267" s="49"/>
      <c r="B267" s="40"/>
      <c r="C267" s="38"/>
      <c r="D267" s="416" t="s">
        <v>59</v>
      </c>
      <c r="E267" s="416"/>
      <c r="F267" s="416"/>
      <c r="G267" s="50"/>
      <c r="H267" s="51"/>
      <c r="I267" s="51"/>
      <c r="J267" s="51"/>
      <c r="K267" s="52">
        <v>479.33</v>
      </c>
      <c r="L267" s="51"/>
      <c r="M267" s="52">
        <v>38.03</v>
      </c>
      <c r="N267" s="51"/>
      <c r="O267" s="71">
        <v>503.52</v>
      </c>
      <c r="AF267" s="30"/>
      <c r="AG267" s="30"/>
      <c r="AH267" s="30"/>
      <c r="AL267" s="2" t="s">
        <v>59</v>
      </c>
      <c r="AM267" s="30"/>
    </row>
    <row r="268" spans="1:39" s="3" customFormat="1" ht="15" x14ac:dyDescent="0.25">
      <c r="A268" s="36"/>
      <c r="B268" s="39"/>
      <c r="C268" s="38"/>
      <c r="D268" s="408" t="s">
        <v>60</v>
      </c>
      <c r="E268" s="408"/>
      <c r="F268" s="408"/>
      <c r="G268" s="40"/>
      <c r="H268" s="41"/>
      <c r="I268" s="41"/>
      <c r="J268" s="41"/>
      <c r="K268" s="47"/>
      <c r="L268" s="41"/>
      <c r="M268" s="42">
        <v>7.42</v>
      </c>
      <c r="N268" s="41"/>
      <c r="O268" s="70">
        <v>332.19</v>
      </c>
      <c r="AF268" s="30"/>
      <c r="AG268" s="30"/>
      <c r="AH268" s="30"/>
      <c r="AK268" s="2" t="s">
        <v>60</v>
      </c>
      <c r="AM268" s="30"/>
    </row>
    <row r="269" spans="1:39" s="3" customFormat="1" ht="45" x14ac:dyDescent="0.25">
      <c r="A269" s="36"/>
      <c r="B269" s="39"/>
      <c r="C269" s="38" t="s">
        <v>203</v>
      </c>
      <c r="D269" s="408" t="s">
        <v>204</v>
      </c>
      <c r="E269" s="408"/>
      <c r="F269" s="408"/>
      <c r="G269" s="40" t="s">
        <v>63</v>
      </c>
      <c r="H269" s="55">
        <v>92</v>
      </c>
      <c r="I269" s="41"/>
      <c r="J269" s="55">
        <v>92</v>
      </c>
      <c r="K269" s="47"/>
      <c r="L269" s="41"/>
      <c r="M269" s="42">
        <v>6.83</v>
      </c>
      <c r="N269" s="41"/>
      <c r="O269" s="70">
        <v>305.61</v>
      </c>
      <c r="AF269" s="30"/>
      <c r="AG269" s="30"/>
      <c r="AH269" s="30"/>
      <c r="AK269" s="2" t="s">
        <v>204</v>
      </c>
      <c r="AM269" s="30"/>
    </row>
    <row r="270" spans="1:39" s="3" customFormat="1" ht="45" x14ac:dyDescent="0.25">
      <c r="A270" s="36"/>
      <c r="B270" s="39"/>
      <c r="C270" s="38" t="s">
        <v>205</v>
      </c>
      <c r="D270" s="408" t="s">
        <v>206</v>
      </c>
      <c r="E270" s="408"/>
      <c r="F270" s="408"/>
      <c r="G270" s="40" t="s">
        <v>63</v>
      </c>
      <c r="H270" s="55">
        <v>46</v>
      </c>
      <c r="I270" s="41"/>
      <c r="J270" s="55">
        <v>46</v>
      </c>
      <c r="K270" s="47"/>
      <c r="L270" s="41"/>
      <c r="M270" s="42">
        <v>3.41</v>
      </c>
      <c r="N270" s="41"/>
      <c r="O270" s="70">
        <v>152.81</v>
      </c>
      <c r="AF270" s="30"/>
      <c r="AG270" s="30"/>
      <c r="AH270" s="30"/>
      <c r="AK270" s="2" t="s">
        <v>206</v>
      </c>
      <c r="AM270" s="30"/>
    </row>
    <row r="271" spans="1:39" s="3" customFormat="1" ht="15" x14ac:dyDescent="0.25">
      <c r="A271" s="36"/>
      <c r="B271" s="56"/>
      <c r="C271" s="57"/>
      <c r="D271" s="410" t="s">
        <v>66</v>
      </c>
      <c r="E271" s="410"/>
      <c r="F271" s="410"/>
      <c r="G271" s="32"/>
      <c r="H271" s="58"/>
      <c r="I271" s="58"/>
      <c r="J271" s="58"/>
      <c r="K271" s="59"/>
      <c r="L271" s="58"/>
      <c r="M271" s="65">
        <v>48.27</v>
      </c>
      <c r="N271" s="51"/>
      <c r="O271" s="66">
        <v>961.94</v>
      </c>
      <c r="AF271" s="30"/>
      <c r="AG271" s="30"/>
      <c r="AH271" s="30"/>
      <c r="AM271" s="30" t="s">
        <v>66</v>
      </c>
    </row>
    <row r="272" spans="1:39" s="3" customFormat="1" ht="45" x14ac:dyDescent="0.25">
      <c r="A272" s="234" t="s">
        <v>232</v>
      </c>
      <c r="B272" s="235" t="s">
        <v>234</v>
      </c>
      <c r="C272" s="236" t="s">
        <v>964</v>
      </c>
      <c r="D272" s="415" t="s">
        <v>208</v>
      </c>
      <c r="E272" s="415"/>
      <c r="F272" s="415"/>
      <c r="G272" s="235" t="s">
        <v>85</v>
      </c>
      <c r="H272" s="235">
        <v>69</v>
      </c>
      <c r="I272" s="235" t="s">
        <v>24</v>
      </c>
      <c r="J272" s="235" t="s">
        <v>235</v>
      </c>
      <c r="K272" s="237" t="s">
        <v>210</v>
      </c>
      <c r="L272" s="235" t="s">
        <v>211</v>
      </c>
      <c r="M272" s="237" t="s">
        <v>236</v>
      </c>
      <c r="N272" s="235" t="s">
        <v>89</v>
      </c>
      <c r="O272" s="238" t="s">
        <v>237</v>
      </c>
      <c r="AF272" s="30"/>
      <c r="AG272" s="30"/>
      <c r="AH272" s="30" t="s">
        <v>208</v>
      </c>
      <c r="AM272" s="30"/>
    </row>
    <row r="273" spans="1:41" s="3" customFormat="1" ht="15" x14ac:dyDescent="0.25">
      <c r="A273" s="62"/>
      <c r="B273" s="4"/>
      <c r="C273" s="57"/>
      <c r="D273" s="408" t="s">
        <v>91</v>
      </c>
      <c r="E273" s="408"/>
      <c r="F273" s="408"/>
      <c r="G273" s="408"/>
      <c r="H273" s="408"/>
      <c r="I273" s="408"/>
      <c r="J273" s="408"/>
      <c r="K273" s="408"/>
      <c r="L273" s="408"/>
      <c r="M273" s="408"/>
      <c r="N273" s="408"/>
      <c r="O273" s="411"/>
      <c r="AF273" s="30"/>
      <c r="AG273" s="30"/>
      <c r="AH273" s="30"/>
      <c r="AM273" s="30"/>
      <c r="AN273" s="2" t="s">
        <v>91</v>
      </c>
    </row>
    <row r="274" spans="1:41" s="3" customFormat="1" ht="15" x14ac:dyDescent="0.25">
      <c r="A274" s="62"/>
      <c r="B274" s="56"/>
      <c r="C274" s="57"/>
      <c r="D274" s="408" t="s">
        <v>214</v>
      </c>
      <c r="E274" s="408"/>
      <c r="F274" s="408"/>
      <c r="G274" s="408"/>
      <c r="H274" s="408"/>
      <c r="I274" s="408"/>
      <c r="J274" s="408"/>
      <c r="K274" s="408"/>
      <c r="L274" s="408"/>
      <c r="M274" s="408"/>
      <c r="N274" s="408"/>
      <c r="O274" s="411"/>
      <c r="AF274" s="30"/>
      <c r="AG274" s="30"/>
      <c r="AH274" s="30"/>
      <c r="AM274" s="30"/>
      <c r="AO274" s="2" t="s">
        <v>214</v>
      </c>
    </row>
    <row r="275" spans="1:41" s="3" customFormat="1" ht="15" x14ac:dyDescent="0.25">
      <c r="A275" s="36"/>
      <c r="B275" s="37"/>
      <c r="C275" s="38"/>
      <c r="D275" s="413" t="s">
        <v>215</v>
      </c>
      <c r="E275" s="413"/>
      <c r="F275" s="413"/>
      <c r="G275" s="413"/>
      <c r="H275" s="413"/>
      <c r="I275" s="413"/>
      <c r="J275" s="413"/>
      <c r="K275" s="413"/>
      <c r="L275" s="413"/>
      <c r="M275" s="413"/>
      <c r="N275" s="413"/>
      <c r="O275" s="414"/>
      <c r="AF275" s="30"/>
      <c r="AG275" s="30"/>
      <c r="AH275" s="30"/>
      <c r="AI275" s="2" t="s">
        <v>215</v>
      </c>
      <c r="AM275" s="30"/>
    </row>
    <row r="276" spans="1:41" s="3" customFormat="1" ht="15" x14ac:dyDescent="0.25">
      <c r="A276" s="36"/>
      <c r="B276" s="56"/>
      <c r="C276" s="57"/>
      <c r="D276" s="410" t="s">
        <v>66</v>
      </c>
      <c r="E276" s="410"/>
      <c r="F276" s="410"/>
      <c r="G276" s="32"/>
      <c r="H276" s="58"/>
      <c r="I276" s="58"/>
      <c r="J276" s="58"/>
      <c r="K276" s="59"/>
      <c r="L276" s="58"/>
      <c r="M276" s="60">
        <v>6981.4</v>
      </c>
      <c r="N276" s="51"/>
      <c r="O276" s="61">
        <v>56968.22</v>
      </c>
      <c r="AF276" s="30"/>
      <c r="AG276" s="30"/>
      <c r="AH276" s="30"/>
      <c r="AM276" s="30" t="s">
        <v>66</v>
      </c>
    </row>
    <row r="277" spans="1:41" s="3" customFormat="1" ht="57" x14ac:dyDescent="0.25">
      <c r="A277" s="31" t="s">
        <v>234</v>
      </c>
      <c r="B277" s="32" t="s">
        <v>238</v>
      </c>
      <c r="C277" s="33" t="s">
        <v>115</v>
      </c>
      <c r="D277" s="412" t="s">
        <v>116</v>
      </c>
      <c r="E277" s="412"/>
      <c r="F277" s="412"/>
      <c r="G277" s="32" t="s">
        <v>76</v>
      </c>
      <c r="H277" s="32">
        <v>413.26</v>
      </c>
      <c r="I277" s="32" t="s">
        <v>24</v>
      </c>
      <c r="J277" s="32" t="s">
        <v>239</v>
      </c>
      <c r="K277" s="34" t="s">
        <v>118</v>
      </c>
      <c r="L277" s="32"/>
      <c r="M277" s="34" t="s">
        <v>240</v>
      </c>
      <c r="N277" s="32" t="s">
        <v>80</v>
      </c>
      <c r="O277" s="35" t="s">
        <v>241</v>
      </c>
      <c r="AF277" s="30"/>
      <c r="AG277" s="30"/>
      <c r="AH277" s="30" t="s">
        <v>116</v>
      </c>
      <c r="AM277" s="30"/>
    </row>
    <row r="278" spans="1:41" s="3" customFormat="1" ht="15" x14ac:dyDescent="0.25">
      <c r="A278" s="36"/>
      <c r="B278" s="56"/>
      <c r="C278" s="57"/>
      <c r="D278" s="410" t="s">
        <v>66</v>
      </c>
      <c r="E278" s="410"/>
      <c r="F278" s="410"/>
      <c r="G278" s="32"/>
      <c r="H278" s="58"/>
      <c r="I278" s="58"/>
      <c r="J278" s="58"/>
      <c r="K278" s="59"/>
      <c r="L278" s="58"/>
      <c r="M278" s="60">
        <v>1355.49</v>
      </c>
      <c r="N278" s="51"/>
      <c r="O278" s="61">
        <v>17946.689999999999</v>
      </c>
      <c r="AF278" s="30"/>
      <c r="AG278" s="30"/>
      <c r="AH278" s="30"/>
      <c r="AM278" s="30" t="s">
        <v>66</v>
      </c>
    </row>
    <row r="279" spans="1:41" s="3" customFormat="1" ht="34.5" x14ac:dyDescent="0.25">
      <c r="A279" s="31" t="s">
        <v>238</v>
      </c>
      <c r="B279" s="32" t="s">
        <v>242</v>
      </c>
      <c r="C279" s="33" t="s">
        <v>122</v>
      </c>
      <c r="D279" s="412" t="s">
        <v>123</v>
      </c>
      <c r="E279" s="412"/>
      <c r="F279" s="412"/>
      <c r="G279" s="32" t="s">
        <v>76</v>
      </c>
      <c r="H279" s="32">
        <v>103.32</v>
      </c>
      <c r="I279" s="32" t="s">
        <v>24</v>
      </c>
      <c r="J279" s="32" t="s">
        <v>243</v>
      </c>
      <c r="K279" s="34" t="s">
        <v>125</v>
      </c>
      <c r="L279" s="32" t="s">
        <v>126</v>
      </c>
      <c r="M279" s="34" t="s">
        <v>244</v>
      </c>
      <c r="N279" s="32" t="s">
        <v>80</v>
      </c>
      <c r="O279" s="35" t="s">
        <v>245</v>
      </c>
      <c r="AF279" s="30"/>
      <c r="AG279" s="30"/>
      <c r="AH279" s="30" t="s">
        <v>123</v>
      </c>
      <c r="AM279" s="30"/>
    </row>
    <row r="280" spans="1:41" s="3" customFormat="1" ht="57" x14ac:dyDescent="0.25">
      <c r="A280" s="36"/>
      <c r="B280" s="37"/>
      <c r="C280" s="38" t="s">
        <v>54</v>
      </c>
      <c r="D280" s="413" t="s">
        <v>55</v>
      </c>
      <c r="E280" s="413"/>
      <c r="F280" s="413"/>
      <c r="G280" s="413"/>
      <c r="H280" s="413"/>
      <c r="I280" s="413"/>
      <c r="J280" s="413"/>
      <c r="K280" s="413"/>
      <c r="L280" s="413"/>
      <c r="M280" s="413"/>
      <c r="N280" s="413"/>
      <c r="O280" s="414"/>
      <c r="AF280" s="30"/>
      <c r="AG280" s="30"/>
      <c r="AH280" s="30"/>
      <c r="AI280" s="2" t="s">
        <v>55</v>
      </c>
      <c r="AM280" s="30"/>
    </row>
    <row r="281" spans="1:41" s="3" customFormat="1" ht="15" x14ac:dyDescent="0.25">
      <c r="A281" s="36"/>
      <c r="B281" s="56"/>
      <c r="C281" s="57"/>
      <c r="D281" s="410" t="s">
        <v>66</v>
      </c>
      <c r="E281" s="410"/>
      <c r="F281" s="410"/>
      <c r="G281" s="32"/>
      <c r="H281" s="58"/>
      <c r="I281" s="58"/>
      <c r="J281" s="58"/>
      <c r="K281" s="59"/>
      <c r="L281" s="58"/>
      <c r="M281" s="60">
        <v>5106.8</v>
      </c>
      <c r="N281" s="51"/>
      <c r="O281" s="61">
        <v>67614.03</v>
      </c>
      <c r="AF281" s="30"/>
      <c r="AG281" s="30"/>
      <c r="AH281" s="30"/>
      <c r="AM281" s="30" t="s">
        <v>66</v>
      </c>
    </row>
    <row r="282" spans="1:41" s="3" customFormat="1" ht="45" x14ac:dyDescent="0.25">
      <c r="A282" s="234" t="s">
        <v>242</v>
      </c>
      <c r="B282" s="235" t="s">
        <v>246</v>
      </c>
      <c r="C282" s="236" t="s">
        <v>972</v>
      </c>
      <c r="D282" s="415" t="s">
        <v>84</v>
      </c>
      <c r="E282" s="415"/>
      <c r="F282" s="415"/>
      <c r="G282" s="235" t="s">
        <v>85</v>
      </c>
      <c r="H282" s="235">
        <v>249.39</v>
      </c>
      <c r="I282" s="235" t="s">
        <v>24</v>
      </c>
      <c r="J282" s="235" t="s">
        <v>247</v>
      </c>
      <c r="K282" s="237" t="s">
        <v>87</v>
      </c>
      <c r="L282" s="235"/>
      <c r="M282" s="237" t="s">
        <v>248</v>
      </c>
      <c r="N282" s="235" t="s">
        <v>89</v>
      </c>
      <c r="O282" s="238" t="s">
        <v>249</v>
      </c>
      <c r="AF282" s="30"/>
      <c r="AG282" s="30"/>
      <c r="AH282" s="30" t="s">
        <v>84</v>
      </c>
      <c r="AM282" s="30"/>
    </row>
    <row r="283" spans="1:41" s="3" customFormat="1" ht="15" x14ac:dyDescent="0.25">
      <c r="A283" s="62"/>
      <c r="B283" s="4"/>
      <c r="C283" s="57"/>
      <c r="D283" s="408" t="s">
        <v>91</v>
      </c>
      <c r="E283" s="408"/>
      <c r="F283" s="408"/>
      <c r="G283" s="408"/>
      <c r="H283" s="408"/>
      <c r="I283" s="408"/>
      <c r="J283" s="408"/>
      <c r="K283" s="408"/>
      <c r="L283" s="408"/>
      <c r="M283" s="408"/>
      <c r="N283" s="408"/>
      <c r="O283" s="411"/>
      <c r="AF283" s="30"/>
      <c r="AG283" s="30"/>
      <c r="AH283" s="30"/>
      <c r="AM283" s="30"/>
      <c r="AN283" s="2" t="s">
        <v>91</v>
      </c>
    </row>
    <row r="284" spans="1:41" s="3" customFormat="1" ht="15" x14ac:dyDescent="0.25">
      <c r="A284" s="62"/>
      <c r="B284" s="56"/>
      <c r="C284" s="57"/>
      <c r="D284" s="408" t="s">
        <v>92</v>
      </c>
      <c r="E284" s="408"/>
      <c r="F284" s="408"/>
      <c r="G284" s="408"/>
      <c r="H284" s="408"/>
      <c r="I284" s="408"/>
      <c r="J284" s="408"/>
      <c r="K284" s="408"/>
      <c r="L284" s="408"/>
      <c r="M284" s="408"/>
      <c r="N284" s="408"/>
      <c r="O284" s="411"/>
      <c r="AF284" s="30"/>
      <c r="AG284" s="30"/>
      <c r="AH284" s="30"/>
      <c r="AM284" s="30"/>
      <c r="AO284" s="2" t="s">
        <v>92</v>
      </c>
    </row>
    <row r="285" spans="1:41" s="3" customFormat="1" ht="15" x14ac:dyDescent="0.25">
      <c r="A285" s="36"/>
      <c r="B285" s="56"/>
      <c r="C285" s="57"/>
      <c r="D285" s="410" t="s">
        <v>66</v>
      </c>
      <c r="E285" s="410"/>
      <c r="F285" s="410"/>
      <c r="G285" s="32"/>
      <c r="H285" s="58"/>
      <c r="I285" s="58"/>
      <c r="J285" s="58"/>
      <c r="K285" s="59"/>
      <c r="L285" s="58"/>
      <c r="M285" s="60">
        <v>40495.949999999997</v>
      </c>
      <c r="N285" s="51"/>
      <c r="O285" s="61">
        <v>330446.95</v>
      </c>
      <c r="AF285" s="30"/>
      <c r="AG285" s="30"/>
      <c r="AH285" s="30"/>
      <c r="AM285" s="30" t="s">
        <v>66</v>
      </c>
    </row>
    <row r="286" spans="1:41" s="3" customFormat="1" ht="15" x14ac:dyDescent="0.25">
      <c r="A286" s="417" t="s">
        <v>869</v>
      </c>
      <c r="B286" s="418"/>
      <c r="C286" s="418"/>
      <c r="D286" s="418"/>
      <c r="E286" s="418"/>
      <c r="F286" s="418"/>
      <c r="G286" s="418"/>
      <c r="H286" s="418"/>
      <c r="I286" s="418"/>
      <c r="J286" s="418"/>
      <c r="K286" s="418"/>
      <c r="L286" s="418"/>
      <c r="M286" s="418"/>
      <c r="N286" s="418"/>
      <c r="O286" s="419"/>
      <c r="AF286" s="30"/>
      <c r="AG286" s="30" t="s">
        <v>250</v>
      </c>
      <c r="AH286" s="30"/>
      <c r="AM286" s="30"/>
    </row>
    <row r="287" spans="1:41" s="3" customFormat="1" ht="57" x14ac:dyDescent="0.25">
      <c r="A287" s="31" t="s">
        <v>246</v>
      </c>
      <c r="B287" s="32" t="s">
        <v>251</v>
      </c>
      <c r="C287" s="33" t="s">
        <v>252</v>
      </c>
      <c r="D287" s="412" t="s">
        <v>253</v>
      </c>
      <c r="E287" s="412"/>
      <c r="F287" s="412"/>
      <c r="G287" s="32" t="s">
        <v>201</v>
      </c>
      <c r="H287" s="32">
        <v>6.7000000000000004E-2</v>
      </c>
      <c r="I287" s="32" t="s">
        <v>24</v>
      </c>
      <c r="J287" s="32" t="s">
        <v>254</v>
      </c>
      <c r="K287" s="34"/>
      <c r="L287" s="32"/>
      <c r="M287" s="34"/>
      <c r="N287" s="32"/>
      <c r="O287" s="35"/>
      <c r="AF287" s="30"/>
      <c r="AG287" s="30"/>
      <c r="AH287" s="30" t="s">
        <v>253</v>
      </c>
      <c r="AM287" s="30"/>
    </row>
    <row r="288" spans="1:41" s="3" customFormat="1" ht="57" x14ac:dyDescent="0.25">
      <c r="A288" s="36"/>
      <c r="B288" s="37"/>
      <c r="C288" s="38" t="s">
        <v>54</v>
      </c>
      <c r="D288" s="413" t="s">
        <v>55</v>
      </c>
      <c r="E288" s="413"/>
      <c r="F288" s="413"/>
      <c r="G288" s="413"/>
      <c r="H288" s="413"/>
      <c r="I288" s="413"/>
      <c r="J288" s="413"/>
      <c r="K288" s="413"/>
      <c r="L288" s="413"/>
      <c r="M288" s="413"/>
      <c r="N288" s="413"/>
      <c r="O288" s="414"/>
      <c r="AF288" s="30"/>
      <c r="AG288" s="30"/>
      <c r="AH288" s="30"/>
      <c r="AI288" s="2" t="s">
        <v>55</v>
      </c>
      <c r="AM288" s="30"/>
    </row>
    <row r="289" spans="1:39" s="3" customFormat="1" ht="15" x14ac:dyDescent="0.25">
      <c r="A289" s="36"/>
      <c r="B289" s="39"/>
      <c r="C289" s="38" t="s">
        <v>24</v>
      </c>
      <c r="D289" s="408" t="s">
        <v>56</v>
      </c>
      <c r="E289" s="408"/>
      <c r="F289" s="408"/>
      <c r="G289" s="40"/>
      <c r="H289" s="41"/>
      <c r="I289" s="41"/>
      <c r="J289" s="41"/>
      <c r="K289" s="42">
        <v>101.4</v>
      </c>
      <c r="L289" s="43">
        <v>1.1499999999999999</v>
      </c>
      <c r="M289" s="42">
        <v>7.81</v>
      </c>
      <c r="N289" s="43">
        <v>44.77</v>
      </c>
      <c r="O289" s="70">
        <v>349.65</v>
      </c>
      <c r="AF289" s="30"/>
      <c r="AG289" s="30"/>
      <c r="AH289" s="30"/>
      <c r="AJ289" s="2" t="s">
        <v>56</v>
      </c>
      <c r="AM289" s="30"/>
    </row>
    <row r="290" spans="1:39" s="3" customFormat="1" ht="15" x14ac:dyDescent="0.25">
      <c r="A290" s="36"/>
      <c r="B290" s="39"/>
      <c r="C290" s="38" t="s">
        <v>67</v>
      </c>
      <c r="D290" s="408" t="s">
        <v>70</v>
      </c>
      <c r="E290" s="408"/>
      <c r="F290" s="408"/>
      <c r="G290" s="40"/>
      <c r="H290" s="41"/>
      <c r="I290" s="41"/>
      <c r="J290" s="41"/>
      <c r="K290" s="44">
        <v>3563.26</v>
      </c>
      <c r="L290" s="43">
        <v>1.1499999999999999</v>
      </c>
      <c r="M290" s="42">
        <v>274.55</v>
      </c>
      <c r="N290" s="43">
        <v>13.24</v>
      </c>
      <c r="O290" s="45">
        <v>3635.04</v>
      </c>
      <c r="AF290" s="30"/>
      <c r="AG290" s="30"/>
      <c r="AH290" s="30"/>
      <c r="AJ290" s="2" t="s">
        <v>70</v>
      </c>
      <c r="AM290" s="30"/>
    </row>
    <row r="291" spans="1:39" s="3" customFormat="1" ht="15" x14ac:dyDescent="0.25">
      <c r="A291" s="36"/>
      <c r="B291" s="39"/>
      <c r="C291" s="38" t="s">
        <v>71</v>
      </c>
      <c r="D291" s="408" t="s">
        <v>72</v>
      </c>
      <c r="E291" s="408"/>
      <c r="F291" s="408"/>
      <c r="G291" s="40"/>
      <c r="H291" s="41"/>
      <c r="I291" s="41"/>
      <c r="J291" s="41"/>
      <c r="K291" s="42">
        <v>507.6</v>
      </c>
      <c r="L291" s="43">
        <v>1.1499999999999999</v>
      </c>
      <c r="M291" s="42">
        <v>39.11</v>
      </c>
      <c r="N291" s="43">
        <v>44.77</v>
      </c>
      <c r="O291" s="45">
        <v>1750.95</v>
      </c>
      <c r="AF291" s="30"/>
      <c r="AG291" s="30"/>
      <c r="AH291" s="30"/>
      <c r="AJ291" s="2" t="s">
        <v>72</v>
      </c>
      <c r="AM291" s="30"/>
    </row>
    <row r="292" spans="1:39" s="3" customFormat="1" ht="15" x14ac:dyDescent="0.25">
      <c r="A292" s="36"/>
      <c r="B292" s="39"/>
      <c r="C292" s="38" t="s">
        <v>83</v>
      </c>
      <c r="D292" s="408" t="s">
        <v>101</v>
      </c>
      <c r="E292" s="408"/>
      <c r="F292" s="408"/>
      <c r="G292" s="40"/>
      <c r="H292" s="41"/>
      <c r="I292" s="41"/>
      <c r="J292" s="41"/>
      <c r="K292" s="42">
        <v>4.34</v>
      </c>
      <c r="L292" s="41"/>
      <c r="M292" s="42">
        <v>0.28999999999999998</v>
      </c>
      <c r="N292" s="43">
        <v>8.16</v>
      </c>
      <c r="O292" s="70">
        <v>2.37</v>
      </c>
      <c r="AF292" s="30"/>
      <c r="AG292" s="30"/>
      <c r="AH292" s="30"/>
      <c r="AJ292" s="2" t="s">
        <v>101</v>
      </c>
      <c r="AM292" s="30"/>
    </row>
    <row r="293" spans="1:39" s="3" customFormat="1" ht="15" x14ac:dyDescent="0.25">
      <c r="A293" s="36"/>
      <c r="B293" s="39"/>
      <c r="C293" s="38"/>
      <c r="D293" s="408" t="s">
        <v>57</v>
      </c>
      <c r="E293" s="408"/>
      <c r="F293" s="408"/>
      <c r="G293" s="40" t="s">
        <v>58</v>
      </c>
      <c r="H293" s="55">
        <v>13</v>
      </c>
      <c r="I293" s="43">
        <v>1.1499999999999999</v>
      </c>
      <c r="J293" s="69">
        <v>1.0016499999999999</v>
      </c>
      <c r="K293" s="47"/>
      <c r="L293" s="41"/>
      <c r="M293" s="47"/>
      <c r="N293" s="41"/>
      <c r="O293" s="48"/>
      <c r="AF293" s="30"/>
      <c r="AG293" s="30"/>
      <c r="AH293" s="30"/>
      <c r="AK293" s="2" t="s">
        <v>57</v>
      </c>
      <c r="AM293" s="30"/>
    </row>
    <row r="294" spans="1:39" s="3" customFormat="1" ht="15" x14ac:dyDescent="0.25">
      <c r="A294" s="36"/>
      <c r="B294" s="39"/>
      <c r="C294" s="38"/>
      <c r="D294" s="408" t="s">
        <v>73</v>
      </c>
      <c r="E294" s="408"/>
      <c r="F294" s="408"/>
      <c r="G294" s="40" t="s">
        <v>58</v>
      </c>
      <c r="H294" s="68">
        <v>37.6</v>
      </c>
      <c r="I294" s="43">
        <v>1.1499999999999999</v>
      </c>
      <c r="J294" s="69">
        <v>2.8970799999999999</v>
      </c>
      <c r="K294" s="47"/>
      <c r="L294" s="41"/>
      <c r="M294" s="47"/>
      <c r="N294" s="41"/>
      <c r="O294" s="48"/>
      <c r="AF294" s="30"/>
      <c r="AG294" s="30"/>
      <c r="AH294" s="30"/>
      <c r="AK294" s="2" t="s">
        <v>73</v>
      </c>
      <c r="AM294" s="30"/>
    </row>
    <row r="295" spans="1:39" s="3" customFormat="1" ht="15" x14ac:dyDescent="0.25">
      <c r="A295" s="49"/>
      <c r="B295" s="40"/>
      <c r="C295" s="38"/>
      <c r="D295" s="416" t="s">
        <v>59</v>
      </c>
      <c r="E295" s="416"/>
      <c r="F295" s="416"/>
      <c r="G295" s="50"/>
      <c r="H295" s="51"/>
      <c r="I295" s="51"/>
      <c r="J295" s="51"/>
      <c r="K295" s="53">
        <v>3669</v>
      </c>
      <c r="L295" s="51"/>
      <c r="M295" s="52">
        <v>282.64999999999998</v>
      </c>
      <c r="N295" s="51"/>
      <c r="O295" s="54">
        <v>3987.06</v>
      </c>
      <c r="AF295" s="30"/>
      <c r="AG295" s="30"/>
      <c r="AH295" s="30"/>
      <c r="AL295" s="2" t="s">
        <v>59</v>
      </c>
      <c r="AM295" s="30"/>
    </row>
    <row r="296" spans="1:39" s="3" customFormat="1" ht="15" x14ac:dyDescent="0.25">
      <c r="A296" s="36"/>
      <c r="B296" s="39"/>
      <c r="C296" s="38"/>
      <c r="D296" s="408" t="s">
        <v>60</v>
      </c>
      <c r="E296" s="408"/>
      <c r="F296" s="408"/>
      <c r="G296" s="40"/>
      <c r="H296" s="41"/>
      <c r="I296" s="41"/>
      <c r="J296" s="41"/>
      <c r="K296" s="47"/>
      <c r="L296" s="41"/>
      <c r="M296" s="42">
        <v>46.92</v>
      </c>
      <c r="N296" s="41"/>
      <c r="O296" s="45">
        <v>2100.6</v>
      </c>
      <c r="AF296" s="30"/>
      <c r="AG296" s="30"/>
      <c r="AH296" s="30"/>
      <c r="AK296" s="2" t="s">
        <v>60</v>
      </c>
      <c r="AM296" s="30"/>
    </row>
    <row r="297" spans="1:39" s="3" customFormat="1" ht="45" x14ac:dyDescent="0.25">
      <c r="A297" s="36"/>
      <c r="B297" s="39"/>
      <c r="C297" s="38" t="s">
        <v>203</v>
      </c>
      <c r="D297" s="408" t="s">
        <v>204</v>
      </c>
      <c r="E297" s="408"/>
      <c r="F297" s="408"/>
      <c r="G297" s="40" t="s">
        <v>63</v>
      </c>
      <c r="H297" s="55">
        <v>92</v>
      </c>
      <c r="I297" s="41"/>
      <c r="J297" s="55">
        <v>92</v>
      </c>
      <c r="K297" s="47"/>
      <c r="L297" s="41"/>
      <c r="M297" s="42">
        <v>43.17</v>
      </c>
      <c r="N297" s="41"/>
      <c r="O297" s="45">
        <v>1932.55</v>
      </c>
      <c r="AF297" s="30"/>
      <c r="AG297" s="30"/>
      <c r="AH297" s="30"/>
      <c r="AK297" s="2" t="s">
        <v>204</v>
      </c>
      <c r="AM297" s="30"/>
    </row>
    <row r="298" spans="1:39" s="3" customFormat="1" ht="45" x14ac:dyDescent="0.25">
      <c r="A298" s="36"/>
      <c r="B298" s="39"/>
      <c r="C298" s="38" t="s">
        <v>205</v>
      </c>
      <c r="D298" s="408" t="s">
        <v>206</v>
      </c>
      <c r="E298" s="408"/>
      <c r="F298" s="408"/>
      <c r="G298" s="40" t="s">
        <v>63</v>
      </c>
      <c r="H298" s="55">
        <v>46</v>
      </c>
      <c r="I298" s="41"/>
      <c r="J298" s="55">
        <v>46</v>
      </c>
      <c r="K298" s="47"/>
      <c r="L298" s="41"/>
      <c r="M298" s="42">
        <v>21.58</v>
      </c>
      <c r="N298" s="41"/>
      <c r="O298" s="70">
        <v>966.28</v>
      </c>
      <c r="AF298" s="30"/>
      <c r="AG298" s="30"/>
      <c r="AH298" s="30"/>
      <c r="AK298" s="2" t="s">
        <v>206</v>
      </c>
      <c r="AM298" s="30"/>
    </row>
    <row r="299" spans="1:39" s="3" customFormat="1" ht="15" x14ac:dyDescent="0.25">
      <c r="A299" s="36"/>
      <c r="B299" s="56"/>
      <c r="C299" s="57"/>
      <c r="D299" s="410" t="s">
        <v>66</v>
      </c>
      <c r="E299" s="410"/>
      <c r="F299" s="410"/>
      <c r="G299" s="32"/>
      <c r="H299" s="58"/>
      <c r="I299" s="58"/>
      <c r="J299" s="58"/>
      <c r="K299" s="59"/>
      <c r="L299" s="58"/>
      <c r="M299" s="65">
        <v>347.4</v>
      </c>
      <c r="N299" s="51"/>
      <c r="O299" s="61">
        <v>6885.89</v>
      </c>
      <c r="AF299" s="30"/>
      <c r="AG299" s="30"/>
      <c r="AH299" s="30"/>
      <c r="AM299" s="30" t="s">
        <v>66</v>
      </c>
    </row>
    <row r="300" spans="1:39" s="3" customFormat="1" ht="15" x14ac:dyDescent="0.25">
      <c r="A300" s="31" t="s">
        <v>251</v>
      </c>
      <c r="B300" s="32" t="s">
        <v>255</v>
      </c>
      <c r="C300" s="33" t="s">
        <v>256</v>
      </c>
      <c r="D300" s="412" t="s">
        <v>257</v>
      </c>
      <c r="E300" s="412"/>
      <c r="F300" s="412"/>
      <c r="G300" s="32" t="s">
        <v>52</v>
      </c>
      <c r="H300" s="32">
        <v>3</v>
      </c>
      <c r="I300" s="32" t="s">
        <v>24</v>
      </c>
      <c r="J300" s="32" t="s">
        <v>71</v>
      </c>
      <c r="K300" s="34"/>
      <c r="L300" s="32"/>
      <c r="M300" s="34"/>
      <c r="N300" s="32"/>
      <c r="O300" s="35"/>
      <c r="AF300" s="30"/>
      <c r="AG300" s="30"/>
      <c r="AH300" s="30" t="s">
        <v>257</v>
      </c>
      <c r="AM300" s="30"/>
    </row>
    <row r="301" spans="1:39" s="3" customFormat="1" ht="57" x14ac:dyDescent="0.25">
      <c r="A301" s="36"/>
      <c r="B301" s="37"/>
      <c r="C301" s="38" t="s">
        <v>54</v>
      </c>
      <c r="D301" s="413" t="s">
        <v>55</v>
      </c>
      <c r="E301" s="413"/>
      <c r="F301" s="413"/>
      <c r="G301" s="413"/>
      <c r="H301" s="413"/>
      <c r="I301" s="413"/>
      <c r="J301" s="413"/>
      <c r="K301" s="413"/>
      <c r="L301" s="413"/>
      <c r="M301" s="413"/>
      <c r="N301" s="413"/>
      <c r="O301" s="414"/>
      <c r="AF301" s="30"/>
      <c r="AG301" s="30"/>
      <c r="AH301" s="30"/>
      <c r="AI301" s="2" t="s">
        <v>55</v>
      </c>
      <c r="AM301" s="30"/>
    </row>
    <row r="302" spans="1:39" s="3" customFormat="1" ht="15" x14ac:dyDescent="0.25">
      <c r="A302" s="36"/>
      <c r="B302" s="39"/>
      <c r="C302" s="38" t="s">
        <v>24</v>
      </c>
      <c r="D302" s="408" t="s">
        <v>56</v>
      </c>
      <c r="E302" s="408"/>
      <c r="F302" s="408"/>
      <c r="G302" s="40"/>
      <c r="H302" s="41"/>
      <c r="I302" s="41"/>
      <c r="J302" s="41"/>
      <c r="K302" s="42">
        <v>17.86</v>
      </c>
      <c r="L302" s="43">
        <v>1.1499999999999999</v>
      </c>
      <c r="M302" s="42">
        <v>61.62</v>
      </c>
      <c r="N302" s="43">
        <v>44.77</v>
      </c>
      <c r="O302" s="45">
        <v>2758.73</v>
      </c>
      <c r="AF302" s="30"/>
      <c r="AG302" s="30"/>
      <c r="AH302" s="30"/>
      <c r="AJ302" s="2" t="s">
        <v>56</v>
      </c>
      <c r="AM302" s="30"/>
    </row>
    <row r="303" spans="1:39" s="3" customFormat="1" ht="15" x14ac:dyDescent="0.25">
      <c r="A303" s="36"/>
      <c r="B303" s="39"/>
      <c r="C303" s="38"/>
      <c r="D303" s="408" t="s">
        <v>57</v>
      </c>
      <c r="E303" s="408"/>
      <c r="F303" s="408"/>
      <c r="G303" s="40" t="s">
        <v>58</v>
      </c>
      <c r="H303" s="43">
        <v>2.27</v>
      </c>
      <c r="I303" s="43">
        <v>1.1499999999999999</v>
      </c>
      <c r="J303" s="63">
        <v>7.8315000000000001</v>
      </c>
      <c r="K303" s="47"/>
      <c r="L303" s="41"/>
      <c r="M303" s="47"/>
      <c r="N303" s="41"/>
      <c r="O303" s="48"/>
      <c r="AF303" s="30"/>
      <c r="AG303" s="30"/>
      <c r="AH303" s="30"/>
      <c r="AK303" s="2" t="s">
        <v>57</v>
      </c>
      <c r="AM303" s="30"/>
    </row>
    <row r="304" spans="1:39" s="3" customFormat="1" ht="15" x14ac:dyDescent="0.25">
      <c r="A304" s="49"/>
      <c r="B304" s="40"/>
      <c r="C304" s="38"/>
      <c r="D304" s="416" t="s">
        <v>59</v>
      </c>
      <c r="E304" s="416"/>
      <c r="F304" s="416"/>
      <c r="G304" s="50"/>
      <c r="H304" s="51"/>
      <c r="I304" s="51"/>
      <c r="J304" s="51"/>
      <c r="K304" s="52">
        <v>17.86</v>
      </c>
      <c r="L304" s="51"/>
      <c r="M304" s="52">
        <v>61.62</v>
      </c>
      <c r="N304" s="51"/>
      <c r="O304" s="54">
        <v>2758.73</v>
      </c>
      <c r="AF304" s="30"/>
      <c r="AG304" s="30"/>
      <c r="AH304" s="30"/>
      <c r="AL304" s="2" t="s">
        <v>59</v>
      </c>
      <c r="AM304" s="30"/>
    </row>
    <row r="305" spans="1:39" s="3" customFormat="1" ht="15" x14ac:dyDescent="0.25">
      <c r="A305" s="36"/>
      <c r="B305" s="39"/>
      <c r="C305" s="38"/>
      <c r="D305" s="408" t="s">
        <v>60</v>
      </c>
      <c r="E305" s="408"/>
      <c r="F305" s="408"/>
      <c r="G305" s="40"/>
      <c r="H305" s="41"/>
      <c r="I305" s="41"/>
      <c r="J305" s="41"/>
      <c r="K305" s="47"/>
      <c r="L305" s="41"/>
      <c r="M305" s="42">
        <v>61.62</v>
      </c>
      <c r="N305" s="41"/>
      <c r="O305" s="45">
        <v>2758.73</v>
      </c>
      <c r="AF305" s="30"/>
      <c r="AG305" s="30"/>
      <c r="AH305" s="30"/>
      <c r="AK305" s="2" t="s">
        <v>60</v>
      </c>
      <c r="AM305" s="30"/>
    </row>
    <row r="306" spans="1:39" s="3" customFormat="1" ht="45" x14ac:dyDescent="0.25">
      <c r="A306" s="36"/>
      <c r="B306" s="39"/>
      <c r="C306" s="38" t="s">
        <v>258</v>
      </c>
      <c r="D306" s="408" t="s">
        <v>259</v>
      </c>
      <c r="E306" s="408"/>
      <c r="F306" s="408"/>
      <c r="G306" s="40" t="s">
        <v>63</v>
      </c>
      <c r="H306" s="55">
        <v>89</v>
      </c>
      <c r="I306" s="41"/>
      <c r="J306" s="55">
        <v>89</v>
      </c>
      <c r="K306" s="47"/>
      <c r="L306" s="41"/>
      <c r="M306" s="42">
        <v>54.84</v>
      </c>
      <c r="N306" s="41"/>
      <c r="O306" s="45">
        <v>2455.27</v>
      </c>
      <c r="AF306" s="30"/>
      <c r="AG306" s="30"/>
      <c r="AH306" s="30"/>
      <c r="AK306" s="2" t="s">
        <v>259</v>
      </c>
      <c r="AM306" s="30"/>
    </row>
    <row r="307" spans="1:39" s="3" customFormat="1" ht="45" x14ac:dyDescent="0.25">
      <c r="A307" s="36"/>
      <c r="B307" s="39"/>
      <c r="C307" s="38" t="s">
        <v>260</v>
      </c>
      <c r="D307" s="408" t="s">
        <v>261</v>
      </c>
      <c r="E307" s="408"/>
      <c r="F307" s="408"/>
      <c r="G307" s="40" t="s">
        <v>63</v>
      </c>
      <c r="H307" s="55">
        <v>44</v>
      </c>
      <c r="I307" s="41"/>
      <c r="J307" s="55">
        <v>44</v>
      </c>
      <c r="K307" s="47"/>
      <c r="L307" s="41"/>
      <c r="M307" s="42">
        <v>27.11</v>
      </c>
      <c r="N307" s="41"/>
      <c r="O307" s="45">
        <v>1213.8399999999999</v>
      </c>
      <c r="AF307" s="30"/>
      <c r="AG307" s="30"/>
      <c r="AH307" s="30"/>
      <c r="AK307" s="2" t="s">
        <v>261</v>
      </c>
      <c r="AM307" s="30"/>
    </row>
    <row r="308" spans="1:39" s="3" customFormat="1" ht="15" x14ac:dyDescent="0.25">
      <c r="A308" s="36"/>
      <c r="B308" s="56"/>
      <c r="C308" s="57"/>
      <c r="D308" s="410" t="s">
        <v>66</v>
      </c>
      <c r="E308" s="410"/>
      <c r="F308" s="410"/>
      <c r="G308" s="32"/>
      <c r="H308" s="58"/>
      <c r="I308" s="58"/>
      <c r="J308" s="58"/>
      <c r="K308" s="59"/>
      <c r="L308" s="58"/>
      <c r="M308" s="65">
        <v>143.57</v>
      </c>
      <c r="N308" s="51"/>
      <c r="O308" s="61">
        <v>6427.84</v>
      </c>
      <c r="AF308" s="30"/>
      <c r="AG308" s="30"/>
      <c r="AH308" s="30"/>
      <c r="AM308" s="30" t="s">
        <v>66</v>
      </c>
    </row>
    <row r="309" spans="1:39" s="3" customFormat="1" ht="57" x14ac:dyDescent="0.25">
      <c r="A309" s="31" t="s">
        <v>255</v>
      </c>
      <c r="B309" s="32" t="s">
        <v>262</v>
      </c>
      <c r="C309" s="33" t="s">
        <v>263</v>
      </c>
      <c r="D309" s="412" t="s">
        <v>264</v>
      </c>
      <c r="E309" s="412"/>
      <c r="F309" s="412"/>
      <c r="G309" s="32" t="s">
        <v>85</v>
      </c>
      <c r="H309" s="32">
        <v>76.8</v>
      </c>
      <c r="I309" s="32" t="s">
        <v>24</v>
      </c>
      <c r="J309" s="32" t="s">
        <v>265</v>
      </c>
      <c r="K309" s="34"/>
      <c r="L309" s="32"/>
      <c r="M309" s="34"/>
      <c r="N309" s="32"/>
      <c r="O309" s="35"/>
      <c r="AF309" s="30"/>
      <c r="AG309" s="30"/>
      <c r="AH309" s="30" t="s">
        <v>264</v>
      </c>
      <c r="AM309" s="30"/>
    </row>
    <row r="310" spans="1:39" s="3" customFormat="1" ht="45" x14ac:dyDescent="0.25">
      <c r="A310" s="36"/>
      <c r="B310" s="37"/>
      <c r="C310" s="38" t="s">
        <v>99</v>
      </c>
      <c r="D310" s="413" t="s">
        <v>100</v>
      </c>
      <c r="E310" s="413"/>
      <c r="F310" s="413"/>
      <c r="G310" s="413"/>
      <c r="H310" s="413"/>
      <c r="I310" s="413"/>
      <c r="J310" s="413"/>
      <c r="K310" s="413"/>
      <c r="L310" s="413"/>
      <c r="M310" s="413"/>
      <c r="N310" s="413"/>
      <c r="O310" s="414"/>
      <c r="AF310" s="30"/>
      <c r="AG310" s="30"/>
      <c r="AH310" s="30"/>
      <c r="AI310" s="2" t="s">
        <v>100</v>
      </c>
      <c r="AM310" s="30"/>
    </row>
    <row r="311" spans="1:39" s="3" customFormat="1" ht="57" x14ac:dyDescent="0.25">
      <c r="A311" s="36"/>
      <c r="B311" s="37"/>
      <c r="C311" s="38" t="s">
        <v>54</v>
      </c>
      <c r="D311" s="413" t="s">
        <v>55</v>
      </c>
      <c r="E311" s="413"/>
      <c r="F311" s="413"/>
      <c r="G311" s="413"/>
      <c r="H311" s="413"/>
      <c r="I311" s="413"/>
      <c r="J311" s="413"/>
      <c r="K311" s="413"/>
      <c r="L311" s="413"/>
      <c r="M311" s="413"/>
      <c r="N311" s="413"/>
      <c r="O311" s="414"/>
      <c r="AF311" s="30"/>
      <c r="AG311" s="30"/>
      <c r="AH311" s="30"/>
      <c r="AI311" s="2" t="s">
        <v>55</v>
      </c>
      <c r="AM311" s="30"/>
    </row>
    <row r="312" spans="1:39" s="3" customFormat="1" ht="15" x14ac:dyDescent="0.25">
      <c r="A312" s="36"/>
      <c r="B312" s="39"/>
      <c r="C312" s="38" t="s">
        <v>24</v>
      </c>
      <c r="D312" s="408" t="s">
        <v>56</v>
      </c>
      <c r="E312" s="408"/>
      <c r="F312" s="408"/>
      <c r="G312" s="40"/>
      <c r="H312" s="41"/>
      <c r="I312" s="41"/>
      <c r="J312" s="41"/>
      <c r="K312" s="42">
        <v>7.76</v>
      </c>
      <c r="L312" s="43">
        <v>0.92</v>
      </c>
      <c r="M312" s="42">
        <v>548.29</v>
      </c>
      <c r="N312" s="43">
        <v>44.77</v>
      </c>
      <c r="O312" s="45">
        <v>24546.94</v>
      </c>
      <c r="AF312" s="30"/>
      <c r="AG312" s="30"/>
      <c r="AH312" s="30"/>
      <c r="AJ312" s="2" t="s">
        <v>56</v>
      </c>
      <c r="AM312" s="30"/>
    </row>
    <row r="313" spans="1:39" s="3" customFormat="1" ht="15" x14ac:dyDescent="0.25">
      <c r="A313" s="36"/>
      <c r="B313" s="39"/>
      <c r="C313" s="38" t="s">
        <v>67</v>
      </c>
      <c r="D313" s="408" t="s">
        <v>70</v>
      </c>
      <c r="E313" s="408"/>
      <c r="F313" s="408"/>
      <c r="G313" s="40"/>
      <c r="H313" s="41"/>
      <c r="I313" s="41"/>
      <c r="J313" s="41"/>
      <c r="K313" s="44">
        <v>1293.92</v>
      </c>
      <c r="L313" s="43">
        <v>0.92</v>
      </c>
      <c r="M313" s="44">
        <v>91423.21</v>
      </c>
      <c r="N313" s="43">
        <v>13.24</v>
      </c>
      <c r="O313" s="45">
        <v>1210443.3</v>
      </c>
      <c r="AF313" s="30"/>
      <c r="AG313" s="30"/>
      <c r="AH313" s="30"/>
      <c r="AJ313" s="2" t="s">
        <v>70</v>
      </c>
      <c r="AM313" s="30"/>
    </row>
    <row r="314" spans="1:39" s="3" customFormat="1" ht="15" x14ac:dyDescent="0.25">
      <c r="A314" s="36"/>
      <c r="B314" s="39"/>
      <c r="C314" s="38" t="s">
        <v>71</v>
      </c>
      <c r="D314" s="408" t="s">
        <v>72</v>
      </c>
      <c r="E314" s="408"/>
      <c r="F314" s="408"/>
      <c r="G314" s="40"/>
      <c r="H314" s="41"/>
      <c r="I314" s="41"/>
      <c r="J314" s="41"/>
      <c r="K314" s="42">
        <v>32.909999999999997</v>
      </c>
      <c r="L314" s="43">
        <v>0.92</v>
      </c>
      <c r="M314" s="44">
        <v>2325.29</v>
      </c>
      <c r="N314" s="43">
        <v>44.77</v>
      </c>
      <c r="O314" s="45">
        <v>104103.23</v>
      </c>
      <c r="AF314" s="30"/>
      <c r="AG314" s="30"/>
      <c r="AH314" s="30"/>
      <c r="AJ314" s="2" t="s">
        <v>72</v>
      </c>
      <c r="AM314" s="30"/>
    </row>
    <row r="315" spans="1:39" s="3" customFormat="1" ht="15" x14ac:dyDescent="0.25">
      <c r="A315" s="36"/>
      <c r="B315" s="39"/>
      <c r="C315" s="38" t="s">
        <v>83</v>
      </c>
      <c r="D315" s="408" t="s">
        <v>101</v>
      </c>
      <c r="E315" s="408"/>
      <c r="F315" s="408"/>
      <c r="G315" s="40"/>
      <c r="H315" s="41"/>
      <c r="I315" s="41"/>
      <c r="J315" s="41"/>
      <c r="K315" s="42">
        <v>21.02</v>
      </c>
      <c r="L315" s="55">
        <v>0</v>
      </c>
      <c r="M315" s="42">
        <v>0</v>
      </c>
      <c r="N315" s="43">
        <v>8.16</v>
      </c>
      <c r="O315" s="48"/>
      <c r="AF315" s="30"/>
      <c r="AG315" s="30"/>
      <c r="AH315" s="30"/>
      <c r="AJ315" s="2" t="s">
        <v>101</v>
      </c>
      <c r="AM315" s="30"/>
    </row>
    <row r="316" spans="1:39" s="3" customFormat="1" ht="15" x14ac:dyDescent="0.25">
      <c r="A316" s="36"/>
      <c r="B316" s="39"/>
      <c r="C316" s="38"/>
      <c r="D316" s="408" t="s">
        <v>57</v>
      </c>
      <c r="E316" s="408"/>
      <c r="F316" s="408"/>
      <c r="G316" s="40" t="s">
        <v>58</v>
      </c>
      <c r="H316" s="43">
        <v>0.91</v>
      </c>
      <c r="I316" s="43">
        <v>0.92</v>
      </c>
      <c r="J316" s="69">
        <v>64.296959999999999</v>
      </c>
      <c r="K316" s="47"/>
      <c r="L316" s="41"/>
      <c r="M316" s="47"/>
      <c r="N316" s="41"/>
      <c r="O316" s="48"/>
      <c r="AF316" s="30"/>
      <c r="AG316" s="30"/>
      <c r="AH316" s="30"/>
      <c r="AK316" s="2" t="s">
        <v>57</v>
      </c>
      <c r="AM316" s="30"/>
    </row>
    <row r="317" spans="1:39" s="3" customFormat="1" ht="15" x14ac:dyDescent="0.25">
      <c r="A317" s="36"/>
      <c r="B317" s="39"/>
      <c r="C317" s="38"/>
      <c r="D317" s="408" t="s">
        <v>73</v>
      </c>
      <c r="E317" s="408"/>
      <c r="F317" s="408"/>
      <c r="G317" s="40" t="s">
        <v>58</v>
      </c>
      <c r="H317" s="68">
        <v>2.1</v>
      </c>
      <c r="I317" s="43">
        <v>0.92</v>
      </c>
      <c r="J317" s="63">
        <v>148.3776</v>
      </c>
      <c r="K317" s="47"/>
      <c r="L317" s="41"/>
      <c r="M317" s="47"/>
      <c r="N317" s="41"/>
      <c r="O317" s="48"/>
      <c r="AF317" s="30"/>
      <c r="AG317" s="30"/>
      <c r="AH317" s="30"/>
      <c r="AK317" s="2" t="s">
        <v>73</v>
      </c>
      <c r="AM317" s="30"/>
    </row>
    <row r="318" spans="1:39" s="3" customFormat="1" ht="15" x14ac:dyDescent="0.25">
      <c r="A318" s="49"/>
      <c r="B318" s="40"/>
      <c r="C318" s="38"/>
      <c r="D318" s="416" t="s">
        <v>59</v>
      </c>
      <c r="E318" s="416"/>
      <c r="F318" s="416"/>
      <c r="G318" s="50"/>
      <c r="H318" s="51"/>
      <c r="I318" s="51"/>
      <c r="J318" s="51"/>
      <c r="K318" s="53">
        <v>1322.7</v>
      </c>
      <c r="L318" s="51"/>
      <c r="M318" s="53">
        <v>91971.5</v>
      </c>
      <c r="N318" s="51"/>
      <c r="O318" s="54">
        <v>1234990.24</v>
      </c>
      <c r="AF318" s="30"/>
      <c r="AG318" s="30"/>
      <c r="AH318" s="30"/>
      <c r="AL318" s="2" t="s">
        <v>59</v>
      </c>
      <c r="AM318" s="30"/>
    </row>
    <row r="319" spans="1:39" s="3" customFormat="1" ht="15" x14ac:dyDescent="0.25">
      <c r="A319" s="36"/>
      <c r="B319" s="39"/>
      <c r="C319" s="38"/>
      <c r="D319" s="408" t="s">
        <v>60</v>
      </c>
      <c r="E319" s="408"/>
      <c r="F319" s="408"/>
      <c r="G319" s="40"/>
      <c r="H319" s="41"/>
      <c r="I319" s="41"/>
      <c r="J319" s="41"/>
      <c r="K319" s="47"/>
      <c r="L319" s="41"/>
      <c r="M319" s="44">
        <v>2873.58</v>
      </c>
      <c r="N319" s="41"/>
      <c r="O319" s="45">
        <v>128650.17</v>
      </c>
      <c r="AF319" s="30"/>
      <c r="AG319" s="30"/>
      <c r="AH319" s="30"/>
      <c r="AK319" s="2" t="s">
        <v>60</v>
      </c>
      <c r="AM319" s="30"/>
    </row>
    <row r="320" spans="1:39" s="3" customFormat="1" ht="57" x14ac:dyDescent="0.25">
      <c r="A320" s="36"/>
      <c r="B320" s="39"/>
      <c r="C320" s="38" t="s">
        <v>139</v>
      </c>
      <c r="D320" s="408" t="s">
        <v>140</v>
      </c>
      <c r="E320" s="408"/>
      <c r="F320" s="408"/>
      <c r="G320" s="40" t="s">
        <v>63</v>
      </c>
      <c r="H320" s="55">
        <v>91</v>
      </c>
      <c r="I320" s="41"/>
      <c r="J320" s="55">
        <v>91</v>
      </c>
      <c r="K320" s="47"/>
      <c r="L320" s="41"/>
      <c r="M320" s="44">
        <v>2614.96</v>
      </c>
      <c r="N320" s="41"/>
      <c r="O320" s="45">
        <v>117071.65</v>
      </c>
      <c r="AF320" s="30"/>
      <c r="AG320" s="30"/>
      <c r="AH320" s="30"/>
      <c r="AK320" s="2" t="s">
        <v>140</v>
      </c>
      <c r="AM320" s="30"/>
    </row>
    <row r="321" spans="1:41" s="3" customFormat="1" ht="57" x14ac:dyDescent="0.25">
      <c r="A321" s="36"/>
      <c r="B321" s="39"/>
      <c r="C321" s="38" t="s">
        <v>141</v>
      </c>
      <c r="D321" s="408" t="s">
        <v>142</v>
      </c>
      <c r="E321" s="408"/>
      <c r="F321" s="408"/>
      <c r="G321" s="40" t="s">
        <v>63</v>
      </c>
      <c r="H321" s="55">
        <v>52</v>
      </c>
      <c r="I321" s="41"/>
      <c r="J321" s="55">
        <v>52</v>
      </c>
      <c r="K321" s="47"/>
      <c r="L321" s="41"/>
      <c r="M321" s="44">
        <v>1494.26</v>
      </c>
      <c r="N321" s="41"/>
      <c r="O321" s="45">
        <v>66898.09</v>
      </c>
      <c r="AF321" s="30"/>
      <c r="AG321" s="30"/>
      <c r="AH321" s="30"/>
      <c r="AK321" s="2" t="s">
        <v>142</v>
      </c>
      <c r="AM321" s="30"/>
    </row>
    <row r="322" spans="1:41" s="3" customFormat="1" ht="15" x14ac:dyDescent="0.25">
      <c r="A322" s="36"/>
      <c r="B322" s="56"/>
      <c r="C322" s="57"/>
      <c r="D322" s="410" t="s">
        <v>66</v>
      </c>
      <c r="E322" s="410"/>
      <c r="F322" s="410"/>
      <c r="G322" s="32"/>
      <c r="H322" s="58"/>
      <c r="I322" s="58"/>
      <c r="J322" s="58"/>
      <c r="K322" s="59"/>
      <c r="L322" s="58"/>
      <c r="M322" s="60">
        <v>96080.72</v>
      </c>
      <c r="N322" s="51"/>
      <c r="O322" s="61">
        <v>1418959.98</v>
      </c>
      <c r="AF322" s="30"/>
      <c r="AG322" s="30"/>
      <c r="AH322" s="30"/>
      <c r="AM322" s="30" t="s">
        <v>66</v>
      </c>
    </row>
    <row r="323" spans="1:41" s="3" customFormat="1" ht="45.75" x14ac:dyDescent="0.25">
      <c r="A323" s="31" t="s">
        <v>262</v>
      </c>
      <c r="B323" s="32" t="s">
        <v>266</v>
      </c>
      <c r="C323" s="33" t="s">
        <v>199</v>
      </c>
      <c r="D323" s="412" t="s">
        <v>200</v>
      </c>
      <c r="E323" s="412"/>
      <c r="F323" s="412"/>
      <c r="G323" s="32" t="s">
        <v>201</v>
      </c>
      <c r="H323" s="32">
        <v>1.08</v>
      </c>
      <c r="I323" s="32" t="s">
        <v>24</v>
      </c>
      <c r="J323" s="32" t="s">
        <v>267</v>
      </c>
      <c r="K323" s="34"/>
      <c r="L323" s="32"/>
      <c r="M323" s="34"/>
      <c r="N323" s="32"/>
      <c r="O323" s="35"/>
      <c r="AF323" s="30"/>
      <c r="AG323" s="30"/>
      <c r="AH323" s="30" t="s">
        <v>200</v>
      </c>
      <c r="AM323" s="30"/>
    </row>
    <row r="324" spans="1:41" s="3" customFormat="1" ht="57" x14ac:dyDescent="0.25">
      <c r="A324" s="36"/>
      <c r="B324" s="37"/>
      <c r="C324" s="38" t="s">
        <v>54</v>
      </c>
      <c r="D324" s="413" t="s">
        <v>55</v>
      </c>
      <c r="E324" s="413"/>
      <c r="F324" s="413"/>
      <c r="G324" s="413"/>
      <c r="H324" s="413"/>
      <c r="I324" s="413"/>
      <c r="J324" s="413"/>
      <c r="K324" s="413"/>
      <c r="L324" s="413"/>
      <c r="M324" s="413"/>
      <c r="N324" s="413"/>
      <c r="O324" s="414"/>
      <c r="AF324" s="30"/>
      <c r="AG324" s="30"/>
      <c r="AH324" s="30"/>
      <c r="AI324" s="2" t="s">
        <v>55</v>
      </c>
      <c r="AM324" s="30"/>
    </row>
    <row r="325" spans="1:41" s="3" customFormat="1" ht="15" x14ac:dyDescent="0.25">
      <c r="A325" s="36"/>
      <c r="B325" s="39"/>
      <c r="C325" s="38" t="s">
        <v>67</v>
      </c>
      <c r="D325" s="408" t="s">
        <v>70</v>
      </c>
      <c r="E325" s="408"/>
      <c r="F325" s="408"/>
      <c r="G325" s="40"/>
      <c r="H325" s="41"/>
      <c r="I325" s="41"/>
      <c r="J325" s="41"/>
      <c r="K325" s="42">
        <v>479.33</v>
      </c>
      <c r="L325" s="43">
        <v>1.1499999999999999</v>
      </c>
      <c r="M325" s="42">
        <v>595.33000000000004</v>
      </c>
      <c r="N325" s="43">
        <v>13.24</v>
      </c>
      <c r="O325" s="45">
        <v>7882.17</v>
      </c>
      <c r="AF325" s="30"/>
      <c r="AG325" s="30"/>
      <c r="AH325" s="30"/>
      <c r="AJ325" s="2" t="s">
        <v>70</v>
      </c>
      <c r="AM325" s="30"/>
    </row>
    <row r="326" spans="1:41" s="3" customFormat="1" ht="15" x14ac:dyDescent="0.25">
      <c r="A326" s="36"/>
      <c r="B326" s="39"/>
      <c r="C326" s="38" t="s">
        <v>71</v>
      </c>
      <c r="D326" s="408" t="s">
        <v>72</v>
      </c>
      <c r="E326" s="408"/>
      <c r="F326" s="408"/>
      <c r="G326" s="40"/>
      <c r="H326" s="41"/>
      <c r="I326" s="41"/>
      <c r="J326" s="41"/>
      <c r="K326" s="42">
        <v>93.5</v>
      </c>
      <c r="L326" s="43">
        <v>1.1499999999999999</v>
      </c>
      <c r="M326" s="42">
        <v>116.13</v>
      </c>
      <c r="N326" s="43">
        <v>44.77</v>
      </c>
      <c r="O326" s="45">
        <v>5199.1400000000003</v>
      </c>
      <c r="AF326" s="30"/>
      <c r="AG326" s="30"/>
      <c r="AH326" s="30"/>
      <c r="AJ326" s="2" t="s">
        <v>72</v>
      </c>
      <c r="AM326" s="30"/>
    </row>
    <row r="327" spans="1:41" s="3" customFormat="1" ht="15" x14ac:dyDescent="0.25">
      <c r="A327" s="36"/>
      <c r="B327" s="39"/>
      <c r="C327" s="38"/>
      <c r="D327" s="408" t="s">
        <v>73</v>
      </c>
      <c r="E327" s="408"/>
      <c r="F327" s="408"/>
      <c r="G327" s="40" t="s">
        <v>58</v>
      </c>
      <c r="H327" s="43">
        <v>8.06</v>
      </c>
      <c r="I327" s="43">
        <v>1.1499999999999999</v>
      </c>
      <c r="J327" s="69">
        <v>10.01052</v>
      </c>
      <c r="K327" s="47"/>
      <c r="L327" s="41"/>
      <c r="M327" s="47"/>
      <c r="N327" s="41"/>
      <c r="O327" s="48"/>
      <c r="AF327" s="30"/>
      <c r="AG327" s="30"/>
      <c r="AH327" s="30"/>
      <c r="AK327" s="2" t="s">
        <v>73</v>
      </c>
      <c r="AM327" s="30"/>
    </row>
    <row r="328" spans="1:41" s="3" customFormat="1" ht="15" x14ac:dyDescent="0.25">
      <c r="A328" s="49"/>
      <c r="B328" s="40"/>
      <c r="C328" s="38"/>
      <c r="D328" s="416" t="s">
        <v>59</v>
      </c>
      <c r="E328" s="416"/>
      <c r="F328" s="416"/>
      <c r="G328" s="50"/>
      <c r="H328" s="51"/>
      <c r="I328" s="51"/>
      <c r="J328" s="51"/>
      <c r="K328" s="52">
        <v>479.33</v>
      </c>
      <c r="L328" s="51"/>
      <c r="M328" s="52">
        <v>595.33000000000004</v>
      </c>
      <c r="N328" s="51"/>
      <c r="O328" s="54">
        <v>7882.17</v>
      </c>
      <c r="AF328" s="30"/>
      <c r="AG328" s="30"/>
      <c r="AH328" s="30"/>
      <c r="AL328" s="2" t="s">
        <v>59</v>
      </c>
      <c r="AM328" s="30"/>
    </row>
    <row r="329" spans="1:41" s="3" customFormat="1" ht="15" x14ac:dyDescent="0.25">
      <c r="A329" s="36"/>
      <c r="B329" s="39"/>
      <c r="C329" s="38"/>
      <c r="D329" s="408" t="s">
        <v>60</v>
      </c>
      <c r="E329" s="408"/>
      <c r="F329" s="408"/>
      <c r="G329" s="40"/>
      <c r="H329" s="41"/>
      <c r="I329" s="41"/>
      <c r="J329" s="41"/>
      <c r="K329" s="47"/>
      <c r="L329" s="41"/>
      <c r="M329" s="42">
        <v>116.13</v>
      </c>
      <c r="N329" s="41"/>
      <c r="O329" s="45">
        <v>5199.1400000000003</v>
      </c>
      <c r="AF329" s="30"/>
      <c r="AG329" s="30"/>
      <c r="AH329" s="30"/>
      <c r="AK329" s="2" t="s">
        <v>60</v>
      </c>
      <c r="AM329" s="30"/>
    </row>
    <row r="330" spans="1:41" s="3" customFormat="1" ht="45" x14ac:dyDescent="0.25">
      <c r="A330" s="36"/>
      <c r="B330" s="39"/>
      <c r="C330" s="38" t="s">
        <v>203</v>
      </c>
      <c r="D330" s="408" t="s">
        <v>204</v>
      </c>
      <c r="E330" s="408"/>
      <c r="F330" s="408"/>
      <c r="G330" s="40" t="s">
        <v>63</v>
      </c>
      <c r="H330" s="55">
        <v>92</v>
      </c>
      <c r="I330" s="41"/>
      <c r="J330" s="55">
        <v>92</v>
      </c>
      <c r="K330" s="47"/>
      <c r="L330" s="41"/>
      <c r="M330" s="42">
        <v>106.84</v>
      </c>
      <c r="N330" s="41"/>
      <c r="O330" s="45">
        <v>4783.21</v>
      </c>
      <c r="AF330" s="30"/>
      <c r="AG330" s="30"/>
      <c r="AH330" s="30"/>
      <c r="AK330" s="2" t="s">
        <v>204</v>
      </c>
      <c r="AM330" s="30"/>
    </row>
    <row r="331" spans="1:41" s="3" customFormat="1" ht="45" x14ac:dyDescent="0.25">
      <c r="A331" s="36"/>
      <c r="B331" s="39"/>
      <c r="C331" s="38" t="s">
        <v>205</v>
      </c>
      <c r="D331" s="408" t="s">
        <v>206</v>
      </c>
      <c r="E331" s="408"/>
      <c r="F331" s="408"/>
      <c r="G331" s="40" t="s">
        <v>63</v>
      </c>
      <c r="H331" s="55">
        <v>46</v>
      </c>
      <c r="I331" s="41"/>
      <c r="J331" s="55">
        <v>46</v>
      </c>
      <c r="K331" s="47"/>
      <c r="L331" s="41"/>
      <c r="M331" s="42">
        <v>53.42</v>
      </c>
      <c r="N331" s="41"/>
      <c r="O331" s="45">
        <v>2391.6</v>
      </c>
      <c r="AF331" s="30"/>
      <c r="AG331" s="30"/>
      <c r="AH331" s="30"/>
      <c r="AK331" s="2" t="s">
        <v>206</v>
      </c>
      <c r="AM331" s="30"/>
    </row>
    <row r="332" spans="1:41" s="3" customFormat="1" ht="15" x14ac:dyDescent="0.25">
      <c r="A332" s="36"/>
      <c r="B332" s="56"/>
      <c r="C332" s="57"/>
      <c r="D332" s="410" t="s">
        <v>66</v>
      </c>
      <c r="E332" s="410"/>
      <c r="F332" s="410"/>
      <c r="G332" s="32"/>
      <c r="H332" s="58"/>
      <c r="I332" s="58"/>
      <c r="J332" s="58"/>
      <c r="K332" s="59"/>
      <c r="L332" s="58"/>
      <c r="M332" s="65">
        <v>755.59</v>
      </c>
      <c r="N332" s="51"/>
      <c r="O332" s="61">
        <v>15056.98</v>
      </c>
      <c r="AF332" s="30"/>
      <c r="AG332" s="30"/>
      <c r="AH332" s="30"/>
      <c r="AM332" s="30" t="s">
        <v>66</v>
      </c>
    </row>
    <row r="333" spans="1:41" s="3" customFormat="1" ht="45" x14ac:dyDescent="0.25">
      <c r="A333" s="234" t="s">
        <v>266</v>
      </c>
      <c r="B333" s="235" t="s">
        <v>53</v>
      </c>
      <c r="C333" s="236" t="s">
        <v>964</v>
      </c>
      <c r="D333" s="415" t="s">
        <v>208</v>
      </c>
      <c r="E333" s="415"/>
      <c r="F333" s="415"/>
      <c r="G333" s="235" t="s">
        <v>85</v>
      </c>
      <c r="H333" s="235">
        <v>1003</v>
      </c>
      <c r="I333" s="235" t="s">
        <v>24</v>
      </c>
      <c r="J333" s="235" t="s">
        <v>268</v>
      </c>
      <c r="K333" s="237" t="s">
        <v>210</v>
      </c>
      <c r="L333" s="235" t="s">
        <v>211</v>
      </c>
      <c r="M333" s="237" t="s">
        <v>269</v>
      </c>
      <c r="N333" s="235" t="s">
        <v>89</v>
      </c>
      <c r="O333" s="238" t="s">
        <v>270</v>
      </c>
      <c r="AF333" s="30"/>
      <c r="AG333" s="30"/>
      <c r="AH333" s="30" t="s">
        <v>208</v>
      </c>
      <c r="AM333" s="30"/>
    </row>
    <row r="334" spans="1:41" s="3" customFormat="1" ht="15" x14ac:dyDescent="0.25">
      <c r="A334" s="62"/>
      <c r="B334" s="4"/>
      <c r="C334" s="57"/>
      <c r="D334" s="408" t="s">
        <v>91</v>
      </c>
      <c r="E334" s="408"/>
      <c r="F334" s="408"/>
      <c r="G334" s="408"/>
      <c r="H334" s="408"/>
      <c r="I334" s="408"/>
      <c r="J334" s="408"/>
      <c r="K334" s="408"/>
      <c r="L334" s="408"/>
      <c r="M334" s="408"/>
      <c r="N334" s="408"/>
      <c r="O334" s="411"/>
      <c r="AF334" s="30"/>
      <c r="AG334" s="30"/>
      <c r="AH334" s="30"/>
      <c r="AM334" s="30"/>
      <c r="AN334" s="2" t="s">
        <v>91</v>
      </c>
    </row>
    <row r="335" spans="1:41" s="3" customFormat="1" ht="15" x14ac:dyDescent="0.25">
      <c r="A335" s="62"/>
      <c r="B335" s="56"/>
      <c r="C335" s="57"/>
      <c r="D335" s="408" t="s">
        <v>214</v>
      </c>
      <c r="E335" s="408"/>
      <c r="F335" s="408"/>
      <c r="G335" s="408"/>
      <c r="H335" s="408"/>
      <c r="I335" s="408"/>
      <c r="J335" s="408"/>
      <c r="K335" s="408"/>
      <c r="L335" s="408"/>
      <c r="M335" s="408"/>
      <c r="N335" s="408"/>
      <c r="O335" s="411"/>
      <c r="AF335" s="30"/>
      <c r="AG335" s="30"/>
      <c r="AH335" s="30"/>
      <c r="AM335" s="30"/>
      <c r="AO335" s="2" t="s">
        <v>214</v>
      </c>
    </row>
    <row r="336" spans="1:41" s="3" customFormat="1" ht="15" x14ac:dyDescent="0.25">
      <c r="A336" s="36"/>
      <c r="B336" s="37"/>
      <c r="C336" s="38"/>
      <c r="D336" s="413" t="s">
        <v>215</v>
      </c>
      <c r="E336" s="413"/>
      <c r="F336" s="413"/>
      <c r="G336" s="413"/>
      <c r="H336" s="413"/>
      <c r="I336" s="413"/>
      <c r="J336" s="413"/>
      <c r="K336" s="413"/>
      <c r="L336" s="413"/>
      <c r="M336" s="413"/>
      <c r="N336" s="413"/>
      <c r="O336" s="414"/>
      <c r="AF336" s="30"/>
      <c r="AG336" s="30"/>
      <c r="AH336" s="30"/>
      <c r="AI336" s="2" t="s">
        <v>215</v>
      </c>
      <c r="AM336" s="30"/>
    </row>
    <row r="337" spans="1:39" s="3" customFormat="1" ht="15" x14ac:dyDescent="0.25">
      <c r="A337" s="36"/>
      <c r="B337" s="56"/>
      <c r="C337" s="57"/>
      <c r="D337" s="410" t="s">
        <v>66</v>
      </c>
      <c r="E337" s="410"/>
      <c r="F337" s="410"/>
      <c r="G337" s="32"/>
      <c r="H337" s="58"/>
      <c r="I337" s="58"/>
      <c r="J337" s="58"/>
      <c r="K337" s="59"/>
      <c r="L337" s="58"/>
      <c r="M337" s="60">
        <v>101483.3</v>
      </c>
      <c r="N337" s="51"/>
      <c r="O337" s="61">
        <v>828103.73</v>
      </c>
      <c r="AF337" s="30"/>
      <c r="AG337" s="30"/>
      <c r="AH337" s="30"/>
      <c r="AM337" s="30" t="s">
        <v>66</v>
      </c>
    </row>
    <row r="338" spans="1:39" s="3" customFormat="1" ht="57" x14ac:dyDescent="0.25">
      <c r="A338" s="31" t="s">
        <v>53</v>
      </c>
      <c r="B338" s="32" t="s">
        <v>271</v>
      </c>
      <c r="C338" s="33" t="s">
        <v>252</v>
      </c>
      <c r="D338" s="412" t="s">
        <v>253</v>
      </c>
      <c r="E338" s="412"/>
      <c r="F338" s="412"/>
      <c r="G338" s="32" t="s">
        <v>201</v>
      </c>
      <c r="H338" s="32">
        <v>1.0029999999999999</v>
      </c>
      <c r="I338" s="32" t="s">
        <v>24</v>
      </c>
      <c r="J338" s="32" t="s">
        <v>272</v>
      </c>
      <c r="K338" s="34"/>
      <c r="L338" s="32"/>
      <c r="M338" s="34"/>
      <c r="N338" s="32"/>
      <c r="O338" s="35"/>
      <c r="AF338" s="30"/>
      <c r="AG338" s="30"/>
      <c r="AH338" s="30" t="s">
        <v>253</v>
      </c>
      <c r="AM338" s="30"/>
    </row>
    <row r="339" spans="1:39" s="3" customFormat="1" ht="57" x14ac:dyDescent="0.25">
      <c r="A339" s="36"/>
      <c r="B339" s="37"/>
      <c r="C339" s="38" t="s">
        <v>54</v>
      </c>
      <c r="D339" s="413" t="s">
        <v>55</v>
      </c>
      <c r="E339" s="413"/>
      <c r="F339" s="413"/>
      <c r="G339" s="413"/>
      <c r="H339" s="413"/>
      <c r="I339" s="413"/>
      <c r="J339" s="413"/>
      <c r="K339" s="413"/>
      <c r="L339" s="413"/>
      <c r="M339" s="413"/>
      <c r="N339" s="413"/>
      <c r="O339" s="414"/>
      <c r="AF339" s="30"/>
      <c r="AG339" s="30"/>
      <c r="AH339" s="30"/>
      <c r="AI339" s="2" t="s">
        <v>55</v>
      </c>
      <c r="AM339" s="30"/>
    </row>
    <row r="340" spans="1:39" s="3" customFormat="1" ht="15" x14ac:dyDescent="0.25">
      <c r="A340" s="36"/>
      <c r="B340" s="39"/>
      <c r="C340" s="38" t="s">
        <v>24</v>
      </c>
      <c r="D340" s="408" t="s">
        <v>56</v>
      </c>
      <c r="E340" s="408"/>
      <c r="F340" s="408"/>
      <c r="G340" s="40"/>
      <c r="H340" s="41"/>
      <c r="I340" s="41"/>
      <c r="J340" s="41"/>
      <c r="K340" s="42">
        <v>101.4</v>
      </c>
      <c r="L340" s="43">
        <v>1.1499999999999999</v>
      </c>
      <c r="M340" s="42">
        <v>116.96</v>
      </c>
      <c r="N340" s="43">
        <v>44.77</v>
      </c>
      <c r="O340" s="45">
        <v>5236.3</v>
      </c>
      <c r="AF340" s="30"/>
      <c r="AG340" s="30"/>
      <c r="AH340" s="30"/>
      <c r="AJ340" s="2" t="s">
        <v>56</v>
      </c>
      <c r="AM340" s="30"/>
    </row>
    <row r="341" spans="1:39" s="3" customFormat="1" ht="15" x14ac:dyDescent="0.25">
      <c r="A341" s="36"/>
      <c r="B341" s="39"/>
      <c r="C341" s="38" t="s">
        <v>67</v>
      </c>
      <c r="D341" s="408" t="s">
        <v>70</v>
      </c>
      <c r="E341" s="408"/>
      <c r="F341" s="408"/>
      <c r="G341" s="40"/>
      <c r="H341" s="41"/>
      <c r="I341" s="41"/>
      <c r="J341" s="41"/>
      <c r="K341" s="44">
        <v>3563.26</v>
      </c>
      <c r="L341" s="43">
        <v>1.1499999999999999</v>
      </c>
      <c r="M341" s="44">
        <v>4110.04</v>
      </c>
      <c r="N341" s="43">
        <v>13.24</v>
      </c>
      <c r="O341" s="45">
        <v>54416.93</v>
      </c>
      <c r="AF341" s="30"/>
      <c r="AG341" s="30"/>
      <c r="AH341" s="30"/>
      <c r="AJ341" s="2" t="s">
        <v>70</v>
      </c>
      <c r="AM341" s="30"/>
    </row>
    <row r="342" spans="1:39" s="3" customFormat="1" ht="15" x14ac:dyDescent="0.25">
      <c r="A342" s="36"/>
      <c r="B342" s="39"/>
      <c r="C342" s="38" t="s">
        <v>71</v>
      </c>
      <c r="D342" s="408" t="s">
        <v>72</v>
      </c>
      <c r="E342" s="408"/>
      <c r="F342" s="408"/>
      <c r="G342" s="40"/>
      <c r="H342" s="41"/>
      <c r="I342" s="41"/>
      <c r="J342" s="41"/>
      <c r="K342" s="42">
        <v>507.6</v>
      </c>
      <c r="L342" s="43">
        <v>1.1499999999999999</v>
      </c>
      <c r="M342" s="42">
        <v>585.49</v>
      </c>
      <c r="N342" s="43">
        <v>44.77</v>
      </c>
      <c r="O342" s="45">
        <v>26212.39</v>
      </c>
      <c r="AF342" s="30"/>
      <c r="AG342" s="30"/>
      <c r="AH342" s="30"/>
      <c r="AJ342" s="2" t="s">
        <v>72</v>
      </c>
      <c r="AM342" s="30"/>
    </row>
    <row r="343" spans="1:39" s="3" customFormat="1" ht="15" x14ac:dyDescent="0.25">
      <c r="A343" s="36"/>
      <c r="B343" s="39"/>
      <c r="C343" s="38" t="s">
        <v>83</v>
      </c>
      <c r="D343" s="408" t="s">
        <v>101</v>
      </c>
      <c r="E343" s="408"/>
      <c r="F343" s="408"/>
      <c r="G343" s="40"/>
      <c r="H343" s="41"/>
      <c r="I343" s="41"/>
      <c r="J343" s="41"/>
      <c r="K343" s="42">
        <v>4.34</v>
      </c>
      <c r="L343" s="41"/>
      <c r="M343" s="42">
        <v>4.3499999999999996</v>
      </c>
      <c r="N343" s="43">
        <v>8.16</v>
      </c>
      <c r="O343" s="70">
        <v>35.5</v>
      </c>
      <c r="AF343" s="30"/>
      <c r="AG343" s="30"/>
      <c r="AH343" s="30"/>
      <c r="AJ343" s="2" t="s">
        <v>101</v>
      </c>
      <c r="AM343" s="30"/>
    </row>
    <row r="344" spans="1:39" s="3" customFormat="1" ht="15" x14ac:dyDescent="0.25">
      <c r="A344" s="36"/>
      <c r="B344" s="39"/>
      <c r="C344" s="38"/>
      <c r="D344" s="408" t="s">
        <v>57</v>
      </c>
      <c r="E344" s="408"/>
      <c r="F344" s="408"/>
      <c r="G344" s="40" t="s">
        <v>58</v>
      </c>
      <c r="H344" s="55">
        <v>13</v>
      </c>
      <c r="I344" s="43">
        <v>1.1499999999999999</v>
      </c>
      <c r="J344" s="69">
        <v>14.99485</v>
      </c>
      <c r="K344" s="47"/>
      <c r="L344" s="41"/>
      <c r="M344" s="47"/>
      <c r="N344" s="41"/>
      <c r="O344" s="48"/>
      <c r="AF344" s="30"/>
      <c r="AG344" s="30"/>
      <c r="AH344" s="30"/>
      <c r="AK344" s="2" t="s">
        <v>57</v>
      </c>
      <c r="AM344" s="30"/>
    </row>
    <row r="345" spans="1:39" s="3" customFormat="1" ht="15" x14ac:dyDescent="0.25">
      <c r="A345" s="36"/>
      <c r="B345" s="39"/>
      <c r="C345" s="38"/>
      <c r="D345" s="408" t="s">
        <v>73</v>
      </c>
      <c r="E345" s="408"/>
      <c r="F345" s="408"/>
      <c r="G345" s="40" t="s">
        <v>58</v>
      </c>
      <c r="H345" s="68">
        <v>37.6</v>
      </c>
      <c r="I345" s="43">
        <v>1.1499999999999999</v>
      </c>
      <c r="J345" s="69">
        <v>43.369720000000001</v>
      </c>
      <c r="K345" s="47"/>
      <c r="L345" s="41"/>
      <c r="M345" s="47"/>
      <c r="N345" s="41"/>
      <c r="O345" s="48"/>
      <c r="AF345" s="30"/>
      <c r="AG345" s="30"/>
      <c r="AH345" s="30"/>
      <c r="AK345" s="2" t="s">
        <v>73</v>
      </c>
      <c r="AM345" s="30"/>
    </row>
    <row r="346" spans="1:39" s="3" customFormat="1" ht="15" x14ac:dyDescent="0.25">
      <c r="A346" s="49"/>
      <c r="B346" s="40"/>
      <c r="C346" s="38"/>
      <c r="D346" s="416" t="s">
        <v>59</v>
      </c>
      <c r="E346" s="416"/>
      <c r="F346" s="416"/>
      <c r="G346" s="50"/>
      <c r="H346" s="51"/>
      <c r="I346" s="51"/>
      <c r="J346" s="51"/>
      <c r="K346" s="53">
        <v>3669</v>
      </c>
      <c r="L346" s="51"/>
      <c r="M346" s="53">
        <v>4231.3500000000004</v>
      </c>
      <c r="N346" s="51"/>
      <c r="O346" s="54">
        <v>59688.73</v>
      </c>
      <c r="AF346" s="30"/>
      <c r="AG346" s="30"/>
      <c r="AH346" s="30"/>
      <c r="AL346" s="2" t="s">
        <v>59</v>
      </c>
      <c r="AM346" s="30"/>
    </row>
    <row r="347" spans="1:39" s="3" customFormat="1" ht="15" x14ac:dyDescent="0.25">
      <c r="A347" s="36"/>
      <c r="B347" s="39"/>
      <c r="C347" s="38"/>
      <c r="D347" s="408" t="s">
        <v>60</v>
      </c>
      <c r="E347" s="408"/>
      <c r="F347" s="408"/>
      <c r="G347" s="40"/>
      <c r="H347" s="41"/>
      <c r="I347" s="41"/>
      <c r="J347" s="41"/>
      <c r="K347" s="47"/>
      <c r="L347" s="41"/>
      <c r="M347" s="42">
        <v>702.45</v>
      </c>
      <c r="N347" s="41"/>
      <c r="O347" s="45">
        <v>31448.69</v>
      </c>
      <c r="AF347" s="30"/>
      <c r="AG347" s="30"/>
      <c r="AH347" s="30"/>
      <c r="AK347" s="2" t="s">
        <v>60</v>
      </c>
      <c r="AM347" s="30"/>
    </row>
    <row r="348" spans="1:39" s="3" customFormat="1" ht="45" x14ac:dyDescent="0.25">
      <c r="A348" s="36"/>
      <c r="B348" s="39"/>
      <c r="C348" s="38" t="s">
        <v>203</v>
      </c>
      <c r="D348" s="408" t="s">
        <v>204</v>
      </c>
      <c r="E348" s="408"/>
      <c r="F348" s="408"/>
      <c r="G348" s="40" t="s">
        <v>63</v>
      </c>
      <c r="H348" s="55">
        <v>92</v>
      </c>
      <c r="I348" s="41"/>
      <c r="J348" s="55">
        <v>92</v>
      </c>
      <c r="K348" s="47"/>
      <c r="L348" s="41"/>
      <c r="M348" s="42">
        <v>646.25</v>
      </c>
      <c r="N348" s="41"/>
      <c r="O348" s="45">
        <v>28932.79</v>
      </c>
      <c r="AF348" s="30"/>
      <c r="AG348" s="30"/>
      <c r="AH348" s="30"/>
      <c r="AK348" s="2" t="s">
        <v>204</v>
      </c>
      <c r="AM348" s="30"/>
    </row>
    <row r="349" spans="1:39" s="3" customFormat="1" ht="45" x14ac:dyDescent="0.25">
      <c r="A349" s="36"/>
      <c r="B349" s="39"/>
      <c r="C349" s="38" t="s">
        <v>205</v>
      </c>
      <c r="D349" s="408" t="s">
        <v>206</v>
      </c>
      <c r="E349" s="408"/>
      <c r="F349" s="408"/>
      <c r="G349" s="40" t="s">
        <v>63</v>
      </c>
      <c r="H349" s="55">
        <v>46</v>
      </c>
      <c r="I349" s="41"/>
      <c r="J349" s="55">
        <v>46</v>
      </c>
      <c r="K349" s="47"/>
      <c r="L349" s="41"/>
      <c r="M349" s="42">
        <v>323.13</v>
      </c>
      <c r="N349" s="41"/>
      <c r="O349" s="45">
        <v>14466.4</v>
      </c>
      <c r="AF349" s="30"/>
      <c r="AG349" s="30"/>
      <c r="AH349" s="30"/>
      <c r="AK349" s="2" t="s">
        <v>206</v>
      </c>
      <c r="AM349" s="30"/>
    </row>
    <row r="350" spans="1:39" s="3" customFormat="1" ht="15" x14ac:dyDescent="0.25">
      <c r="A350" s="36"/>
      <c r="B350" s="56"/>
      <c r="C350" s="57"/>
      <c r="D350" s="410" t="s">
        <v>66</v>
      </c>
      <c r="E350" s="410"/>
      <c r="F350" s="410"/>
      <c r="G350" s="32"/>
      <c r="H350" s="58"/>
      <c r="I350" s="58"/>
      <c r="J350" s="58"/>
      <c r="K350" s="59"/>
      <c r="L350" s="58"/>
      <c r="M350" s="60">
        <v>5200.7299999999996</v>
      </c>
      <c r="N350" s="51"/>
      <c r="O350" s="61">
        <v>103087.92</v>
      </c>
      <c r="AF350" s="30"/>
      <c r="AG350" s="30"/>
      <c r="AH350" s="30"/>
      <c r="AM350" s="30" t="s">
        <v>66</v>
      </c>
    </row>
    <row r="351" spans="1:39" s="3" customFormat="1" ht="57" x14ac:dyDescent="0.25">
      <c r="A351" s="31" t="s">
        <v>271</v>
      </c>
      <c r="B351" s="32" t="s">
        <v>273</v>
      </c>
      <c r="C351" s="33" t="s">
        <v>115</v>
      </c>
      <c r="D351" s="412" t="s">
        <v>116</v>
      </c>
      <c r="E351" s="412"/>
      <c r="F351" s="412"/>
      <c r="G351" s="32" t="s">
        <v>76</v>
      </c>
      <c r="H351" s="32">
        <v>153.6</v>
      </c>
      <c r="I351" s="32" t="s">
        <v>24</v>
      </c>
      <c r="J351" s="32" t="s">
        <v>274</v>
      </c>
      <c r="K351" s="34" t="s">
        <v>118</v>
      </c>
      <c r="L351" s="32"/>
      <c r="M351" s="34" t="s">
        <v>275</v>
      </c>
      <c r="N351" s="32" t="s">
        <v>80</v>
      </c>
      <c r="O351" s="35" t="s">
        <v>276</v>
      </c>
      <c r="AF351" s="30"/>
      <c r="AG351" s="30"/>
      <c r="AH351" s="30" t="s">
        <v>116</v>
      </c>
      <c r="AM351" s="30"/>
    </row>
    <row r="352" spans="1:39" s="3" customFormat="1" ht="15" x14ac:dyDescent="0.25">
      <c r="A352" s="36"/>
      <c r="B352" s="56"/>
      <c r="C352" s="57"/>
      <c r="D352" s="410" t="s">
        <v>66</v>
      </c>
      <c r="E352" s="410"/>
      <c r="F352" s="410"/>
      <c r="G352" s="32"/>
      <c r="H352" s="58"/>
      <c r="I352" s="58"/>
      <c r="J352" s="58"/>
      <c r="K352" s="59"/>
      <c r="L352" s="58"/>
      <c r="M352" s="65">
        <v>503.81</v>
      </c>
      <c r="N352" s="51"/>
      <c r="O352" s="61">
        <v>6670.44</v>
      </c>
      <c r="AF352" s="30"/>
      <c r="AG352" s="30"/>
      <c r="AH352" s="30"/>
      <c r="AM352" s="30" t="s">
        <v>66</v>
      </c>
    </row>
    <row r="353" spans="1:43" s="3" customFormat="1" ht="34.5" x14ac:dyDescent="0.25">
      <c r="A353" s="31" t="s">
        <v>273</v>
      </c>
      <c r="B353" s="32" t="s">
        <v>277</v>
      </c>
      <c r="C353" s="33" t="s">
        <v>122</v>
      </c>
      <c r="D353" s="412" t="s">
        <v>123</v>
      </c>
      <c r="E353" s="412"/>
      <c r="F353" s="412"/>
      <c r="G353" s="32" t="s">
        <v>76</v>
      </c>
      <c r="H353" s="32">
        <v>38.4</v>
      </c>
      <c r="I353" s="32" t="s">
        <v>24</v>
      </c>
      <c r="J353" s="32" t="s">
        <v>278</v>
      </c>
      <c r="K353" s="34" t="s">
        <v>125</v>
      </c>
      <c r="L353" s="32" t="s">
        <v>126</v>
      </c>
      <c r="M353" s="34" t="s">
        <v>279</v>
      </c>
      <c r="N353" s="32" t="s">
        <v>80</v>
      </c>
      <c r="O353" s="35" t="s">
        <v>280</v>
      </c>
      <c r="AF353" s="30"/>
      <c r="AG353" s="30"/>
      <c r="AH353" s="30" t="s">
        <v>123</v>
      </c>
      <c r="AM353" s="30"/>
    </row>
    <row r="354" spans="1:43" s="3" customFormat="1" ht="57" x14ac:dyDescent="0.25">
      <c r="A354" s="36"/>
      <c r="B354" s="37"/>
      <c r="C354" s="38" t="s">
        <v>54</v>
      </c>
      <c r="D354" s="413" t="s">
        <v>55</v>
      </c>
      <c r="E354" s="413"/>
      <c r="F354" s="413"/>
      <c r="G354" s="413"/>
      <c r="H354" s="413"/>
      <c r="I354" s="413"/>
      <c r="J354" s="413"/>
      <c r="K354" s="413"/>
      <c r="L354" s="413"/>
      <c r="M354" s="413"/>
      <c r="N354" s="413"/>
      <c r="O354" s="414"/>
      <c r="AF354" s="30"/>
      <c r="AG354" s="30"/>
      <c r="AH354" s="30"/>
      <c r="AI354" s="2" t="s">
        <v>55</v>
      </c>
      <c r="AM354" s="30"/>
    </row>
    <row r="355" spans="1:43" s="3" customFormat="1" ht="15" x14ac:dyDescent="0.25">
      <c r="A355" s="36"/>
      <c r="B355" s="56"/>
      <c r="C355" s="57"/>
      <c r="D355" s="410" t="s">
        <v>66</v>
      </c>
      <c r="E355" s="410"/>
      <c r="F355" s="410"/>
      <c r="G355" s="32"/>
      <c r="H355" s="58"/>
      <c r="I355" s="58"/>
      <c r="J355" s="58"/>
      <c r="K355" s="59"/>
      <c r="L355" s="58"/>
      <c r="M355" s="60">
        <v>1898</v>
      </c>
      <c r="N355" s="51"/>
      <c r="O355" s="61">
        <v>25129.52</v>
      </c>
      <c r="AF355" s="30"/>
      <c r="AG355" s="30"/>
      <c r="AH355" s="30"/>
      <c r="AM355" s="30" t="s">
        <v>66</v>
      </c>
    </row>
    <row r="356" spans="1:43" s="3" customFormat="1" ht="45" x14ac:dyDescent="0.25">
      <c r="A356" s="234" t="s">
        <v>277</v>
      </c>
      <c r="B356" s="235" t="s">
        <v>281</v>
      </c>
      <c r="C356" s="239" t="s">
        <v>972</v>
      </c>
      <c r="D356" s="415" t="s">
        <v>84</v>
      </c>
      <c r="E356" s="415"/>
      <c r="F356" s="415"/>
      <c r="G356" s="235" t="s">
        <v>85</v>
      </c>
      <c r="H356" s="235">
        <v>76.8</v>
      </c>
      <c r="I356" s="235" t="s">
        <v>24</v>
      </c>
      <c r="J356" s="235" t="s">
        <v>265</v>
      </c>
      <c r="K356" s="237" t="s">
        <v>87</v>
      </c>
      <c r="L356" s="235"/>
      <c r="M356" s="237" t="s">
        <v>282</v>
      </c>
      <c r="N356" s="235" t="s">
        <v>89</v>
      </c>
      <c r="O356" s="238" t="s">
        <v>283</v>
      </c>
      <c r="AF356" s="30"/>
      <c r="AG356" s="30"/>
      <c r="AH356" s="30" t="s">
        <v>84</v>
      </c>
      <c r="AM356" s="30"/>
    </row>
    <row r="357" spans="1:43" s="3" customFormat="1" ht="15" x14ac:dyDescent="0.25">
      <c r="A357" s="62"/>
      <c r="B357" s="4"/>
      <c r="C357" s="57"/>
      <c r="D357" s="408" t="s">
        <v>91</v>
      </c>
      <c r="E357" s="408"/>
      <c r="F357" s="408"/>
      <c r="G357" s="408"/>
      <c r="H357" s="408"/>
      <c r="I357" s="408"/>
      <c r="J357" s="408"/>
      <c r="K357" s="408"/>
      <c r="L357" s="408"/>
      <c r="M357" s="408"/>
      <c r="N357" s="408"/>
      <c r="O357" s="411"/>
      <c r="AF357" s="30"/>
      <c r="AG357" s="30"/>
      <c r="AH357" s="30"/>
      <c r="AM357" s="30"/>
      <c r="AN357" s="2" t="s">
        <v>91</v>
      </c>
    </row>
    <row r="358" spans="1:43" s="3" customFormat="1" ht="15" x14ac:dyDescent="0.25">
      <c r="A358" s="62"/>
      <c r="B358" s="56"/>
      <c r="C358" s="57"/>
      <c r="D358" s="408" t="s">
        <v>92</v>
      </c>
      <c r="E358" s="408"/>
      <c r="F358" s="408"/>
      <c r="G358" s="408"/>
      <c r="H358" s="408"/>
      <c r="I358" s="408"/>
      <c r="J358" s="408"/>
      <c r="K358" s="408"/>
      <c r="L358" s="408"/>
      <c r="M358" s="408"/>
      <c r="N358" s="408"/>
      <c r="O358" s="411"/>
      <c r="AF358" s="30"/>
      <c r="AG358" s="30"/>
      <c r="AH358" s="30"/>
      <c r="AM358" s="30"/>
      <c r="AO358" s="2" t="s">
        <v>92</v>
      </c>
    </row>
    <row r="359" spans="1:43" s="3" customFormat="1" ht="15" x14ac:dyDescent="0.25">
      <c r="A359" s="36"/>
      <c r="B359" s="56"/>
      <c r="C359" s="57"/>
      <c r="D359" s="410" t="s">
        <v>66</v>
      </c>
      <c r="E359" s="410"/>
      <c r="F359" s="410"/>
      <c r="G359" s="32"/>
      <c r="H359" s="58"/>
      <c r="I359" s="58"/>
      <c r="J359" s="58"/>
      <c r="K359" s="59"/>
      <c r="L359" s="58"/>
      <c r="M359" s="60">
        <v>12470.78</v>
      </c>
      <c r="N359" s="51"/>
      <c r="O359" s="61">
        <v>101761.56</v>
      </c>
      <c r="AF359" s="30"/>
      <c r="AG359" s="30"/>
      <c r="AH359" s="30"/>
      <c r="AM359" s="30" t="s">
        <v>66</v>
      </c>
    </row>
    <row r="360" spans="1:43" s="3" customFormat="1" ht="15" x14ac:dyDescent="0.25">
      <c r="A360" s="72"/>
      <c r="B360" s="8"/>
      <c r="C360" s="34"/>
      <c r="D360" s="410" t="s">
        <v>284</v>
      </c>
      <c r="E360" s="410"/>
      <c r="F360" s="410"/>
      <c r="G360" s="410"/>
      <c r="H360" s="410"/>
      <c r="I360" s="410"/>
      <c r="J360" s="410"/>
      <c r="K360" s="410"/>
      <c r="L360" s="410"/>
      <c r="M360" s="73"/>
      <c r="N360" s="74"/>
      <c r="O360" s="75"/>
      <c r="P360" s="76"/>
      <c r="AF360" s="30"/>
      <c r="AG360" s="30"/>
      <c r="AH360" s="30"/>
      <c r="AM360" s="30"/>
      <c r="AP360" s="30" t="s">
        <v>284</v>
      </c>
    </row>
    <row r="361" spans="1:43" s="3" customFormat="1" ht="15" x14ac:dyDescent="0.25">
      <c r="A361" s="36"/>
      <c r="B361" s="4"/>
      <c r="C361" s="38"/>
      <c r="D361" s="408" t="s">
        <v>285</v>
      </c>
      <c r="E361" s="408"/>
      <c r="F361" s="408"/>
      <c r="G361" s="408"/>
      <c r="H361" s="408"/>
      <c r="I361" s="408"/>
      <c r="J361" s="408"/>
      <c r="K361" s="408"/>
      <c r="L361" s="408"/>
      <c r="M361" s="77">
        <v>1988216.49</v>
      </c>
      <c r="N361" s="78"/>
      <c r="O361" s="79"/>
      <c r="P361" s="80"/>
      <c r="AF361" s="30"/>
      <c r="AG361" s="30"/>
      <c r="AH361" s="30"/>
      <c r="AM361" s="30"/>
      <c r="AP361" s="30"/>
      <c r="AQ361" s="2" t="s">
        <v>285</v>
      </c>
    </row>
    <row r="362" spans="1:43" s="3" customFormat="1" ht="15" x14ac:dyDescent="0.25">
      <c r="A362" s="36"/>
      <c r="B362" s="4"/>
      <c r="C362" s="38"/>
      <c r="D362" s="408" t="s">
        <v>286</v>
      </c>
      <c r="E362" s="408"/>
      <c r="F362" s="408"/>
      <c r="G362" s="408"/>
      <c r="H362" s="408"/>
      <c r="I362" s="408"/>
      <c r="J362" s="408"/>
      <c r="K362" s="408"/>
      <c r="L362" s="408"/>
      <c r="M362" s="80"/>
      <c r="N362" s="78"/>
      <c r="O362" s="79"/>
      <c r="P362" s="80"/>
      <c r="AF362" s="30"/>
      <c r="AG362" s="30"/>
      <c r="AH362" s="30"/>
      <c r="AM362" s="30"/>
      <c r="AP362" s="30"/>
      <c r="AQ362" s="2" t="s">
        <v>286</v>
      </c>
    </row>
    <row r="363" spans="1:43" s="3" customFormat="1" ht="15" x14ac:dyDescent="0.25">
      <c r="A363" s="36"/>
      <c r="B363" s="4"/>
      <c r="C363" s="38"/>
      <c r="D363" s="408" t="s">
        <v>287</v>
      </c>
      <c r="E363" s="408"/>
      <c r="F363" s="408"/>
      <c r="G363" s="408"/>
      <c r="H363" s="408"/>
      <c r="I363" s="408"/>
      <c r="J363" s="408"/>
      <c r="K363" s="408"/>
      <c r="L363" s="408"/>
      <c r="M363" s="77">
        <v>210042.34</v>
      </c>
      <c r="N363" s="78"/>
      <c r="O363" s="79"/>
      <c r="P363" s="80"/>
      <c r="AF363" s="30"/>
      <c r="AG363" s="30"/>
      <c r="AH363" s="30"/>
      <c r="AM363" s="30"/>
      <c r="AP363" s="30"/>
      <c r="AQ363" s="2" t="s">
        <v>287</v>
      </c>
    </row>
    <row r="364" spans="1:43" s="3" customFormat="1" ht="15" x14ac:dyDescent="0.25">
      <c r="A364" s="36"/>
      <c r="B364" s="4"/>
      <c r="C364" s="38"/>
      <c r="D364" s="408" t="s">
        <v>288</v>
      </c>
      <c r="E364" s="408"/>
      <c r="F364" s="408"/>
      <c r="G364" s="408"/>
      <c r="H364" s="408"/>
      <c r="I364" s="408"/>
      <c r="J364" s="408"/>
      <c r="K364" s="408"/>
      <c r="L364" s="408"/>
      <c r="M364" s="77">
        <v>989040.49</v>
      </c>
      <c r="N364" s="78"/>
      <c r="O364" s="79"/>
      <c r="P364" s="80"/>
      <c r="AF364" s="30"/>
      <c r="AG364" s="30"/>
      <c r="AH364" s="30"/>
      <c r="AM364" s="30"/>
      <c r="AP364" s="30"/>
      <c r="AQ364" s="2" t="s">
        <v>288</v>
      </c>
    </row>
    <row r="365" spans="1:43" s="3" customFormat="1" ht="15" x14ac:dyDescent="0.25">
      <c r="A365" s="36"/>
      <c r="B365" s="4"/>
      <c r="C365" s="38"/>
      <c r="D365" s="408" t="s">
        <v>289</v>
      </c>
      <c r="E365" s="408"/>
      <c r="F365" s="408"/>
      <c r="G365" s="408"/>
      <c r="H365" s="408"/>
      <c r="I365" s="408"/>
      <c r="J365" s="408"/>
      <c r="K365" s="408"/>
      <c r="L365" s="408"/>
      <c r="M365" s="77">
        <v>68284.990000000005</v>
      </c>
      <c r="N365" s="78"/>
      <c r="O365" s="79"/>
      <c r="P365" s="80"/>
      <c r="AF365" s="30"/>
      <c r="AG365" s="30"/>
      <c r="AH365" s="30"/>
      <c r="AM365" s="30"/>
      <c r="AP365" s="30"/>
      <c r="AQ365" s="2" t="s">
        <v>289</v>
      </c>
    </row>
    <row r="366" spans="1:43" s="3" customFormat="1" ht="15" x14ac:dyDescent="0.25">
      <c r="A366" s="36"/>
      <c r="B366" s="4"/>
      <c r="C366" s="38"/>
      <c r="D366" s="408" t="s">
        <v>290</v>
      </c>
      <c r="E366" s="408"/>
      <c r="F366" s="408"/>
      <c r="G366" s="408"/>
      <c r="H366" s="408"/>
      <c r="I366" s="408"/>
      <c r="J366" s="408"/>
      <c r="K366" s="408"/>
      <c r="L366" s="408"/>
      <c r="M366" s="77">
        <v>789133.66</v>
      </c>
      <c r="N366" s="78"/>
      <c r="O366" s="79"/>
      <c r="P366" s="80"/>
      <c r="AF366" s="30"/>
      <c r="AG366" s="30"/>
      <c r="AH366" s="30"/>
      <c r="AM366" s="30"/>
      <c r="AP366" s="30"/>
      <c r="AQ366" s="2" t="s">
        <v>290</v>
      </c>
    </row>
    <row r="367" spans="1:43" s="3" customFormat="1" ht="15" x14ac:dyDescent="0.25">
      <c r="A367" s="36"/>
      <c r="B367" s="4"/>
      <c r="C367" s="38"/>
      <c r="D367" s="408" t="s">
        <v>291</v>
      </c>
      <c r="E367" s="408"/>
      <c r="F367" s="408"/>
      <c r="G367" s="408"/>
      <c r="H367" s="408"/>
      <c r="I367" s="408"/>
      <c r="J367" s="408"/>
      <c r="K367" s="408"/>
      <c r="L367" s="408"/>
      <c r="M367" s="77">
        <v>2388217.1800000002</v>
      </c>
      <c r="N367" s="78"/>
      <c r="O367" s="79"/>
      <c r="P367" s="80"/>
      <c r="AF367" s="30"/>
      <c r="AG367" s="30"/>
      <c r="AH367" s="30"/>
      <c r="AM367" s="30"/>
      <c r="AP367" s="30"/>
      <c r="AQ367" s="2" t="s">
        <v>291</v>
      </c>
    </row>
    <row r="368" spans="1:43" s="3" customFormat="1" ht="15" x14ac:dyDescent="0.25">
      <c r="A368" s="36"/>
      <c r="B368" s="4"/>
      <c r="C368" s="38"/>
      <c r="D368" s="408" t="s">
        <v>292</v>
      </c>
      <c r="E368" s="408"/>
      <c r="F368" s="408"/>
      <c r="G368" s="408"/>
      <c r="H368" s="408"/>
      <c r="I368" s="408"/>
      <c r="J368" s="408"/>
      <c r="K368" s="408"/>
      <c r="L368" s="408"/>
      <c r="M368" s="77">
        <v>2300265.96</v>
      </c>
      <c r="N368" s="78"/>
      <c r="O368" s="79"/>
      <c r="P368" s="80"/>
      <c r="AF368" s="30"/>
      <c r="AG368" s="30"/>
      <c r="AH368" s="30"/>
      <c r="AM368" s="30"/>
      <c r="AP368" s="30"/>
      <c r="AQ368" s="2" t="s">
        <v>292</v>
      </c>
    </row>
    <row r="369" spans="1:46" s="3" customFormat="1" ht="15" x14ac:dyDescent="0.25">
      <c r="A369" s="36"/>
      <c r="B369" s="4"/>
      <c r="C369" s="38"/>
      <c r="D369" s="408" t="s">
        <v>293</v>
      </c>
      <c r="E369" s="408"/>
      <c r="F369" s="408"/>
      <c r="G369" s="408"/>
      <c r="H369" s="408"/>
      <c r="I369" s="408"/>
      <c r="J369" s="408"/>
      <c r="K369" s="408"/>
      <c r="L369" s="408"/>
      <c r="M369" s="80"/>
      <c r="N369" s="78"/>
      <c r="O369" s="79"/>
      <c r="P369" s="80"/>
      <c r="AF369" s="30"/>
      <c r="AG369" s="30"/>
      <c r="AH369" s="30"/>
      <c r="AM369" s="30"/>
      <c r="AP369" s="30"/>
      <c r="AQ369" s="2" t="s">
        <v>293</v>
      </c>
    </row>
    <row r="370" spans="1:46" s="3" customFormat="1" ht="15" x14ac:dyDescent="0.25">
      <c r="A370" s="36"/>
      <c r="B370" s="4"/>
      <c r="C370" s="38"/>
      <c r="D370" s="408" t="s">
        <v>294</v>
      </c>
      <c r="E370" s="408"/>
      <c r="F370" s="408"/>
      <c r="G370" s="408"/>
      <c r="H370" s="408"/>
      <c r="I370" s="408"/>
      <c r="J370" s="408"/>
      <c r="K370" s="408"/>
      <c r="L370" s="408"/>
      <c r="M370" s="77">
        <v>210042.34</v>
      </c>
      <c r="N370" s="78"/>
      <c r="O370" s="79"/>
      <c r="P370" s="80"/>
      <c r="AF370" s="30"/>
      <c r="AG370" s="30"/>
      <c r="AH370" s="30"/>
      <c r="AM370" s="30"/>
      <c r="AP370" s="30"/>
      <c r="AQ370" s="2" t="s">
        <v>294</v>
      </c>
    </row>
    <row r="371" spans="1:46" s="3" customFormat="1" ht="15" x14ac:dyDescent="0.25">
      <c r="A371" s="36"/>
      <c r="B371" s="4"/>
      <c r="C371" s="38"/>
      <c r="D371" s="408" t="s">
        <v>295</v>
      </c>
      <c r="E371" s="408"/>
      <c r="F371" s="408"/>
      <c r="G371" s="408"/>
      <c r="H371" s="408"/>
      <c r="I371" s="408"/>
      <c r="J371" s="408"/>
      <c r="K371" s="408"/>
      <c r="L371" s="408"/>
      <c r="M371" s="77">
        <v>901089.27</v>
      </c>
      <c r="N371" s="78"/>
      <c r="O371" s="79"/>
      <c r="P371" s="80"/>
      <c r="AF371" s="30"/>
      <c r="AG371" s="30"/>
      <c r="AH371" s="30"/>
      <c r="AM371" s="30"/>
      <c r="AP371" s="30"/>
      <c r="AQ371" s="2" t="s">
        <v>295</v>
      </c>
    </row>
    <row r="372" spans="1:46" s="3" customFormat="1" ht="15" x14ac:dyDescent="0.25">
      <c r="A372" s="36"/>
      <c r="B372" s="4"/>
      <c r="C372" s="38"/>
      <c r="D372" s="408" t="s">
        <v>296</v>
      </c>
      <c r="E372" s="408"/>
      <c r="F372" s="408"/>
      <c r="G372" s="408"/>
      <c r="H372" s="408"/>
      <c r="I372" s="408"/>
      <c r="J372" s="408"/>
      <c r="K372" s="408"/>
      <c r="L372" s="408"/>
      <c r="M372" s="77">
        <v>68284.990000000005</v>
      </c>
      <c r="N372" s="78"/>
      <c r="O372" s="79"/>
      <c r="P372" s="80"/>
      <c r="AF372" s="30"/>
      <c r="AG372" s="30"/>
      <c r="AH372" s="30"/>
      <c r="AM372" s="30"/>
      <c r="AP372" s="30"/>
      <c r="AQ372" s="2" t="s">
        <v>296</v>
      </c>
    </row>
    <row r="373" spans="1:46" s="3" customFormat="1" ht="15" x14ac:dyDescent="0.25">
      <c r="A373" s="36"/>
      <c r="B373" s="4"/>
      <c r="C373" s="38"/>
      <c r="D373" s="408" t="s">
        <v>297</v>
      </c>
      <c r="E373" s="408"/>
      <c r="F373" s="408"/>
      <c r="G373" s="408"/>
      <c r="H373" s="408"/>
      <c r="I373" s="408"/>
      <c r="J373" s="408"/>
      <c r="K373" s="408"/>
      <c r="L373" s="408"/>
      <c r="M373" s="77">
        <v>789133.66</v>
      </c>
      <c r="N373" s="78"/>
      <c r="O373" s="79"/>
      <c r="P373" s="80"/>
      <c r="AF373" s="30"/>
      <c r="AG373" s="30"/>
      <c r="AH373" s="30"/>
      <c r="AM373" s="30"/>
      <c r="AP373" s="30"/>
      <c r="AQ373" s="2" t="s">
        <v>297</v>
      </c>
    </row>
    <row r="374" spans="1:46" s="3" customFormat="1" ht="15" x14ac:dyDescent="0.25">
      <c r="A374" s="36"/>
      <c r="B374" s="4"/>
      <c r="C374" s="38"/>
      <c r="D374" s="408" t="s">
        <v>298</v>
      </c>
      <c r="E374" s="408"/>
      <c r="F374" s="408"/>
      <c r="G374" s="408"/>
      <c r="H374" s="408"/>
      <c r="I374" s="408"/>
      <c r="J374" s="408"/>
      <c r="K374" s="408"/>
      <c r="L374" s="408"/>
      <c r="M374" s="77">
        <v>254685.49</v>
      </c>
      <c r="N374" s="78"/>
      <c r="O374" s="79"/>
      <c r="P374" s="80"/>
      <c r="AF374" s="30"/>
      <c r="AG374" s="30"/>
      <c r="AH374" s="30"/>
      <c r="AM374" s="30"/>
      <c r="AP374" s="30"/>
      <c r="AQ374" s="2" t="s">
        <v>298</v>
      </c>
    </row>
    <row r="375" spans="1:46" s="3" customFormat="1" ht="15" x14ac:dyDescent="0.25">
      <c r="A375" s="36"/>
      <c r="B375" s="4"/>
      <c r="C375" s="38"/>
      <c r="D375" s="408" t="s">
        <v>299</v>
      </c>
      <c r="E375" s="408"/>
      <c r="F375" s="408"/>
      <c r="G375" s="408"/>
      <c r="H375" s="408"/>
      <c r="I375" s="408"/>
      <c r="J375" s="408"/>
      <c r="K375" s="408"/>
      <c r="L375" s="408"/>
      <c r="M375" s="77">
        <v>145315.20000000001</v>
      </c>
      <c r="N375" s="78"/>
      <c r="O375" s="79"/>
      <c r="P375" s="80"/>
      <c r="AF375" s="30"/>
      <c r="AG375" s="30"/>
      <c r="AH375" s="30"/>
      <c r="AM375" s="30"/>
      <c r="AP375" s="30"/>
      <c r="AQ375" s="2" t="s">
        <v>299</v>
      </c>
    </row>
    <row r="376" spans="1:46" s="3" customFormat="1" ht="15" x14ac:dyDescent="0.25">
      <c r="A376" s="36"/>
      <c r="B376" s="4"/>
      <c r="C376" s="38"/>
      <c r="D376" s="408" t="s">
        <v>300</v>
      </c>
      <c r="E376" s="408"/>
      <c r="F376" s="408"/>
      <c r="G376" s="408"/>
      <c r="H376" s="408"/>
      <c r="I376" s="408"/>
      <c r="J376" s="408"/>
      <c r="K376" s="408"/>
      <c r="L376" s="408"/>
      <c r="M376" s="77">
        <v>87951.22</v>
      </c>
      <c r="N376" s="78"/>
      <c r="O376" s="79"/>
      <c r="P376" s="80"/>
      <c r="AF376" s="30"/>
      <c r="AG376" s="30"/>
      <c r="AH376" s="30"/>
      <c r="AM376" s="30"/>
      <c r="AP376" s="30"/>
      <c r="AQ376" s="2" t="s">
        <v>300</v>
      </c>
    </row>
    <row r="377" spans="1:46" s="3" customFormat="1" ht="15" x14ac:dyDescent="0.25">
      <c r="A377" s="36"/>
      <c r="B377" s="4"/>
      <c r="C377" s="38"/>
      <c r="D377" s="408" t="s">
        <v>301</v>
      </c>
      <c r="E377" s="408"/>
      <c r="F377" s="408"/>
      <c r="G377" s="408"/>
      <c r="H377" s="408"/>
      <c r="I377" s="408"/>
      <c r="J377" s="408"/>
      <c r="K377" s="408"/>
      <c r="L377" s="408"/>
      <c r="M377" s="77">
        <v>278327.33</v>
      </c>
      <c r="N377" s="78"/>
      <c r="O377" s="79"/>
      <c r="P377" s="80"/>
      <c r="AF377" s="30"/>
      <c r="AG377" s="30"/>
      <c r="AH377" s="30"/>
      <c r="AM377" s="30"/>
      <c r="AP377" s="30"/>
      <c r="AQ377" s="2" t="s">
        <v>301</v>
      </c>
    </row>
    <row r="378" spans="1:46" s="3" customFormat="1" ht="15" x14ac:dyDescent="0.25">
      <c r="A378" s="36"/>
      <c r="B378" s="4"/>
      <c r="C378" s="38"/>
      <c r="D378" s="408" t="s">
        <v>302</v>
      </c>
      <c r="E378" s="408"/>
      <c r="F378" s="408"/>
      <c r="G378" s="408"/>
      <c r="H378" s="408"/>
      <c r="I378" s="408"/>
      <c r="J378" s="408"/>
      <c r="K378" s="408"/>
      <c r="L378" s="408"/>
      <c r="M378" s="77">
        <v>254685.49</v>
      </c>
      <c r="N378" s="78"/>
      <c r="O378" s="79"/>
      <c r="P378" s="80"/>
      <c r="AF378" s="30"/>
      <c r="AG378" s="30"/>
      <c r="AH378" s="30"/>
      <c r="AM378" s="30"/>
      <c r="AP378" s="30"/>
      <c r="AQ378" s="2" t="s">
        <v>302</v>
      </c>
    </row>
    <row r="379" spans="1:46" s="3" customFormat="1" ht="15" x14ac:dyDescent="0.25">
      <c r="A379" s="36"/>
      <c r="B379" s="4"/>
      <c r="C379" s="38"/>
      <c r="D379" s="408" t="s">
        <v>303</v>
      </c>
      <c r="E379" s="408"/>
      <c r="F379" s="408"/>
      <c r="G379" s="408"/>
      <c r="H379" s="408"/>
      <c r="I379" s="408"/>
      <c r="J379" s="408"/>
      <c r="K379" s="408"/>
      <c r="L379" s="408"/>
      <c r="M379" s="77">
        <v>145315.20000000001</v>
      </c>
      <c r="N379" s="78"/>
      <c r="O379" s="79"/>
      <c r="P379" s="80"/>
      <c r="AF379" s="30"/>
      <c r="AG379" s="30"/>
      <c r="AH379" s="30"/>
      <c r="AM379" s="30"/>
      <c r="AP379" s="30"/>
      <c r="AQ379" s="2" t="s">
        <v>303</v>
      </c>
    </row>
    <row r="380" spans="1:46" s="3" customFormat="1" ht="15" x14ac:dyDescent="0.25">
      <c r="A380" s="36"/>
      <c r="B380" s="4"/>
      <c r="C380" s="81"/>
      <c r="D380" s="409" t="s">
        <v>304</v>
      </c>
      <c r="E380" s="409"/>
      <c r="F380" s="409"/>
      <c r="G380" s="409"/>
      <c r="H380" s="409"/>
      <c r="I380" s="409"/>
      <c r="J380" s="409"/>
      <c r="K380" s="409"/>
      <c r="L380" s="409"/>
      <c r="M380" s="82">
        <v>2388217.1800000002</v>
      </c>
      <c r="N380" s="83"/>
      <c r="O380" s="84"/>
      <c r="P380" s="85"/>
      <c r="AF380" s="30"/>
      <c r="AG380" s="30"/>
      <c r="AH380" s="30"/>
      <c r="AM380" s="30"/>
      <c r="AP380" s="30"/>
      <c r="AR380" s="30" t="s">
        <v>304</v>
      </c>
    </row>
    <row r="381" spans="1:46" s="3" customFormat="1" ht="15" x14ac:dyDescent="0.25">
      <c r="A381" s="72"/>
      <c r="B381" s="8"/>
      <c r="C381" s="34"/>
      <c r="D381" s="410" t="s">
        <v>305</v>
      </c>
      <c r="E381" s="410"/>
      <c r="F381" s="410"/>
      <c r="G381" s="410"/>
      <c r="H381" s="410"/>
      <c r="I381" s="410"/>
      <c r="J381" s="410"/>
      <c r="K381" s="410"/>
      <c r="L381" s="410"/>
      <c r="M381" s="73"/>
      <c r="N381" s="74"/>
      <c r="O381" s="75"/>
      <c r="AS381" s="30" t="s">
        <v>305</v>
      </c>
    </row>
    <row r="382" spans="1:46" s="3" customFormat="1" ht="15" x14ac:dyDescent="0.25">
      <c r="A382" s="36"/>
      <c r="B382" s="4"/>
      <c r="C382" s="38"/>
      <c r="D382" s="408" t="s">
        <v>285</v>
      </c>
      <c r="E382" s="408"/>
      <c r="F382" s="408"/>
      <c r="G382" s="408"/>
      <c r="H382" s="408"/>
      <c r="I382" s="408"/>
      <c r="J382" s="408"/>
      <c r="K382" s="408"/>
      <c r="L382" s="408"/>
      <c r="M382" s="77">
        <v>1988216.49</v>
      </c>
      <c r="N382" s="78"/>
      <c r="O382" s="86">
        <v>28953120.210000001</v>
      </c>
      <c r="AS382" s="30"/>
      <c r="AT382" s="2" t="s">
        <v>285</v>
      </c>
    </row>
    <row r="383" spans="1:46" s="3" customFormat="1" ht="15" x14ac:dyDescent="0.25">
      <c r="A383" s="36"/>
      <c r="B383" s="4"/>
      <c r="C383" s="38"/>
      <c r="D383" s="408" t="s">
        <v>286</v>
      </c>
      <c r="E383" s="408"/>
      <c r="F383" s="408"/>
      <c r="G383" s="408"/>
      <c r="H383" s="408"/>
      <c r="I383" s="408"/>
      <c r="J383" s="408"/>
      <c r="K383" s="408"/>
      <c r="L383" s="408"/>
      <c r="M383" s="80"/>
      <c r="N383" s="78"/>
      <c r="O383" s="79"/>
      <c r="AS383" s="30"/>
      <c r="AT383" s="2" t="s">
        <v>286</v>
      </c>
    </row>
    <row r="384" spans="1:46" s="3" customFormat="1" ht="15" x14ac:dyDescent="0.25">
      <c r="A384" s="36"/>
      <c r="B384" s="4"/>
      <c r="C384" s="38"/>
      <c r="D384" s="408" t="s">
        <v>287</v>
      </c>
      <c r="E384" s="408"/>
      <c r="F384" s="408"/>
      <c r="G384" s="408"/>
      <c r="H384" s="408"/>
      <c r="I384" s="408"/>
      <c r="J384" s="408"/>
      <c r="K384" s="408"/>
      <c r="L384" s="408"/>
      <c r="M384" s="77">
        <v>210042.34</v>
      </c>
      <c r="N384" s="78"/>
      <c r="O384" s="86">
        <v>9403595.5899999999</v>
      </c>
      <c r="AS384" s="30"/>
      <c r="AT384" s="2" t="s">
        <v>287</v>
      </c>
    </row>
    <row r="385" spans="1:46" s="3" customFormat="1" ht="15" x14ac:dyDescent="0.25">
      <c r="A385" s="36"/>
      <c r="B385" s="4"/>
      <c r="C385" s="38"/>
      <c r="D385" s="408" t="s">
        <v>288</v>
      </c>
      <c r="E385" s="408"/>
      <c r="F385" s="408"/>
      <c r="G385" s="408"/>
      <c r="H385" s="408"/>
      <c r="I385" s="408"/>
      <c r="J385" s="408"/>
      <c r="K385" s="408"/>
      <c r="L385" s="408"/>
      <c r="M385" s="77">
        <v>989040.49</v>
      </c>
      <c r="N385" s="78"/>
      <c r="O385" s="86">
        <v>13094896.09</v>
      </c>
      <c r="AS385" s="30"/>
      <c r="AT385" s="2" t="s">
        <v>288</v>
      </c>
    </row>
    <row r="386" spans="1:46" s="3" customFormat="1" ht="15" x14ac:dyDescent="0.25">
      <c r="A386" s="36"/>
      <c r="B386" s="4"/>
      <c r="C386" s="38"/>
      <c r="D386" s="408" t="s">
        <v>289</v>
      </c>
      <c r="E386" s="408"/>
      <c r="F386" s="408"/>
      <c r="G386" s="408"/>
      <c r="H386" s="408"/>
      <c r="I386" s="408"/>
      <c r="J386" s="408"/>
      <c r="K386" s="408"/>
      <c r="L386" s="408"/>
      <c r="M386" s="77">
        <v>68284.990000000005</v>
      </c>
      <c r="N386" s="78"/>
      <c r="O386" s="86">
        <v>3057118.99</v>
      </c>
      <c r="AS386" s="30"/>
      <c r="AT386" s="2" t="s">
        <v>289</v>
      </c>
    </row>
    <row r="387" spans="1:46" s="3" customFormat="1" ht="15" x14ac:dyDescent="0.25">
      <c r="A387" s="36"/>
      <c r="B387" s="4"/>
      <c r="C387" s="38"/>
      <c r="D387" s="408" t="s">
        <v>290</v>
      </c>
      <c r="E387" s="408"/>
      <c r="F387" s="408"/>
      <c r="G387" s="408"/>
      <c r="H387" s="408"/>
      <c r="I387" s="408"/>
      <c r="J387" s="408"/>
      <c r="K387" s="408"/>
      <c r="L387" s="408"/>
      <c r="M387" s="77">
        <v>789133.66</v>
      </c>
      <c r="N387" s="78"/>
      <c r="O387" s="86">
        <v>6454628.5300000003</v>
      </c>
      <c r="AS387" s="30"/>
      <c r="AT387" s="2" t="s">
        <v>290</v>
      </c>
    </row>
    <row r="388" spans="1:46" s="3" customFormat="1" ht="15" x14ac:dyDescent="0.25">
      <c r="A388" s="36"/>
      <c r="B388" s="4"/>
      <c r="C388" s="38"/>
      <c r="D388" s="408" t="s">
        <v>291</v>
      </c>
      <c r="E388" s="408"/>
      <c r="F388" s="408"/>
      <c r="G388" s="408"/>
      <c r="H388" s="408"/>
      <c r="I388" s="408"/>
      <c r="J388" s="408"/>
      <c r="K388" s="408"/>
      <c r="L388" s="408"/>
      <c r="M388" s="77">
        <v>2388217.1800000002</v>
      </c>
      <c r="N388" s="78"/>
      <c r="O388" s="86">
        <v>46861151.189999998</v>
      </c>
      <c r="AS388" s="30"/>
      <c r="AT388" s="2" t="s">
        <v>291</v>
      </c>
    </row>
    <row r="389" spans="1:46" s="3" customFormat="1" ht="15" x14ac:dyDescent="0.25">
      <c r="A389" s="36"/>
      <c r="B389" s="4"/>
      <c r="C389" s="38"/>
      <c r="D389" s="408" t="s">
        <v>292</v>
      </c>
      <c r="E389" s="408"/>
      <c r="F389" s="408"/>
      <c r="G389" s="408"/>
      <c r="H389" s="408"/>
      <c r="I389" s="408"/>
      <c r="J389" s="408"/>
      <c r="K389" s="408"/>
      <c r="L389" s="408"/>
      <c r="M389" s="77">
        <v>2300265.96</v>
      </c>
      <c r="N389" s="78"/>
      <c r="O389" s="86">
        <v>45696677.039999999</v>
      </c>
      <c r="AS389" s="30"/>
      <c r="AT389" s="2" t="s">
        <v>292</v>
      </c>
    </row>
    <row r="390" spans="1:46" s="3" customFormat="1" ht="15" x14ac:dyDescent="0.25">
      <c r="A390" s="36"/>
      <c r="B390" s="4"/>
      <c r="C390" s="38"/>
      <c r="D390" s="408" t="s">
        <v>293</v>
      </c>
      <c r="E390" s="408"/>
      <c r="F390" s="408"/>
      <c r="G390" s="408"/>
      <c r="H390" s="408"/>
      <c r="I390" s="408"/>
      <c r="J390" s="408"/>
      <c r="K390" s="408"/>
      <c r="L390" s="408"/>
      <c r="M390" s="80"/>
      <c r="N390" s="78"/>
      <c r="O390" s="79"/>
      <c r="AS390" s="30"/>
      <c r="AT390" s="2" t="s">
        <v>293</v>
      </c>
    </row>
    <row r="391" spans="1:46" s="3" customFormat="1" ht="15" x14ac:dyDescent="0.25">
      <c r="A391" s="36"/>
      <c r="B391" s="4"/>
      <c r="C391" s="38"/>
      <c r="D391" s="408" t="s">
        <v>294</v>
      </c>
      <c r="E391" s="408"/>
      <c r="F391" s="408"/>
      <c r="G391" s="408"/>
      <c r="H391" s="408"/>
      <c r="I391" s="408"/>
      <c r="J391" s="408"/>
      <c r="K391" s="408"/>
      <c r="L391" s="408"/>
      <c r="M391" s="77">
        <v>210042.34</v>
      </c>
      <c r="N391" s="78"/>
      <c r="O391" s="86">
        <v>9403595.5899999999</v>
      </c>
      <c r="AS391" s="30"/>
      <c r="AT391" s="2" t="s">
        <v>294</v>
      </c>
    </row>
    <row r="392" spans="1:46" s="3" customFormat="1" ht="15" x14ac:dyDescent="0.25">
      <c r="A392" s="36"/>
      <c r="B392" s="4"/>
      <c r="C392" s="38"/>
      <c r="D392" s="408" t="s">
        <v>295</v>
      </c>
      <c r="E392" s="408"/>
      <c r="F392" s="408"/>
      <c r="G392" s="408"/>
      <c r="H392" s="408"/>
      <c r="I392" s="408"/>
      <c r="J392" s="408"/>
      <c r="K392" s="408"/>
      <c r="L392" s="408"/>
      <c r="M392" s="77">
        <v>901089.27</v>
      </c>
      <c r="N392" s="78"/>
      <c r="O392" s="86">
        <v>11930421.939999999</v>
      </c>
      <c r="AS392" s="30"/>
      <c r="AT392" s="2" t="s">
        <v>295</v>
      </c>
    </row>
    <row r="393" spans="1:46" s="3" customFormat="1" ht="15" x14ac:dyDescent="0.25">
      <c r="A393" s="36"/>
      <c r="B393" s="4"/>
      <c r="C393" s="38"/>
      <c r="D393" s="408" t="s">
        <v>296</v>
      </c>
      <c r="E393" s="408"/>
      <c r="F393" s="408"/>
      <c r="G393" s="408"/>
      <c r="H393" s="408"/>
      <c r="I393" s="408"/>
      <c r="J393" s="408"/>
      <c r="K393" s="408"/>
      <c r="L393" s="408"/>
      <c r="M393" s="77">
        <v>68284.990000000005</v>
      </c>
      <c r="N393" s="78"/>
      <c r="O393" s="86">
        <v>3057118.99</v>
      </c>
      <c r="AS393" s="30"/>
      <c r="AT393" s="2" t="s">
        <v>296</v>
      </c>
    </row>
    <row r="394" spans="1:46" s="3" customFormat="1" ht="15" x14ac:dyDescent="0.25">
      <c r="A394" s="36"/>
      <c r="B394" s="4"/>
      <c r="C394" s="38"/>
      <c r="D394" s="408" t="s">
        <v>297</v>
      </c>
      <c r="E394" s="408"/>
      <c r="F394" s="408"/>
      <c r="G394" s="408"/>
      <c r="H394" s="408"/>
      <c r="I394" s="408"/>
      <c r="J394" s="408"/>
      <c r="K394" s="408"/>
      <c r="L394" s="408"/>
      <c r="M394" s="77">
        <v>789133.66</v>
      </c>
      <c r="N394" s="78"/>
      <c r="O394" s="86">
        <v>6454628.5300000003</v>
      </c>
      <c r="AS394" s="30"/>
      <c r="AT394" s="2" t="s">
        <v>297</v>
      </c>
    </row>
    <row r="395" spans="1:46" s="3" customFormat="1" ht="15" x14ac:dyDescent="0.25">
      <c r="A395" s="36"/>
      <c r="B395" s="4"/>
      <c r="C395" s="38"/>
      <c r="D395" s="408" t="s">
        <v>298</v>
      </c>
      <c r="E395" s="408"/>
      <c r="F395" s="408"/>
      <c r="G395" s="408"/>
      <c r="H395" s="408"/>
      <c r="I395" s="408"/>
      <c r="J395" s="408"/>
      <c r="K395" s="408"/>
      <c r="L395" s="408"/>
      <c r="M395" s="77">
        <v>254685.49</v>
      </c>
      <c r="N395" s="78"/>
      <c r="O395" s="86">
        <v>11402269.15</v>
      </c>
      <c r="AS395" s="30"/>
      <c r="AT395" s="2" t="s">
        <v>298</v>
      </c>
    </row>
    <row r="396" spans="1:46" s="3" customFormat="1" ht="15" x14ac:dyDescent="0.25">
      <c r="A396" s="36"/>
      <c r="B396" s="4"/>
      <c r="C396" s="38"/>
      <c r="D396" s="408" t="s">
        <v>299</v>
      </c>
      <c r="E396" s="408"/>
      <c r="F396" s="408"/>
      <c r="G396" s="408"/>
      <c r="H396" s="408"/>
      <c r="I396" s="408"/>
      <c r="J396" s="408"/>
      <c r="K396" s="408"/>
      <c r="L396" s="408"/>
      <c r="M396" s="77">
        <v>145315.20000000001</v>
      </c>
      <c r="N396" s="78"/>
      <c r="O396" s="86">
        <v>6505761.8300000001</v>
      </c>
      <c r="AS396" s="30"/>
      <c r="AT396" s="2" t="s">
        <v>299</v>
      </c>
    </row>
    <row r="397" spans="1:46" s="3" customFormat="1" ht="15" x14ac:dyDescent="0.25">
      <c r="A397" s="36"/>
      <c r="B397" s="4"/>
      <c r="C397" s="38"/>
      <c r="D397" s="408" t="s">
        <v>300</v>
      </c>
      <c r="E397" s="408"/>
      <c r="F397" s="408"/>
      <c r="G397" s="408"/>
      <c r="H397" s="408"/>
      <c r="I397" s="408"/>
      <c r="J397" s="408"/>
      <c r="K397" s="408"/>
      <c r="L397" s="408"/>
      <c r="M397" s="77">
        <v>87951.22</v>
      </c>
      <c r="N397" s="78"/>
      <c r="O397" s="86">
        <v>1164474.1499999999</v>
      </c>
      <c r="AS397" s="30"/>
      <c r="AT397" s="2" t="s">
        <v>300</v>
      </c>
    </row>
    <row r="398" spans="1:46" s="3" customFormat="1" ht="15" x14ac:dyDescent="0.25">
      <c r="A398" s="36"/>
      <c r="B398" s="4"/>
      <c r="C398" s="38"/>
      <c r="D398" s="408" t="s">
        <v>301</v>
      </c>
      <c r="E398" s="408"/>
      <c r="F398" s="408"/>
      <c r="G398" s="408"/>
      <c r="H398" s="408"/>
      <c r="I398" s="408"/>
      <c r="J398" s="408"/>
      <c r="K398" s="408"/>
      <c r="L398" s="408"/>
      <c r="M398" s="77">
        <v>278327.33</v>
      </c>
      <c r="N398" s="78"/>
      <c r="O398" s="86">
        <v>12460714.58</v>
      </c>
      <c r="AS398" s="30"/>
      <c r="AT398" s="2" t="s">
        <v>301</v>
      </c>
    </row>
    <row r="399" spans="1:46" s="3" customFormat="1" ht="15" x14ac:dyDescent="0.25">
      <c r="A399" s="36"/>
      <c r="B399" s="4"/>
      <c r="C399" s="38"/>
      <c r="D399" s="408" t="s">
        <v>302</v>
      </c>
      <c r="E399" s="408"/>
      <c r="F399" s="408"/>
      <c r="G399" s="408"/>
      <c r="H399" s="408"/>
      <c r="I399" s="408"/>
      <c r="J399" s="408"/>
      <c r="K399" s="408"/>
      <c r="L399" s="408"/>
      <c r="M399" s="77">
        <v>254685.49</v>
      </c>
      <c r="N399" s="78"/>
      <c r="O399" s="86">
        <v>11402269.15</v>
      </c>
      <c r="AS399" s="30"/>
      <c r="AT399" s="2" t="s">
        <v>302</v>
      </c>
    </row>
    <row r="400" spans="1:46" s="3" customFormat="1" ht="15" x14ac:dyDescent="0.25">
      <c r="A400" s="36"/>
      <c r="B400" s="4"/>
      <c r="C400" s="38"/>
      <c r="D400" s="408" t="s">
        <v>303</v>
      </c>
      <c r="E400" s="408"/>
      <c r="F400" s="408"/>
      <c r="G400" s="408"/>
      <c r="H400" s="408"/>
      <c r="I400" s="408"/>
      <c r="J400" s="408"/>
      <c r="K400" s="408"/>
      <c r="L400" s="408"/>
      <c r="M400" s="77">
        <v>145315.20000000001</v>
      </c>
      <c r="N400" s="78"/>
      <c r="O400" s="86">
        <v>6505761.8300000001</v>
      </c>
      <c r="AS400" s="30"/>
      <c r="AT400" s="2" t="s">
        <v>303</v>
      </c>
    </row>
    <row r="401" spans="1:52" s="3" customFormat="1" ht="15" x14ac:dyDescent="0.25">
      <c r="A401" s="36"/>
      <c r="B401" s="4"/>
      <c r="C401" s="38"/>
      <c r="D401" s="408" t="s">
        <v>306</v>
      </c>
      <c r="E401" s="408"/>
      <c r="F401" s="408"/>
      <c r="G401" s="408"/>
      <c r="H401" s="408"/>
      <c r="I401" s="408"/>
      <c r="J401" s="408"/>
      <c r="K401" s="408"/>
      <c r="L401" s="408"/>
      <c r="M401" s="77">
        <v>195833.81</v>
      </c>
      <c r="N401" s="78"/>
      <c r="O401" s="86">
        <v>3842614.4</v>
      </c>
      <c r="AS401" s="30"/>
      <c r="AT401" s="2" t="s">
        <v>306</v>
      </c>
    </row>
    <row r="402" spans="1:52" s="3" customFormat="1" ht="15" x14ac:dyDescent="0.25">
      <c r="A402" s="36"/>
      <c r="B402" s="4"/>
      <c r="C402" s="81"/>
      <c r="D402" s="409" t="s">
        <v>307</v>
      </c>
      <c r="E402" s="409"/>
      <c r="F402" s="409"/>
      <c r="G402" s="409"/>
      <c r="H402" s="409"/>
      <c r="I402" s="409"/>
      <c r="J402" s="409"/>
      <c r="K402" s="409"/>
      <c r="L402" s="409"/>
      <c r="M402" s="82">
        <v>2584050.9900000002</v>
      </c>
      <c r="N402" s="83"/>
      <c r="O402" s="87">
        <v>50703765.590000004</v>
      </c>
      <c r="P402" s="93"/>
      <c r="AS402" s="30"/>
      <c r="AU402" s="30" t="s">
        <v>307</v>
      </c>
    </row>
    <row r="403" spans="1:52" s="3" customFormat="1" ht="15" x14ac:dyDescent="0.25">
      <c r="A403" s="36"/>
      <c r="B403" s="4"/>
      <c r="C403" s="38"/>
      <c r="D403" s="408" t="s">
        <v>308</v>
      </c>
      <c r="E403" s="408"/>
      <c r="F403" s="408"/>
      <c r="G403" s="408"/>
      <c r="H403" s="408"/>
      <c r="I403" s="408"/>
      <c r="J403" s="408"/>
      <c r="K403" s="408"/>
      <c r="L403" s="408"/>
      <c r="M403" s="77">
        <v>62017.22</v>
      </c>
      <c r="N403" s="78"/>
      <c r="O403" s="86">
        <v>1216890.3700000001</v>
      </c>
      <c r="AS403" s="30"/>
      <c r="AT403" s="2" t="s">
        <v>308</v>
      </c>
      <c r="AU403" s="30"/>
    </row>
    <row r="404" spans="1:52" s="3" customFormat="1" ht="15" x14ac:dyDescent="0.25">
      <c r="A404" s="36"/>
      <c r="B404" s="4"/>
      <c r="C404" s="81"/>
      <c r="D404" s="409" t="s">
        <v>307</v>
      </c>
      <c r="E404" s="409"/>
      <c r="F404" s="409"/>
      <c r="G404" s="409"/>
      <c r="H404" s="409"/>
      <c r="I404" s="409"/>
      <c r="J404" s="409"/>
      <c r="K404" s="409"/>
      <c r="L404" s="409"/>
      <c r="M404" s="82">
        <v>2646068.21</v>
      </c>
      <c r="N404" s="83"/>
      <c r="O404" s="87">
        <v>51920655.960000001</v>
      </c>
      <c r="AS404" s="30"/>
      <c r="AU404" s="30" t="s">
        <v>307</v>
      </c>
    </row>
    <row r="405" spans="1:52" s="3" customFormat="1" ht="15" x14ac:dyDescent="0.25">
      <c r="A405" s="36"/>
      <c r="B405" s="4"/>
      <c r="C405" s="81"/>
      <c r="D405" s="409" t="s">
        <v>309</v>
      </c>
      <c r="E405" s="409"/>
      <c r="F405" s="409"/>
      <c r="G405" s="409"/>
      <c r="H405" s="409"/>
      <c r="I405" s="409"/>
      <c r="J405" s="409"/>
      <c r="K405" s="409"/>
      <c r="L405" s="409"/>
      <c r="M405" s="82">
        <v>2782076.12</v>
      </c>
      <c r="N405" s="83"/>
      <c r="O405" s="87">
        <v>54589377.68</v>
      </c>
      <c r="AS405" s="30"/>
      <c r="AU405" s="30" t="s">
        <v>309</v>
      </c>
    </row>
    <row r="406" spans="1:52" s="3" customFormat="1" ht="15" x14ac:dyDescent="0.25">
      <c r="A406" s="36"/>
      <c r="B406" s="4"/>
      <c r="C406" s="81"/>
      <c r="D406" s="409" t="s">
        <v>310</v>
      </c>
      <c r="E406" s="409"/>
      <c r="F406" s="409"/>
      <c r="G406" s="409"/>
      <c r="H406" s="409"/>
      <c r="I406" s="409"/>
      <c r="J406" s="409"/>
      <c r="K406" s="409"/>
      <c r="L406" s="409"/>
      <c r="M406" s="82">
        <v>2782076.12</v>
      </c>
      <c r="N406" s="83"/>
      <c r="O406" s="87">
        <v>54589377.68</v>
      </c>
      <c r="AS406" s="30"/>
      <c r="AU406" s="30"/>
      <c r="AV406" s="30" t="s">
        <v>310</v>
      </c>
    </row>
    <row r="407" spans="1:52" s="3" customFormat="1" ht="29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52" s="17" customFormat="1" ht="15" x14ac:dyDescent="0.25">
      <c r="A408" s="3"/>
      <c r="B408" s="88" t="s">
        <v>311</v>
      </c>
      <c r="C408" s="406" t="s">
        <v>871</v>
      </c>
      <c r="D408" s="406"/>
      <c r="E408" s="406"/>
      <c r="F408" s="406"/>
      <c r="G408" s="406"/>
      <c r="H408" s="406"/>
      <c r="I408" s="407" t="s">
        <v>872</v>
      </c>
      <c r="J408" s="407"/>
      <c r="K408" s="407"/>
      <c r="L408" s="407"/>
      <c r="M408" s="407"/>
      <c r="N408" s="407"/>
      <c r="O408" s="3"/>
      <c r="P408" s="3"/>
      <c r="Q408" s="3"/>
      <c r="R408" s="3"/>
      <c r="S408" s="3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 t="s">
        <v>5</v>
      </c>
      <c r="AX408" s="16" t="s">
        <v>312</v>
      </c>
      <c r="AY408" s="16"/>
      <c r="AZ408" s="16"/>
    </row>
    <row r="409" spans="1:52" s="89" customFormat="1" ht="18.75" customHeight="1" x14ac:dyDescent="0.25">
      <c r="B409" s="88"/>
      <c r="C409" s="405" t="s">
        <v>313</v>
      </c>
      <c r="D409" s="405"/>
      <c r="E409" s="405"/>
      <c r="F409" s="405"/>
      <c r="G409" s="405"/>
      <c r="H409" s="405"/>
      <c r="I409" s="405"/>
      <c r="J409" s="405"/>
      <c r="K409" s="405"/>
      <c r="L409" s="405"/>
      <c r="M409" s="405"/>
      <c r="N409" s="405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</row>
    <row r="410" spans="1:52" s="17" customFormat="1" ht="15" x14ac:dyDescent="0.25">
      <c r="A410" s="3"/>
      <c r="B410" s="88" t="s">
        <v>314</v>
      </c>
      <c r="C410" s="406" t="s">
        <v>874</v>
      </c>
      <c r="D410" s="406"/>
      <c r="E410" s="406"/>
      <c r="F410" s="406"/>
      <c r="G410" s="406"/>
      <c r="H410" s="406"/>
      <c r="I410" s="407" t="s">
        <v>875</v>
      </c>
      <c r="J410" s="407"/>
      <c r="K410" s="407"/>
      <c r="L410" s="407"/>
      <c r="M410" s="407"/>
      <c r="N410" s="407"/>
      <c r="O410" s="3"/>
      <c r="P410" s="3"/>
      <c r="Q410" s="3"/>
      <c r="R410" s="3"/>
      <c r="S410" s="3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 t="s">
        <v>5</v>
      </c>
      <c r="AZ410" s="16" t="s">
        <v>312</v>
      </c>
    </row>
    <row r="411" spans="1:52" s="89" customFormat="1" ht="18.75" customHeight="1" x14ac:dyDescent="0.25">
      <c r="B411" s="91"/>
      <c r="C411" s="405" t="s">
        <v>313</v>
      </c>
      <c r="D411" s="405"/>
      <c r="E411" s="405"/>
      <c r="F411" s="405"/>
      <c r="G411" s="405"/>
      <c r="H411" s="405"/>
      <c r="I411" s="405"/>
      <c r="J411" s="405"/>
      <c r="K411" s="405"/>
      <c r="L411" s="405"/>
      <c r="M411" s="405"/>
      <c r="N411" s="405"/>
      <c r="O411" s="91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</row>
    <row r="412" spans="1:52" s="3" customFormat="1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</row>
    <row r="413" spans="1:52" s="3" customFormat="1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</row>
    <row r="414" spans="1:52" s="3" customFormat="1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</row>
    <row r="415" spans="1:52" s="3" customFormat="1" ht="15" x14ac:dyDescent="0.25">
      <c r="A415" s="4"/>
      <c r="B415" s="4"/>
    </row>
  </sheetData>
  <autoFilter ref="A30:O40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14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8:F38"/>
    <mergeCell ref="D39:F39"/>
    <mergeCell ref="D40:F40"/>
    <mergeCell ref="D41:F41"/>
    <mergeCell ref="D42:F42"/>
    <mergeCell ref="D33:F33"/>
    <mergeCell ref="A34:O34"/>
    <mergeCell ref="A35:O35"/>
    <mergeCell ref="D36:F36"/>
    <mergeCell ref="D37:O37"/>
    <mergeCell ref="D48:F48"/>
    <mergeCell ref="D49:F49"/>
    <mergeCell ref="D50:F50"/>
    <mergeCell ref="D51:F51"/>
    <mergeCell ref="D52:F52"/>
    <mergeCell ref="D43:F43"/>
    <mergeCell ref="D44:F44"/>
    <mergeCell ref="D45:F45"/>
    <mergeCell ref="D46:O46"/>
    <mergeCell ref="D47:F47"/>
    <mergeCell ref="D58:O58"/>
    <mergeCell ref="D59:F59"/>
    <mergeCell ref="D60:F60"/>
    <mergeCell ref="D61:O61"/>
    <mergeCell ref="D62:O62"/>
    <mergeCell ref="D53:F53"/>
    <mergeCell ref="D54:F54"/>
    <mergeCell ref="D55:F55"/>
    <mergeCell ref="D56:F56"/>
    <mergeCell ref="D57:F57"/>
    <mergeCell ref="D68:F68"/>
    <mergeCell ref="D69:F69"/>
    <mergeCell ref="D70:F70"/>
    <mergeCell ref="D71:F71"/>
    <mergeCell ref="D72:F72"/>
    <mergeCell ref="D63:F63"/>
    <mergeCell ref="A64:O64"/>
    <mergeCell ref="D65:F65"/>
    <mergeCell ref="D66:O66"/>
    <mergeCell ref="D67:O67"/>
    <mergeCell ref="D78:F78"/>
    <mergeCell ref="D79:F79"/>
    <mergeCell ref="D80:O80"/>
    <mergeCell ref="D81:F81"/>
    <mergeCell ref="D82:F82"/>
    <mergeCell ref="D73:F73"/>
    <mergeCell ref="D74:F74"/>
    <mergeCell ref="D75:F75"/>
    <mergeCell ref="D76:F76"/>
    <mergeCell ref="D77:F77"/>
    <mergeCell ref="D88:O88"/>
    <mergeCell ref="D89:O89"/>
    <mergeCell ref="D90:F90"/>
    <mergeCell ref="A91:O91"/>
    <mergeCell ref="D92:F92"/>
    <mergeCell ref="D83:F83"/>
    <mergeCell ref="D84:F84"/>
    <mergeCell ref="D85:O85"/>
    <mergeCell ref="D86:F86"/>
    <mergeCell ref="D87:F87"/>
    <mergeCell ref="D98:F98"/>
    <mergeCell ref="D99:F99"/>
    <mergeCell ref="D100:F100"/>
    <mergeCell ref="D101:F101"/>
    <mergeCell ref="D102:F102"/>
    <mergeCell ref="D93:O93"/>
    <mergeCell ref="D94:F94"/>
    <mergeCell ref="D95:F95"/>
    <mergeCell ref="D96:F96"/>
    <mergeCell ref="D97:F97"/>
    <mergeCell ref="D108:F108"/>
    <mergeCell ref="D109:F109"/>
    <mergeCell ref="D110:F110"/>
    <mergeCell ref="D111:F111"/>
    <mergeCell ref="D112:F112"/>
    <mergeCell ref="D103:F103"/>
    <mergeCell ref="D104:F104"/>
    <mergeCell ref="D105:O105"/>
    <mergeCell ref="D106:F106"/>
    <mergeCell ref="D107:F107"/>
    <mergeCell ref="D118:O118"/>
    <mergeCell ref="D119:F119"/>
    <mergeCell ref="D120:F120"/>
    <mergeCell ref="D121:O121"/>
    <mergeCell ref="D122:O122"/>
    <mergeCell ref="D113:F113"/>
    <mergeCell ref="D114:F114"/>
    <mergeCell ref="D115:F115"/>
    <mergeCell ref="D116:F116"/>
    <mergeCell ref="D117:F117"/>
    <mergeCell ref="D128:F128"/>
    <mergeCell ref="D129:F129"/>
    <mergeCell ref="D130:F130"/>
    <mergeCell ref="D131:F131"/>
    <mergeCell ref="D132:F132"/>
    <mergeCell ref="D123:F123"/>
    <mergeCell ref="A124:O124"/>
    <mergeCell ref="D125:F125"/>
    <mergeCell ref="D126:O126"/>
    <mergeCell ref="D127:F127"/>
    <mergeCell ref="D138:O138"/>
    <mergeCell ref="D139:F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D148:F148"/>
    <mergeCell ref="D149:F149"/>
    <mergeCell ref="D150:F150"/>
    <mergeCell ref="D151:O151"/>
    <mergeCell ref="D152:F152"/>
    <mergeCell ref="D143:F143"/>
    <mergeCell ref="D144:F144"/>
    <mergeCell ref="D145:F145"/>
    <mergeCell ref="D146:F146"/>
    <mergeCell ref="D147:F147"/>
    <mergeCell ref="D158:F158"/>
    <mergeCell ref="D159:O159"/>
    <mergeCell ref="D160:F160"/>
    <mergeCell ref="D161:F161"/>
    <mergeCell ref="D162:F162"/>
    <mergeCell ref="D153:F153"/>
    <mergeCell ref="D154:O154"/>
    <mergeCell ref="D155:O155"/>
    <mergeCell ref="D156:F156"/>
    <mergeCell ref="A157:O157"/>
    <mergeCell ref="D168:F168"/>
    <mergeCell ref="D169:F169"/>
    <mergeCell ref="D170:F170"/>
    <mergeCell ref="D171:O171"/>
    <mergeCell ref="D172:F172"/>
    <mergeCell ref="D163:F163"/>
    <mergeCell ref="D164:F164"/>
    <mergeCell ref="D165:F165"/>
    <mergeCell ref="D166:F166"/>
    <mergeCell ref="D167:F167"/>
    <mergeCell ref="D178:F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F177"/>
    <mergeCell ref="D188:O188"/>
    <mergeCell ref="D189:F189"/>
    <mergeCell ref="A190:O190"/>
    <mergeCell ref="D191:F191"/>
    <mergeCell ref="D192:O192"/>
    <mergeCell ref="D183:F183"/>
    <mergeCell ref="D184:O184"/>
    <mergeCell ref="D185:F185"/>
    <mergeCell ref="D186:F186"/>
    <mergeCell ref="D187:O18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208:F208"/>
    <mergeCell ref="D209:F209"/>
    <mergeCell ref="D210:F210"/>
    <mergeCell ref="D211:F211"/>
    <mergeCell ref="D212:F212"/>
    <mergeCell ref="D203:F203"/>
    <mergeCell ref="D204:O204"/>
    <mergeCell ref="D205:F205"/>
    <mergeCell ref="D206:F206"/>
    <mergeCell ref="D207:F207"/>
    <mergeCell ref="D218:F218"/>
    <mergeCell ref="D219:F219"/>
    <mergeCell ref="D220:F220"/>
    <mergeCell ref="D221:F221"/>
    <mergeCell ref="D222:F222"/>
    <mergeCell ref="D213:F213"/>
    <mergeCell ref="D214:F214"/>
    <mergeCell ref="D215:O215"/>
    <mergeCell ref="D216:F216"/>
    <mergeCell ref="D217:F217"/>
    <mergeCell ref="D228:F228"/>
    <mergeCell ref="D229:F229"/>
    <mergeCell ref="D230:F230"/>
    <mergeCell ref="D231:F231"/>
    <mergeCell ref="D232:O232"/>
    <mergeCell ref="D223:F223"/>
    <mergeCell ref="D224:F224"/>
    <mergeCell ref="D225:O225"/>
    <mergeCell ref="D226:O226"/>
    <mergeCell ref="D227:O227"/>
    <mergeCell ref="A238:O238"/>
    <mergeCell ref="D239:F239"/>
    <mergeCell ref="D240:O240"/>
    <mergeCell ref="D241:F241"/>
    <mergeCell ref="D242:F242"/>
    <mergeCell ref="D233:F233"/>
    <mergeCell ref="D234:F234"/>
    <mergeCell ref="D235:O235"/>
    <mergeCell ref="D236:O236"/>
    <mergeCell ref="D237:F237"/>
    <mergeCell ref="D248:F248"/>
    <mergeCell ref="D249:F249"/>
    <mergeCell ref="D250:F250"/>
    <mergeCell ref="D251:F251"/>
    <mergeCell ref="D252:O252"/>
    <mergeCell ref="D243:F243"/>
    <mergeCell ref="D244:F244"/>
    <mergeCell ref="D245:F245"/>
    <mergeCell ref="D246:F246"/>
    <mergeCell ref="D247:F247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F256"/>
    <mergeCell ref="D257:F257"/>
    <mergeCell ref="D268:F268"/>
    <mergeCell ref="D269:F269"/>
    <mergeCell ref="D270:F270"/>
    <mergeCell ref="D271:F271"/>
    <mergeCell ref="D272:F272"/>
    <mergeCell ref="D263:O263"/>
    <mergeCell ref="D264:F264"/>
    <mergeCell ref="D265:F265"/>
    <mergeCell ref="D266:F266"/>
    <mergeCell ref="D267:F267"/>
    <mergeCell ref="D278:F278"/>
    <mergeCell ref="D279:F279"/>
    <mergeCell ref="D280:O280"/>
    <mergeCell ref="D281:F281"/>
    <mergeCell ref="D282:F282"/>
    <mergeCell ref="D273:O273"/>
    <mergeCell ref="D274:O274"/>
    <mergeCell ref="D275:O275"/>
    <mergeCell ref="D276:F276"/>
    <mergeCell ref="D277:F277"/>
    <mergeCell ref="D288:O288"/>
    <mergeCell ref="D289:F289"/>
    <mergeCell ref="D290:F290"/>
    <mergeCell ref="D291:F291"/>
    <mergeCell ref="D292:F292"/>
    <mergeCell ref="D283:O283"/>
    <mergeCell ref="D284:O284"/>
    <mergeCell ref="D285:F285"/>
    <mergeCell ref="A286:O286"/>
    <mergeCell ref="D287:F287"/>
    <mergeCell ref="D298:F298"/>
    <mergeCell ref="D299:F299"/>
    <mergeCell ref="D300:F300"/>
    <mergeCell ref="D301:O301"/>
    <mergeCell ref="D302:F302"/>
    <mergeCell ref="D293:F293"/>
    <mergeCell ref="D294:F294"/>
    <mergeCell ref="D295:F295"/>
    <mergeCell ref="D296:F296"/>
    <mergeCell ref="D297:F297"/>
    <mergeCell ref="D308:F308"/>
    <mergeCell ref="D309:F309"/>
    <mergeCell ref="D310:O310"/>
    <mergeCell ref="D311:O311"/>
    <mergeCell ref="D312:F312"/>
    <mergeCell ref="D303:F303"/>
    <mergeCell ref="D304:F304"/>
    <mergeCell ref="D305:F305"/>
    <mergeCell ref="D306:F306"/>
    <mergeCell ref="D307:F307"/>
    <mergeCell ref="D318:F318"/>
    <mergeCell ref="D319:F319"/>
    <mergeCell ref="D320:F320"/>
    <mergeCell ref="D321:F321"/>
    <mergeCell ref="D322:F322"/>
    <mergeCell ref="D313:F313"/>
    <mergeCell ref="D314:F314"/>
    <mergeCell ref="D315:F315"/>
    <mergeCell ref="D316:F316"/>
    <mergeCell ref="D317:F317"/>
    <mergeCell ref="D328:F328"/>
    <mergeCell ref="D329:F329"/>
    <mergeCell ref="D330:F330"/>
    <mergeCell ref="D331:F331"/>
    <mergeCell ref="D332:F332"/>
    <mergeCell ref="D323:F323"/>
    <mergeCell ref="D324:O324"/>
    <mergeCell ref="D325:F325"/>
    <mergeCell ref="D326:F326"/>
    <mergeCell ref="D327:F327"/>
    <mergeCell ref="D338:F338"/>
    <mergeCell ref="D339:O339"/>
    <mergeCell ref="D340:F340"/>
    <mergeCell ref="D341:F341"/>
    <mergeCell ref="D342:F342"/>
    <mergeCell ref="D333:F333"/>
    <mergeCell ref="D334:O334"/>
    <mergeCell ref="D335:O335"/>
    <mergeCell ref="D336:O336"/>
    <mergeCell ref="D337:F337"/>
    <mergeCell ref="D348:F348"/>
    <mergeCell ref="D349:F349"/>
    <mergeCell ref="D350:F350"/>
    <mergeCell ref="D351:F351"/>
    <mergeCell ref="D352:F352"/>
    <mergeCell ref="D343:F343"/>
    <mergeCell ref="D344:F344"/>
    <mergeCell ref="D345:F345"/>
    <mergeCell ref="D346:F346"/>
    <mergeCell ref="D347:F347"/>
    <mergeCell ref="D358:O358"/>
    <mergeCell ref="D359:F359"/>
    <mergeCell ref="D360:L360"/>
    <mergeCell ref="D361:L361"/>
    <mergeCell ref="D362:L362"/>
    <mergeCell ref="D353:F353"/>
    <mergeCell ref="D354:O354"/>
    <mergeCell ref="D355:F355"/>
    <mergeCell ref="D356:F356"/>
    <mergeCell ref="D357:O357"/>
    <mergeCell ref="D368:L368"/>
    <mergeCell ref="D369:L369"/>
    <mergeCell ref="D370:L370"/>
    <mergeCell ref="D371:L371"/>
    <mergeCell ref="D372:L372"/>
    <mergeCell ref="D363:L363"/>
    <mergeCell ref="D364:L364"/>
    <mergeCell ref="D365:L365"/>
    <mergeCell ref="D366:L366"/>
    <mergeCell ref="D367:L367"/>
    <mergeCell ref="D378:L378"/>
    <mergeCell ref="D379:L379"/>
    <mergeCell ref="D380:L380"/>
    <mergeCell ref="D381:L381"/>
    <mergeCell ref="D382:L382"/>
    <mergeCell ref="D373:L373"/>
    <mergeCell ref="D374:L374"/>
    <mergeCell ref="D375:L375"/>
    <mergeCell ref="D376:L376"/>
    <mergeCell ref="D377:L377"/>
    <mergeCell ref="D388:L388"/>
    <mergeCell ref="D389:L389"/>
    <mergeCell ref="D390:L390"/>
    <mergeCell ref="D391:L391"/>
    <mergeCell ref="D392:L392"/>
    <mergeCell ref="D383:L383"/>
    <mergeCell ref="D384:L384"/>
    <mergeCell ref="D385:L385"/>
    <mergeCell ref="D386:L386"/>
    <mergeCell ref="D387:L387"/>
    <mergeCell ref="D398:L398"/>
    <mergeCell ref="D399:L399"/>
    <mergeCell ref="D400:L400"/>
    <mergeCell ref="D401:L401"/>
    <mergeCell ref="D402:L402"/>
    <mergeCell ref="D393:L393"/>
    <mergeCell ref="D394:L394"/>
    <mergeCell ref="D395:L395"/>
    <mergeCell ref="D396:L396"/>
    <mergeCell ref="D397:L397"/>
    <mergeCell ref="C409:N409"/>
    <mergeCell ref="C410:H410"/>
    <mergeCell ref="I410:N410"/>
    <mergeCell ref="C411:N411"/>
    <mergeCell ref="D403:L403"/>
    <mergeCell ref="D404:L404"/>
    <mergeCell ref="D405:L405"/>
    <mergeCell ref="D406:L406"/>
    <mergeCell ref="C408:H408"/>
    <mergeCell ref="I408:N408"/>
  </mergeCells>
  <printOptions horizontalCentered="1"/>
  <pageMargins left="0.46" right="0.41" top="0.75" bottom="0.75" header="0.30000001192092901" footer="0.30000001192092901"/>
  <pageSetup paperSize="9" scale="56" fitToHeight="0" orientation="portrait" r:id="rId1"/>
  <headerFooter>
    <oddFooter>&amp;RСтраница &amp;P</oddFooter>
  </headerFooter>
  <rowBreaks count="2" manualBreakCount="2">
    <brk id="65" max="14" man="1"/>
    <brk id="115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572"/>
  <sheetViews>
    <sheetView view="pageBreakPreview" topLeftCell="A541" zoomScale="120" zoomScaleNormal="100" zoomScaleSheetLayoutView="120" workbookViewId="0">
      <selection activeCell="O564" sqref="O564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8" width="32.28515625" style="2" hidden="1" customWidth="1"/>
    <col min="39" max="41" width="139.7109375" style="2" hidden="1" customWidth="1"/>
    <col min="42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24" t="s">
        <v>0</v>
      </c>
      <c r="N1" s="425"/>
      <c r="O1" s="426"/>
    </row>
    <row r="2" spans="1:29" s="3" customFormat="1" ht="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 t="s">
        <v>1</v>
      </c>
      <c r="M2" s="424" t="s">
        <v>2</v>
      </c>
      <c r="N2" s="425"/>
      <c r="O2" s="426"/>
    </row>
    <row r="3" spans="1:29" s="3" customFormat="1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430"/>
      <c r="N3" s="431"/>
      <c r="O3" s="432"/>
    </row>
    <row r="4" spans="1:29" s="3" customFormat="1" ht="15" x14ac:dyDescent="0.25">
      <c r="A4" s="6" t="s">
        <v>3</v>
      </c>
      <c r="B4" s="4"/>
      <c r="C4" s="408"/>
      <c r="D4" s="408"/>
      <c r="E4" s="408"/>
      <c r="F4" s="408"/>
      <c r="G4" s="408"/>
      <c r="H4" s="408"/>
      <c r="I4" s="408"/>
      <c r="J4" s="408"/>
      <c r="K4" s="408"/>
      <c r="L4" s="5" t="s">
        <v>4</v>
      </c>
      <c r="M4" s="433"/>
      <c r="N4" s="434"/>
      <c r="O4" s="435"/>
      <c r="T4" s="2" t="s">
        <v>5</v>
      </c>
      <c r="U4" s="2" t="s">
        <v>5</v>
      </c>
    </row>
    <row r="5" spans="1:29" s="3" customFormat="1" ht="15" x14ac:dyDescent="0.25">
      <c r="A5" s="4"/>
      <c r="B5" s="4"/>
      <c r="C5" s="8"/>
      <c r="D5" s="8"/>
      <c r="E5" s="8"/>
      <c r="F5" s="9" t="s">
        <v>6</v>
      </c>
      <c r="G5" s="8"/>
      <c r="H5" s="8"/>
      <c r="I5" s="8"/>
      <c r="J5" s="8"/>
      <c r="K5" s="8"/>
      <c r="L5" s="5"/>
      <c r="M5" s="430"/>
      <c r="N5" s="431"/>
      <c r="O5" s="432"/>
    </row>
    <row r="6" spans="1:29" s="3" customFormat="1" ht="14.45" customHeight="1" x14ac:dyDescent="0.25">
      <c r="A6" s="6" t="s">
        <v>7</v>
      </c>
      <c r="B6" s="4"/>
      <c r="C6" s="4"/>
      <c r="D6" s="408" t="s">
        <v>840</v>
      </c>
      <c r="E6" s="408"/>
      <c r="F6" s="408"/>
      <c r="G6" s="408"/>
      <c r="H6" s="408"/>
      <c r="I6" s="408"/>
      <c r="J6" s="408"/>
      <c r="K6" s="408"/>
      <c r="L6" s="5" t="s">
        <v>4</v>
      </c>
      <c r="M6" s="433" t="s">
        <v>971</v>
      </c>
      <c r="N6" s="434"/>
      <c r="O6" s="435"/>
      <c r="V6" s="2" t="s">
        <v>5</v>
      </c>
      <c r="W6" s="2" t="s">
        <v>5</v>
      </c>
    </row>
    <row r="7" spans="1:29" s="3" customFormat="1" ht="15" x14ac:dyDescent="0.25">
      <c r="A7" s="4"/>
      <c r="B7" s="4"/>
      <c r="C7" s="4"/>
      <c r="D7" s="8"/>
      <c r="E7" s="8"/>
      <c r="F7" s="9" t="s">
        <v>6</v>
      </c>
      <c r="G7" s="8"/>
      <c r="H7" s="8"/>
      <c r="I7" s="8"/>
      <c r="J7" s="8"/>
      <c r="K7" s="8"/>
      <c r="L7" s="5"/>
      <c r="M7" s="430"/>
      <c r="N7" s="431"/>
      <c r="O7" s="432"/>
    </row>
    <row r="8" spans="1:29" s="3" customFormat="1" ht="15" x14ac:dyDescent="0.25">
      <c r="A8" s="6" t="s">
        <v>8</v>
      </c>
      <c r="B8" s="4"/>
      <c r="C8" s="4"/>
      <c r="D8" s="408" t="s">
        <v>841</v>
      </c>
      <c r="E8" s="408"/>
      <c r="F8" s="408"/>
      <c r="G8" s="408"/>
      <c r="H8" s="408"/>
      <c r="I8" s="408"/>
      <c r="J8" s="408"/>
      <c r="K8" s="408"/>
      <c r="L8" s="5" t="s">
        <v>4</v>
      </c>
      <c r="M8" s="433" t="s">
        <v>970</v>
      </c>
      <c r="N8" s="434"/>
      <c r="O8" s="435"/>
      <c r="X8" s="2" t="s">
        <v>5</v>
      </c>
      <c r="Y8" s="2" t="s">
        <v>5</v>
      </c>
    </row>
    <row r="9" spans="1:29" s="3" customFormat="1" ht="15" x14ac:dyDescent="0.25">
      <c r="A9" s="4"/>
      <c r="B9" s="4"/>
      <c r="C9" s="4"/>
      <c r="D9" s="8"/>
      <c r="E9" s="8"/>
      <c r="F9" s="9" t="s">
        <v>6</v>
      </c>
      <c r="G9" s="8"/>
      <c r="H9" s="8"/>
      <c r="I9" s="8"/>
      <c r="J9" s="8"/>
      <c r="K9" s="8"/>
      <c r="L9" s="4"/>
      <c r="M9" s="430"/>
      <c r="N9" s="431"/>
      <c r="O9" s="432"/>
    </row>
    <row r="10" spans="1:29" s="3" customFormat="1" ht="27" customHeight="1" x14ac:dyDescent="0.25">
      <c r="A10" s="6" t="s">
        <v>9</v>
      </c>
      <c r="B10" s="4"/>
      <c r="C10" s="413" t="e">
        <f>'реестр_ноябрь 23г'!#REF!</f>
        <v>#REF!</v>
      </c>
      <c r="D10" s="413"/>
      <c r="E10" s="413"/>
      <c r="F10" s="413"/>
      <c r="G10" s="413"/>
      <c r="H10" s="413"/>
      <c r="I10" s="413"/>
      <c r="J10" s="413"/>
      <c r="K10" s="413"/>
      <c r="L10" s="4"/>
      <c r="M10" s="433"/>
      <c r="N10" s="434"/>
      <c r="O10" s="435"/>
      <c r="Z10" s="2" t="s">
        <v>5</v>
      </c>
    </row>
    <row r="11" spans="1:29" s="3" customFormat="1" ht="15" x14ac:dyDescent="0.25">
      <c r="A11" s="4"/>
      <c r="B11" s="4"/>
      <c r="C11" s="8"/>
      <c r="D11" s="8"/>
      <c r="E11" s="8"/>
      <c r="F11" s="9" t="s">
        <v>10</v>
      </c>
      <c r="G11" s="8"/>
      <c r="H11" s="8"/>
      <c r="I11" s="8"/>
      <c r="J11" s="8"/>
      <c r="K11" s="8"/>
      <c r="L11" s="4"/>
      <c r="M11" s="430"/>
      <c r="N11" s="431"/>
      <c r="O11" s="432"/>
    </row>
    <row r="12" spans="1:29" s="3" customFormat="1" ht="15" x14ac:dyDescent="0.25">
      <c r="A12" s="6" t="s">
        <v>11</v>
      </c>
      <c r="B12" s="4"/>
      <c r="C12" s="413" t="s">
        <v>316</v>
      </c>
      <c r="D12" s="413"/>
      <c r="E12" s="413"/>
      <c r="F12" s="413"/>
      <c r="G12" s="413"/>
      <c r="H12" s="413"/>
      <c r="I12" s="413"/>
      <c r="J12" s="413"/>
      <c r="K12" s="413"/>
      <c r="L12" s="4"/>
      <c r="M12" s="433"/>
      <c r="N12" s="434"/>
      <c r="O12" s="435"/>
      <c r="AA12" s="2" t="s">
        <v>315</v>
      </c>
    </row>
    <row r="13" spans="1:29" s="3" customFormat="1" ht="15" x14ac:dyDescent="0.25">
      <c r="A13" s="4"/>
      <c r="B13" s="4"/>
      <c r="C13" s="8"/>
      <c r="D13" s="8"/>
      <c r="E13" s="8"/>
      <c r="F13" s="9" t="s">
        <v>12</v>
      </c>
      <c r="G13" s="8"/>
      <c r="H13" s="8"/>
      <c r="I13" s="8"/>
      <c r="J13" s="8"/>
      <c r="K13" s="8"/>
      <c r="L13" s="5" t="s">
        <v>13</v>
      </c>
      <c r="M13" s="424"/>
      <c r="N13" s="425"/>
      <c r="O13" s="426"/>
    </row>
    <row r="14" spans="1:29" s="3" customFormat="1" ht="11.2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5" t="s">
        <v>14</v>
      </c>
      <c r="L14" s="10" t="s">
        <v>15</v>
      </c>
      <c r="M14" s="427" t="s">
        <v>969</v>
      </c>
      <c r="N14" s="428"/>
      <c r="O14" s="429"/>
      <c r="AB14" s="2" t="s">
        <v>5</v>
      </c>
    </row>
    <row r="15" spans="1:29" s="3" customFormat="1" ht="1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0" t="s">
        <v>16</v>
      </c>
      <c r="M15" s="427" t="s">
        <v>859</v>
      </c>
      <c r="N15" s="428"/>
      <c r="O15" s="429"/>
      <c r="AC15" s="2" t="s">
        <v>5</v>
      </c>
    </row>
    <row r="16" spans="1:29" s="3" customFormat="1" ht="1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2" t="s">
        <v>17</v>
      </c>
      <c r="M16" s="424"/>
      <c r="N16" s="425"/>
      <c r="O16" s="426"/>
    </row>
    <row r="17" spans="1:31" s="3" customFormat="1" ht="15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2"/>
      <c r="L17" s="7"/>
      <c r="M17" s="7"/>
      <c r="N17" s="7"/>
      <c r="O17" s="4"/>
    </row>
    <row r="18" spans="1:31" s="3" customFormat="1" ht="11.2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423" t="s">
        <v>18</v>
      </c>
      <c r="M18" s="423" t="s">
        <v>19</v>
      </c>
      <c r="N18" s="420" t="s">
        <v>20</v>
      </c>
      <c r="O18" s="420"/>
    </row>
    <row r="19" spans="1:31" s="3" customFormat="1" ht="15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2"/>
      <c r="L19" s="423"/>
      <c r="M19" s="423"/>
      <c r="N19" s="14" t="s">
        <v>21</v>
      </c>
      <c r="O19" s="14" t="s">
        <v>22</v>
      </c>
    </row>
    <row r="20" spans="1:31" s="3" customFormat="1" ht="15" x14ac:dyDescent="0.25">
      <c r="A20" s="11"/>
      <c r="B20" s="11"/>
      <c r="C20" s="11"/>
      <c r="D20" s="11"/>
      <c r="E20" s="11"/>
      <c r="F20" s="11"/>
      <c r="G20" s="11"/>
      <c r="H20" s="15" t="s">
        <v>23</v>
      </c>
      <c r="I20" s="11"/>
      <c r="J20" s="11"/>
      <c r="K20" s="12"/>
      <c r="L20" s="10" t="s">
        <v>67</v>
      </c>
      <c r="M20" s="10" t="s">
        <v>860</v>
      </c>
      <c r="N20" s="10" t="s">
        <v>859</v>
      </c>
      <c r="O20" s="10" t="s">
        <v>860</v>
      </c>
    </row>
    <row r="21" spans="1:31" s="3" customFormat="1" ht="15" x14ac:dyDescent="0.25">
      <c r="A21" s="11"/>
      <c r="B21" s="11"/>
      <c r="C21" s="11"/>
      <c r="D21" s="11"/>
      <c r="E21" s="11"/>
      <c r="F21" s="11"/>
      <c r="G21" s="11"/>
      <c r="H21" s="15" t="s">
        <v>25</v>
      </c>
      <c r="I21" s="11"/>
      <c r="J21" s="11"/>
      <c r="K21" s="12"/>
      <c r="L21" s="7"/>
      <c r="M21" s="7"/>
      <c r="N21" s="7"/>
      <c r="O21" s="4"/>
    </row>
    <row r="22" spans="1:31" s="3" customFormat="1" ht="15" x14ac:dyDescent="0.25">
      <c r="A22" s="11"/>
      <c r="B22" s="11"/>
      <c r="C22" s="11"/>
      <c r="D22" s="11"/>
      <c r="E22" s="11"/>
      <c r="F22" s="11"/>
      <c r="G22" s="11"/>
      <c r="H22" s="11" t="s">
        <v>861</v>
      </c>
      <c r="I22" s="11"/>
      <c r="J22" s="11"/>
      <c r="K22" s="12"/>
      <c r="L22" s="7"/>
      <c r="M22" s="7"/>
      <c r="N22" s="7"/>
      <c r="O22" s="4"/>
    </row>
    <row r="23" spans="1:31" s="3" customFormat="1" ht="15" x14ac:dyDescent="0.25">
      <c r="A23" s="421"/>
      <c r="B23" s="421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AD23" s="16" t="s">
        <v>316</v>
      </c>
    </row>
    <row r="24" spans="1:31" s="3" customFormat="1" ht="15" x14ac:dyDescent="0.25">
      <c r="A24" s="422"/>
      <c r="B24" s="422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O24" s="422"/>
      <c r="AE24" s="16" t="s">
        <v>26</v>
      </c>
    </row>
    <row r="25" spans="1:31" s="3" customFormat="1" ht="15" x14ac:dyDescent="0.25">
      <c r="A25" s="11" t="s">
        <v>27</v>
      </c>
      <c r="B25" s="11"/>
      <c r="C25" s="17"/>
      <c r="D25" s="17"/>
      <c r="E25" s="17"/>
      <c r="F25" s="17"/>
      <c r="G25" s="17"/>
      <c r="H25" s="18">
        <v>45759.66</v>
      </c>
      <c r="I25" s="19" t="s">
        <v>317</v>
      </c>
      <c r="J25" s="20" t="s">
        <v>29</v>
      </c>
      <c r="K25" s="21"/>
      <c r="L25" s="22"/>
      <c r="M25" s="22"/>
      <c r="N25" s="22"/>
    </row>
    <row r="26" spans="1:31" s="3" customFormat="1" ht="15" x14ac:dyDescent="0.25">
      <c r="A26" s="11" t="s">
        <v>30</v>
      </c>
      <c r="B26" s="11"/>
      <c r="C26" s="17"/>
      <c r="D26" s="23"/>
      <c r="E26" s="23"/>
      <c r="F26" s="23"/>
      <c r="G26" s="23"/>
      <c r="H26" s="18">
        <v>9734.3700000000008</v>
      </c>
      <c r="I26" s="24" t="s">
        <v>318</v>
      </c>
      <c r="J26" s="20" t="s">
        <v>29</v>
      </c>
      <c r="K26" s="21"/>
      <c r="L26" s="22"/>
      <c r="M26" s="22"/>
      <c r="N26" s="22"/>
    </row>
    <row r="27" spans="1:31" s="3" customFormat="1" ht="15" x14ac:dyDescent="0.25">
      <c r="A27" s="11" t="s">
        <v>32</v>
      </c>
      <c r="B27" s="11"/>
      <c r="C27" s="17"/>
      <c r="D27" s="25"/>
      <c r="E27" s="25"/>
      <c r="F27" s="25"/>
      <c r="G27" s="25"/>
      <c r="H27" s="25"/>
      <c r="I27" s="26">
        <v>25391.08</v>
      </c>
      <c r="J27" s="27" t="s">
        <v>33</v>
      </c>
      <c r="K27" s="21"/>
      <c r="L27" s="22"/>
      <c r="M27" s="22"/>
      <c r="N27" s="22"/>
    </row>
    <row r="28" spans="1:31" s="3" customFormat="1" ht="15" x14ac:dyDescent="0.25">
      <c r="A28" s="28"/>
      <c r="B28" s="4"/>
    </row>
    <row r="29" spans="1:31" s="3" customFormat="1" ht="36" customHeight="1" x14ac:dyDescent="0.25">
      <c r="A29" s="420" t="s">
        <v>34</v>
      </c>
      <c r="B29" s="420"/>
      <c r="C29" s="423" t="s">
        <v>35</v>
      </c>
      <c r="D29" s="423" t="s">
        <v>36</v>
      </c>
      <c r="E29" s="423"/>
      <c r="F29" s="423"/>
      <c r="G29" s="423" t="s">
        <v>37</v>
      </c>
      <c r="H29" s="423" t="s">
        <v>38</v>
      </c>
      <c r="I29" s="423"/>
      <c r="J29" s="423"/>
      <c r="K29" s="423" t="s">
        <v>39</v>
      </c>
      <c r="L29" s="423"/>
      <c r="M29" s="423"/>
      <c r="N29" s="423" t="s">
        <v>40</v>
      </c>
      <c r="O29" s="423" t="s">
        <v>41</v>
      </c>
    </row>
    <row r="30" spans="1:31" s="3" customFormat="1" ht="20.25" customHeight="1" x14ac:dyDescent="0.25">
      <c r="A30" s="420"/>
      <c r="B30" s="420"/>
      <c r="C30" s="423"/>
      <c r="D30" s="423"/>
      <c r="E30" s="423"/>
      <c r="F30" s="423"/>
      <c r="G30" s="423"/>
      <c r="H30" s="423"/>
      <c r="I30" s="423"/>
      <c r="J30" s="423"/>
      <c r="K30" s="423"/>
      <c r="L30" s="423"/>
      <c r="M30" s="423"/>
      <c r="N30" s="423"/>
      <c r="O30" s="423"/>
    </row>
    <row r="31" spans="1:31" s="3" customFormat="1" ht="49.5" customHeight="1" x14ac:dyDescent="0.25">
      <c r="A31" s="29" t="s">
        <v>42</v>
      </c>
      <c r="B31" s="29" t="s">
        <v>43</v>
      </c>
      <c r="C31" s="423"/>
      <c r="D31" s="423"/>
      <c r="E31" s="423"/>
      <c r="F31" s="423"/>
      <c r="G31" s="423"/>
      <c r="H31" s="13" t="s">
        <v>44</v>
      </c>
      <c r="I31" s="13" t="s">
        <v>45</v>
      </c>
      <c r="J31" s="13" t="s">
        <v>46</v>
      </c>
      <c r="K31" s="13" t="s">
        <v>44</v>
      </c>
      <c r="L31" s="13" t="s">
        <v>45</v>
      </c>
      <c r="M31" s="13" t="s">
        <v>47</v>
      </c>
      <c r="N31" s="423"/>
      <c r="O31" s="423"/>
    </row>
    <row r="32" spans="1:31" s="3" customFormat="1" ht="15" x14ac:dyDescent="0.25">
      <c r="A32" s="14">
        <v>1</v>
      </c>
      <c r="B32" s="14">
        <v>2</v>
      </c>
      <c r="C32" s="14">
        <v>3</v>
      </c>
      <c r="D32" s="420">
        <v>4</v>
      </c>
      <c r="E32" s="420"/>
      <c r="F32" s="420"/>
      <c r="G32" s="14">
        <v>5</v>
      </c>
      <c r="H32" s="14">
        <v>6</v>
      </c>
      <c r="I32" s="14">
        <v>7</v>
      </c>
      <c r="J32" s="14">
        <v>8</v>
      </c>
      <c r="K32" s="14">
        <v>9</v>
      </c>
      <c r="L32" s="14">
        <v>10</v>
      </c>
      <c r="M32" s="14">
        <v>11</v>
      </c>
      <c r="N32" s="14">
        <v>12</v>
      </c>
      <c r="O32" s="14">
        <v>13</v>
      </c>
    </row>
    <row r="33" spans="1:39" s="3" customFormat="1" ht="15" x14ac:dyDescent="0.25">
      <c r="A33" s="417" t="s">
        <v>319</v>
      </c>
      <c r="B33" s="418"/>
      <c r="C33" s="418"/>
      <c r="D33" s="418"/>
      <c r="E33" s="418"/>
      <c r="F33" s="418"/>
      <c r="G33" s="418"/>
      <c r="H33" s="418"/>
      <c r="I33" s="418"/>
      <c r="J33" s="418"/>
      <c r="K33" s="418"/>
      <c r="L33" s="418"/>
      <c r="M33" s="418"/>
      <c r="N33" s="418"/>
      <c r="O33" s="419"/>
      <c r="AF33" s="30" t="s">
        <v>319</v>
      </c>
    </row>
    <row r="34" spans="1:39" s="3" customFormat="1" ht="15" x14ac:dyDescent="0.25">
      <c r="A34" s="417" t="s">
        <v>876</v>
      </c>
      <c r="B34" s="418"/>
      <c r="C34" s="418"/>
      <c r="D34" s="418"/>
      <c r="E34" s="418"/>
      <c r="F34" s="418"/>
      <c r="G34" s="418"/>
      <c r="H34" s="418"/>
      <c r="I34" s="418"/>
      <c r="J34" s="418"/>
      <c r="K34" s="418"/>
      <c r="L34" s="418"/>
      <c r="M34" s="418"/>
      <c r="N34" s="418"/>
      <c r="O34" s="419"/>
      <c r="AF34" s="30"/>
      <c r="AG34" s="30" t="s">
        <v>320</v>
      </c>
    </row>
    <row r="35" spans="1:39" s="3" customFormat="1" ht="23.25" x14ac:dyDescent="0.25">
      <c r="A35" s="31" t="s">
        <v>24</v>
      </c>
      <c r="B35" s="32" t="s">
        <v>24</v>
      </c>
      <c r="C35" s="33" t="s">
        <v>321</v>
      </c>
      <c r="D35" s="412" t="s">
        <v>322</v>
      </c>
      <c r="E35" s="412"/>
      <c r="F35" s="412"/>
      <c r="G35" s="32" t="s">
        <v>323</v>
      </c>
      <c r="H35" s="32">
        <v>15.4872</v>
      </c>
      <c r="I35" s="32" t="s">
        <v>24</v>
      </c>
      <c r="J35" s="32" t="s">
        <v>324</v>
      </c>
      <c r="K35" s="34"/>
      <c r="L35" s="32"/>
      <c r="M35" s="34"/>
      <c r="N35" s="32"/>
      <c r="O35" s="35"/>
      <c r="AF35" s="30"/>
      <c r="AG35" s="30"/>
      <c r="AH35" s="30" t="s">
        <v>322</v>
      </c>
    </row>
    <row r="36" spans="1:39" s="3" customFormat="1" ht="15" x14ac:dyDescent="0.25">
      <c r="A36" s="36"/>
      <c r="B36" s="39"/>
      <c r="C36" s="38" t="s">
        <v>24</v>
      </c>
      <c r="D36" s="408" t="s">
        <v>56</v>
      </c>
      <c r="E36" s="408"/>
      <c r="F36" s="408"/>
      <c r="G36" s="40"/>
      <c r="H36" s="41"/>
      <c r="I36" s="41"/>
      <c r="J36" s="41"/>
      <c r="K36" s="42">
        <v>112.16</v>
      </c>
      <c r="L36" s="41"/>
      <c r="M36" s="44">
        <v>1737.04</v>
      </c>
      <c r="N36" s="43">
        <v>44.77</v>
      </c>
      <c r="O36" s="45">
        <v>77767.28</v>
      </c>
      <c r="AF36" s="30"/>
      <c r="AG36" s="30"/>
      <c r="AH36" s="30"/>
      <c r="AI36" s="2" t="s">
        <v>56</v>
      </c>
    </row>
    <row r="37" spans="1:39" s="3" customFormat="1" ht="15" x14ac:dyDescent="0.25">
      <c r="A37" s="36"/>
      <c r="B37" s="39"/>
      <c r="C37" s="38" t="s">
        <v>67</v>
      </c>
      <c r="D37" s="408" t="s">
        <v>70</v>
      </c>
      <c r="E37" s="408"/>
      <c r="F37" s="408"/>
      <c r="G37" s="40"/>
      <c r="H37" s="41"/>
      <c r="I37" s="41"/>
      <c r="J37" s="41"/>
      <c r="K37" s="42">
        <v>41.43</v>
      </c>
      <c r="L37" s="41"/>
      <c r="M37" s="42">
        <v>641.63</v>
      </c>
      <c r="N37" s="43">
        <v>13.24</v>
      </c>
      <c r="O37" s="45">
        <v>8495.18</v>
      </c>
      <c r="AF37" s="30"/>
      <c r="AG37" s="30"/>
      <c r="AH37" s="30"/>
      <c r="AI37" s="2" t="s">
        <v>70</v>
      </c>
    </row>
    <row r="38" spans="1:39" s="3" customFormat="1" ht="15" x14ac:dyDescent="0.25">
      <c r="A38" s="36"/>
      <c r="B38" s="39"/>
      <c r="C38" s="38"/>
      <c r="D38" s="408" t="s">
        <v>57</v>
      </c>
      <c r="E38" s="408"/>
      <c r="F38" s="408"/>
      <c r="G38" s="40" t="s">
        <v>58</v>
      </c>
      <c r="H38" s="43">
        <v>14.38</v>
      </c>
      <c r="I38" s="41"/>
      <c r="J38" s="67">
        <v>222.70593600000001</v>
      </c>
      <c r="K38" s="47"/>
      <c r="L38" s="41"/>
      <c r="M38" s="47"/>
      <c r="N38" s="41"/>
      <c r="O38" s="48"/>
      <c r="AF38" s="30"/>
      <c r="AG38" s="30"/>
      <c r="AH38" s="30"/>
      <c r="AJ38" s="2" t="s">
        <v>57</v>
      </c>
    </row>
    <row r="39" spans="1:39" s="3" customFormat="1" ht="15" x14ac:dyDescent="0.25">
      <c r="A39" s="49"/>
      <c r="B39" s="40"/>
      <c r="C39" s="38"/>
      <c r="D39" s="416" t="s">
        <v>59</v>
      </c>
      <c r="E39" s="416"/>
      <c r="F39" s="416"/>
      <c r="G39" s="50"/>
      <c r="H39" s="51"/>
      <c r="I39" s="51"/>
      <c r="J39" s="51"/>
      <c r="K39" s="52">
        <v>153.59</v>
      </c>
      <c r="L39" s="51"/>
      <c r="M39" s="53">
        <v>2378.67</v>
      </c>
      <c r="N39" s="51"/>
      <c r="O39" s="54">
        <v>86262.46</v>
      </c>
      <c r="AF39" s="30"/>
      <c r="AG39" s="30"/>
      <c r="AH39" s="30"/>
      <c r="AK39" s="2" t="s">
        <v>59</v>
      </c>
    </row>
    <row r="40" spans="1:39" s="3" customFormat="1" ht="15" x14ac:dyDescent="0.25">
      <c r="A40" s="36"/>
      <c r="B40" s="39"/>
      <c r="C40" s="38"/>
      <c r="D40" s="408" t="s">
        <v>60</v>
      </c>
      <c r="E40" s="408"/>
      <c r="F40" s="408"/>
      <c r="G40" s="40"/>
      <c r="H40" s="41"/>
      <c r="I40" s="41"/>
      <c r="J40" s="41"/>
      <c r="K40" s="47"/>
      <c r="L40" s="41"/>
      <c r="M40" s="44">
        <v>1737.04</v>
      </c>
      <c r="N40" s="41"/>
      <c r="O40" s="45">
        <v>77767.28</v>
      </c>
      <c r="AF40" s="30"/>
      <c r="AG40" s="30"/>
      <c r="AH40" s="30"/>
      <c r="AJ40" s="2" t="s">
        <v>60</v>
      </c>
    </row>
    <row r="41" spans="1:39" s="3" customFormat="1" ht="57" x14ac:dyDescent="0.25">
      <c r="A41" s="36"/>
      <c r="B41" s="39"/>
      <c r="C41" s="38" t="s">
        <v>139</v>
      </c>
      <c r="D41" s="408" t="s">
        <v>140</v>
      </c>
      <c r="E41" s="408"/>
      <c r="F41" s="408"/>
      <c r="G41" s="40" t="s">
        <v>63</v>
      </c>
      <c r="H41" s="55">
        <v>91</v>
      </c>
      <c r="I41" s="41"/>
      <c r="J41" s="55">
        <v>91</v>
      </c>
      <c r="K41" s="47"/>
      <c r="L41" s="41"/>
      <c r="M41" s="44">
        <v>1580.71</v>
      </c>
      <c r="N41" s="41"/>
      <c r="O41" s="45">
        <v>70768.22</v>
      </c>
      <c r="AF41" s="30"/>
      <c r="AG41" s="30"/>
      <c r="AH41" s="30"/>
      <c r="AJ41" s="2" t="s">
        <v>140</v>
      </c>
    </row>
    <row r="42" spans="1:39" s="3" customFormat="1" ht="57" x14ac:dyDescent="0.25">
      <c r="A42" s="36"/>
      <c r="B42" s="39"/>
      <c r="C42" s="38" t="s">
        <v>141</v>
      </c>
      <c r="D42" s="408" t="s">
        <v>142</v>
      </c>
      <c r="E42" s="408"/>
      <c r="F42" s="408"/>
      <c r="G42" s="40" t="s">
        <v>63</v>
      </c>
      <c r="H42" s="55">
        <v>52</v>
      </c>
      <c r="I42" s="41"/>
      <c r="J42" s="55">
        <v>52</v>
      </c>
      <c r="K42" s="47"/>
      <c r="L42" s="41"/>
      <c r="M42" s="42">
        <v>903.26</v>
      </c>
      <c r="N42" s="41"/>
      <c r="O42" s="45">
        <v>40438.99</v>
      </c>
      <c r="AF42" s="30"/>
      <c r="AG42" s="30"/>
      <c r="AH42" s="30"/>
      <c r="AJ42" s="2" t="s">
        <v>142</v>
      </c>
    </row>
    <row r="43" spans="1:39" s="3" customFormat="1" ht="15" x14ac:dyDescent="0.25">
      <c r="A43" s="36"/>
      <c r="B43" s="56"/>
      <c r="C43" s="57"/>
      <c r="D43" s="410" t="s">
        <v>66</v>
      </c>
      <c r="E43" s="410"/>
      <c r="F43" s="410"/>
      <c r="G43" s="32"/>
      <c r="H43" s="58"/>
      <c r="I43" s="58"/>
      <c r="J43" s="58"/>
      <c r="K43" s="59"/>
      <c r="L43" s="58"/>
      <c r="M43" s="60">
        <v>4862.6400000000003</v>
      </c>
      <c r="N43" s="51"/>
      <c r="O43" s="61">
        <v>197469.67</v>
      </c>
      <c r="AF43" s="30"/>
      <c r="AG43" s="30"/>
      <c r="AH43" s="30"/>
      <c r="AL43" s="30" t="s">
        <v>66</v>
      </c>
    </row>
    <row r="44" spans="1:39" s="3" customFormat="1" ht="57" x14ac:dyDescent="0.25">
      <c r="A44" s="31" t="s">
        <v>67</v>
      </c>
      <c r="B44" s="32" t="s">
        <v>67</v>
      </c>
      <c r="C44" s="33" t="s">
        <v>325</v>
      </c>
      <c r="D44" s="412" t="s">
        <v>326</v>
      </c>
      <c r="E44" s="412"/>
      <c r="F44" s="412"/>
      <c r="G44" s="32" t="s">
        <v>76</v>
      </c>
      <c r="H44" s="32">
        <v>16.850000000000001</v>
      </c>
      <c r="I44" s="32" t="s">
        <v>24</v>
      </c>
      <c r="J44" s="32" t="s">
        <v>327</v>
      </c>
      <c r="K44" s="34" t="s">
        <v>328</v>
      </c>
      <c r="L44" s="32"/>
      <c r="M44" s="34" t="s">
        <v>329</v>
      </c>
      <c r="N44" s="32" t="s">
        <v>80</v>
      </c>
      <c r="O44" s="35" t="s">
        <v>330</v>
      </c>
      <c r="AF44" s="30"/>
      <c r="AG44" s="30"/>
      <c r="AH44" s="30" t="s">
        <v>326</v>
      </c>
      <c r="AL44" s="30"/>
    </row>
    <row r="45" spans="1:39" s="3" customFormat="1" ht="15" x14ac:dyDescent="0.25">
      <c r="A45" s="62"/>
      <c r="B45" s="4"/>
      <c r="C45" s="57"/>
      <c r="D45" s="408" t="s">
        <v>82</v>
      </c>
      <c r="E45" s="408"/>
      <c r="F45" s="408"/>
      <c r="G45" s="408"/>
      <c r="H45" s="408"/>
      <c r="I45" s="408"/>
      <c r="J45" s="408"/>
      <c r="K45" s="408"/>
      <c r="L45" s="408"/>
      <c r="M45" s="408"/>
      <c r="N45" s="408"/>
      <c r="O45" s="411"/>
      <c r="AF45" s="30"/>
      <c r="AG45" s="30"/>
      <c r="AH45" s="30"/>
      <c r="AL45" s="30"/>
      <c r="AM45" s="2" t="s">
        <v>82</v>
      </c>
    </row>
    <row r="46" spans="1:39" s="3" customFormat="1" ht="15" x14ac:dyDescent="0.25">
      <c r="A46" s="36"/>
      <c r="B46" s="56"/>
      <c r="C46" s="57"/>
      <c r="D46" s="410" t="s">
        <v>66</v>
      </c>
      <c r="E46" s="410"/>
      <c r="F46" s="410"/>
      <c r="G46" s="32"/>
      <c r="H46" s="58"/>
      <c r="I46" s="58"/>
      <c r="J46" s="58"/>
      <c r="K46" s="59"/>
      <c r="L46" s="58"/>
      <c r="M46" s="65">
        <v>366.32</v>
      </c>
      <c r="N46" s="51"/>
      <c r="O46" s="61">
        <v>4850.08</v>
      </c>
      <c r="AF46" s="30"/>
      <c r="AG46" s="30"/>
      <c r="AH46" s="30"/>
      <c r="AL46" s="30" t="s">
        <v>66</v>
      </c>
    </row>
    <row r="47" spans="1:39" s="3" customFormat="1" ht="34.5" x14ac:dyDescent="0.25">
      <c r="A47" s="31" t="s">
        <v>71</v>
      </c>
      <c r="B47" s="32" t="s">
        <v>71</v>
      </c>
      <c r="C47" s="33" t="s">
        <v>122</v>
      </c>
      <c r="D47" s="412" t="s">
        <v>123</v>
      </c>
      <c r="E47" s="412"/>
      <c r="F47" s="412"/>
      <c r="G47" s="32" t="s">
        <v>76</v>
      </c>
      <c r="H47" s="32">
        <v>4.21</v>
      </c>
      <c r="I47" s="32" t="s">
        <v>24</v>
      </c>
      <c r="J47" s="32" t="s">
        <v>331</v>
      </c>
      <c r="K47" s="34" t="s">
        <v>125</v>
      </c>
      <c r="L47" s="32"/>
      <c r="M47" s="34" t="s">
        <v>332</v>
      </c>
      <c r="N47" s="32" t="s">
        <v>80</v>
      </c>
      <c r="O47" s="35" t="s">
        <v>333</v>
      </c>
      <c r="AF47" s="30"/>
      <c r="AG47" s="30"/>
      <c r="AH47" s="30" t="s">
        <v>123</v>
      </c>
      <c r="AL47" s="30"/>
    </row>
    <row r="48" spans="1:39" s="3" customFormat="1" ht="15" x14ac:dyDescent="0.25">
      <c r="A48" s="36"/>
      <c r="B48" s="56"/>
      <c r="C48" s="57"/>
      <c r="D48" s="410" t="s">
        <v>66</v>
      </c>
      <c r="E48" s="410"/>
      <c r="F48" s="410"/>
      <c r="G48" s="32"/>
      <c r="H48" s="58"/>
      <c r="I48" s="58"/>
      <c r="J48" s="58"/>
      <c r="K48" s="59"/>
      <c r="L48" s="58"/>
      <c r="M48" s="65">
        <v>180.95</v>
      </c>
      <c r="N48" s="51"/>
      <c r="O48" s="61">
        <v>2395.7800000000002</v>
      </c>
      <c r="AF48" s="30"/>
      <c r="AG48" s="30"/>
      <c r="AH48" s="30"/>
      <c r="AL48" s="30" t="s">
        <v>66</v>
      </c>
    </row>
    <row r="49" spans="1:40" s="3" customFormat="1" ht="23.25" x14ac:dyDescent="0.25">
      <c r="A49" s="31" t="s">
        <v>83</v>
      </c>
      <c r="B49" s="32" t="s">
        <v>83</v>
      </c>
      <c r="C49" s="33" t="s">
        <v>334</v>
      </c>
      <c r="D49" s="412" t="s">
        <v>335</v>
      </c>
      <c r="E49" s="412"/>
      <c r="F49" s="412"/>
      <c r="G49" s="32" t="s">
        <v>323</v>
      </c>
      <c r="H49" s="32">
        <v>15.4872</v>
      </c>
      <c r="I49" s="32" t="s">
        <v>24</v>
      </c>
      <c r="J49" s="32" t="s">
        <v>324</v>
      </c>
      <c r="K49" s="34"/>
      <c r="L49" s="32"/>
      <c r="M49" s="34"/>
      <c r="N49" s="32"/>
      <c r="O49" s="35"/>
      <c r="AF49" s="30"/>
      <c r="AG49" s="30"/>
      <c r="AH49" s="30" t="s">
        <v>335</v>
      </c>
      <c r="AL49" s="30"/>
    </row>
    <row r="50" spans="1:40" s="3" customFormat="1" ht="45" x14ac:dyDescent="0.25">
      <c r="A50" s="36"/>
      <c r="B50" s="37"/>
      <c r="C50" s="38" t="s">
        <v>99</v>
      </c>
      <c r="D50" s="413" t="s">
        <v>100</v>
      </c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4"/>
      <c r="AF50" s="30"/>
      <c r="AG50" s="30"/>
      <c r="AH50" s="30"/>
      <c r="AL50" s="30"/>
      <c r="AN50" s="2" t="s">
        <v>100</v>
      </c>
    </row>
    <row r="51" spans="1:40" s="3" customFormat="1" ht="15" x14ac:dyDescent="0.25">
      <c r="A51" s="36"/>
      <c r="B51" s="39"/>
      <c r="C51" s="38" t="s">
        <v>24</v>
      </c>
      <c r="D51" s="408" t="s">
        <v>56</v>
      </c>
      <c r="E51" s="408"/>
      <c r="F51" s="408"/>
      <c r="G51" s="40"/>
      <c r="H51" s="41"/>
      <c r="I51" s="41"/>
      <c r="J51" s="41"/>
      <c r="K51" s="42">
        <v>209.95</v>
      </c>
      <c r="L51" s="68">
        <v>0.8</v>
      </c>
      <c r="M51" s="44">
        <v>2601.23</v>
      </c>
      <c r="N51" s="43">
        <v>44.77</v>
      </c>
      <c r="O51" s="45">
        <v>116457.07</v>
      </c>
      <c r="AF51" s="30"/>
      <c r="AG51" s="30"/>
      <c r="AH51" s="30"/>
      <c r="AI51" s="2" t="s">
        <v>56</v>
      </c>
      <c r="AL51" s="30"/>
    </row>
    <row r="52" spans="1:40" s="3" customFormat="1" ht="15" x14ac:dyDescent="0.25">
      <c r="A52" s="36"/>
      <c r="B52" s="39"/>
      <c r="C52" s="38" t="s">
        <v>67</v>
      </c>
      <c r="D52" s="408" t="s">
        <v>70</v>
      </c>
      <c r="E52" s="408"/>
      <c r="F52" s="408"/>
      <c r="G52" s="40"/>
      <c r="H52" s="41"/>
      <c r="I52" s="41"/>
      <c r="J52" s="41"/>
      <c r="K52" s="42">
        <v>189.93</v>
      </c>
      <c r="L52" s="68">
        <v>0.8</v>
      </c>
      <c r="M52" s="44">
        <v>2353.19</v>
      </c>
      <c r="N52" s="43">
        <v>13.24</v>
      </c>
      <c r="O52" s="45">
        <v>31156.240000000002</v>
      </c>
      <c r="AF52" s="30"/>
      <c r="AG52" s="30"/>
      <c r="AH52" s="30"/>
      <c r="AI52" s="2" t="s">
        <v>70</v>
      </c>
      <c r="AL52" s="30"/>
    </row>
    <row r="53" spans="1:40" s="3" customFormat="1" ht="15" x14ac:dyDescent="0.25">
      <c r="A53" s="36"/>
      <c r="B53" s="39"/>
      <c r="C53" s="38" t="s">
        <v>71</v>
      </c>
      <c r="D53" s="408" t="s">
        <v>72</v>
      </c>
      <c r="E53" s="408"/>
      <c r="F53" s="408"/>
      <c r="G53" s="40"/>
      <c r="H53" s="41"/>
      <c r="I53" s="41"/>
      <c r="J53" s="41"/>
      <c r="K53" s="42">
        <v>21.86</v>
      </c>
      <c r="L53" s="68">
        <v>0.8</v>
      </c>
      <c r="M53" s="42">
        <v>270.83999999999997</v>
      </c>
      <c r="N53" s="43">
        <v>44.77</v>
      </c>
      <c r="O53" s="45">
        <v>12125.51</v>
      </c>
      <c r="AF53" s="30"/>
      <c r="AG53" s="30"/>
      <c r="AH53" s="30"/>
      <c r="AI53" s="2" t="s">
        <v>72</v>
      </c>
      <c r="AL53" s="30"/>
    </row>
    <row r="54" spans="1:40" s="3" customFormat="1" ht="15" x14ac:dyDescent="0.25">
      <c r="A54" s="36"/>
      <c r="B54" s="39"/>
      <c r="C54" s="38" t="s">
        <v>83</v>
      </c>
      <c r="D54" s="408" t="s">
        <v>101</v>
      </c>
      <c r="E54" s="408"/>
      <c r="F54" s="408"/>
      <c r="G54" s="40"/>
      <c r="H54" s="41"/>
      <c r="I54" s="41"/>
      <c r="J54" s="41"/>
      <c r="K54" s="42">
        <v>36.67</v>
      </c>
      <c r="L54" s="55">
        <v>0</v>
      </c>
      <c r="M54" s="42">
        <v>0</v>
      </c>
      <c r="N54" s="43">
        <v>8.16</v>
      </c>
      <c r="O54" s="48"/>
      <c r="AF54" s="30"/>
      <c r="AG54" s="30"/>
      <c r="AH54" s="30"/>
      <c r="AI54" s="2" t="s">
        <v>101</v>
      </c>
      <c r="AL54" s="30"/>
    </row>
    <row r="55" spans="1:40" s="3" customFormat="1" ht="15" x14ac:dyDescent="0.25">
      <c r="A55" s="36"/>
      <c r="B55" s="39"/>
      <c r="C55" s="38"/>
      <c r="D55" s="408" t="s">
        <v>57</v>
      </c>
      <c r="E55" s="408"/>
      <c r="F55" s="408"/>
      <c r="G55" s="40" t="s">
        <v>58</v>
      </c>
      <c r="H55" s="68">
        <v>24.3</v>
      </c>
      <c r="I55" s="68">
        <v>0.8</v>
      </c>
      <c r="J55" s="67">
        <v>301.071168</v>
      </c>
      <c r="K55" s="47"/>
      <c r="L55" s="41"/>
      <c r="M55" s="47"/>
      <c r="N55" s="41"/>
      <c r="O55" s="48"/>
      <c r="AF55" s="30"/>
      <c r="AG55" s="30"/>
      <c r="AH55" s="30"/>
      <c r="AJ55" s="2" t="s">
        <v>57</v>
      </c>
      <c r="AL55" s="30"/>
    </row>
    <row r="56" spans="1:40" s="3" customFormat="1" ht="15" x14ac:dyDescent="0.25">
      <c r="A56" s="36"/>
      <c r="B56" s="39"/>
      <c r="C56" s="38"/>
      <c r="D56" s="408" t="s">
        <v>73</v>
      </c>
      <c r="E56" s="408"/>
      <c r="F56" s="408"/>
      <c r="G56" s="40" t="s">
        <v>58</v>
      </c>
      <c r="H56" s="43">
        <v>1.94</v>
      </c>
      <c r="I56" s="68">
        <v>0.8</v>
      </c>
      <c r="J56" s="64">
        <v>24.036134400000002</v>
      </c>
      <c r="K56" s="47"/>
      <c r="L56" s="41"/>
      <c r="M56" s="47"/>
      <c r="N56" s="41"/>
      <c r="O56" s="48"/>
      <c r="AF56" s="30"/>
      <c r="AG56" s="30"/>
      <c r="AH56" s="30"/>
      <c r="AJ56" s="2" t="s">
        <v>73</v>
      </c>
      <c r="AL56" s="30"/>
    </row>
    <row r="57" spans="1:40" s="3" customFormat="1" ht="15" x14ac:dyDescent="0.25">
      <c r="A57" s="49"/>
      <c r="B57" s="40"/>
      <c r="C57" s="38"/>
      <c r="D57" s="416" t="s">
        <v>59</v>
      </c>
      <c r="E57" s="416"/>
      <c r="F57" s="416"/>
      <c r="G57" s="50"/>
      <c r="H57" s="51"/>
      <c r="I57" s="51"/>
      <c r="J57" s="51"/>
      <c r="K57" s="52">
        <v>436.55</v>
      </c>
      <c r="L57" s="51"/>
      <c r="M57" s="53">
        <v>4954.42</v>
      </c>
      <c r="N57" s="51"/>
      <c r="O57" s="54">
        <v>147613.31</v>
      </c>
      <c r="AF57" s="30"/>
      <c r="AG57" s="30"/>
      <c r="AH57" s="30"/>
      <c r="AK57" s="2" t="s">
        <v>59</v>
      </c>
      <c r="AL57" s="30"/>
    </row>
    <row r="58" spans="1:40" s="3" customFormat="1" ht="15" x14ac:dyDescent="0.25">
      <c r="A58" s="36"/>
      <c r="B58" s="39"/>
      <c r="C58" s="38"/>
      <c r="D58" s="408" t="s">
        <v>60</v>
      </c>
      <c r="E58" s="408"/>
      <c r="F58" s="408"/>
      <c r="G58" s="40"/>
      <c r="H58" s="41"/>
      <c r="I58" s="41"/>
      <c r="J58" s="41"/>
      <c r="K58" s="47"/>
      <c r="L58" s="41"/>
      <c r="M58" s="44">
        <v>2872.07</v>
      </c>
      <c r="N58" s="41"/>
      <c r="O58" s="45">
        <v>128582.58</v>
      </c>
      <c r="AF58" s="30"/>
      <c r="AG58" s="30"/>
      <c r="AH58" s="30"/>
      <c r="AJ58" s="2" t="s">
        <v>60</v>
      </c>
      <c r="AL58" s="30"/>
    </row>
    <row r="59" spans="1:40" s="3" customFormat="1" ht="45" x14ac:dyDescent="0.25">
      <c r="A59" s="36"/>
      <c r="B59" s="39"/>
      <c r="C59" s="38" t="s">
        <v>336</v>
      </c>
      <c r="D59" s="408" t="s">
        <v>337</v>
      </c>
      <c r="E59" s="408"/>
      <c r="F59" s="408"/>
      <c r="G59" s="40" t="s">
        <v>63</v>
      </c>
      <c r="H59" s="55">
        <v>109</v>
      </c>
      <c r="I59" s="41"/>
      <c r="J59" s="55">
        <v>109</v>
      </c>
      <c r="K59" s="47"/>
      <c r="L59" s="41"/>
      <c r="M59" s="44">
        <v>3130.56</v>
      </c>
      <c r="N59" s="41"/>
      <c r="O59" s="45">
        <v>140155.01</v>
      </c>
      <c r="AF59" s="30"/>
      <c r="AG59" s="30"/>
      <c r="AH59" s="30"/>
      <c r="AJ59" s="2" t="s">
        <v>337</v>
      </c>
      <c r="AL59" s="30"/>
    </row>
    <row r="60" spans="1:40" s="3" customFormat="1" ht="45" x14ac:dyDescent="0.25">
      <c r="A60" s="36"/>
      <c r="B60" s="39"/>
      <c r="C60" s="38" t="s">
        <v>338</v>
      </c>
      <c r="D60" s="408" t="s">
        <v>339</v>
      </c>
      <c r="E60" s="408"/>
      <c r="F60" s="408"/>
      <c r="G60" s="40" t="s">
        <v>63</v>
      </c>
      <c r="H60" s="55">
        <v>57</v>
      </c>
      <c r="I60" s="41"/>
      <c r="J60" s="55">
        <v>57</v>
      </c>
      <c r="K60" s="47"/>
      <c r="L60" s="41"/>
      <c r="M60" s="44">
        <v>1637.08</v>
      </c>
      <c r="N60" s="41"/>
      <c r="O60" s="45">
        <v>73292.070000000007</v>
      </c>
      <c r="AF60" s="30"/>
      <c r="AG60" s="30"/>
      <c r="AH60" s="30"/>
      <c r="AJ60" s="2" t="s">
        <v>339</v>
      </c>
      <c r="AL60" s="30"/>
    </row>
    <row r="61" spans="1:40" s="3" customFormat="1" ht="15" x14ac:dyDescent="0.25">
      <c r="A61" s="36"/>
      <c r="B61" s="56"/>
      <c r="C61" s="57"/>
      <c r="D61" s="410" t="s">
        <v>66</v>
      </c>
      <c r="E61" s="410"/>
      <c r="F61" s="410"/>
      <c r="G61" s="32"/>
      <c r="H61" s="58"/>
      <c r="I61" s="58"/>
      <c r="J61" s="58"/>
      <c r="K61" s="59"/>
      <c r="L61" s="58"/>
      <c r="M61" s="60">
        <v>9722.06</v>
      </c>
      <c r="N61" s="51"/>
      <c r="O61" s="61">
        <v>361060.39</v>
      </c>
      <c r="AF61" s="30"/>
      <c r="AG61" s="30"/>
      <c r="AH61" s="30"/>
      <c r="AL61" s="30" t="s">
        <v>66</v>
      </c>
    </row>
    <row r="62" spans="1:40" s="3" customFormat="1" ht="45.75" x14ac:dyDescent="0.25">
      <c r="A62" s="31" t="s">
        <v>94</v>
      </c>
      <c r="B62" s="32" t="s">
        <v>94</v>
      </c>
      <c r="C62" s="33" t="s">
        <v>340</v>
      </c>
      <c r="D62" s="412" t="s">
        <v>341</v>
      </c>
      <c r="E62" s="412"/>
      <c r="F62" s="412"/>
      <c r="G62" s="32" t="s">
        <v>323</v>
      </c>
      <c r="H62" s="32">
        <v>15.4872</v>
      </c>
      <c r="I62" s="32" t="s">
        <v>24</v>
      </c>
      <c r="J62" s="32" t="s">
        <v>324</v>
      </c>
      <c r="K62" s="34"/>
      <c r="L62" s="32"/>
      <c r="M62" s="34"/>
      <c r="N62" s="32"/>
      <c r="O62" s="35"/>
      <c r="AF62" s="30"/>
      <c r="AG62" s="30"/>
      <c r="AH62" s="30" t="s">
        <v>341</v>
      </c>
      <c r="AL62" s="30"/>
    </row>
    <row r="63" spans="1:40" s="3" customFormat="1" ht="45" x14ac:dyDescent="0.25">
      <c r="A63" s="36"/>
      <c r="B63" s="37"/>
      <c r="C63" s="38" t="s">
        <v>99</v>
      </c>
      <c r="D63" s="413" t="s">
        <v>100</v>
      </c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414"/>
      <c r="AF63" s="30"/>
      <c r="AG63" s="30"/>
      <c r="AH63" s="30"/>
      <c r="AL63" s="30"/>
      <c r="AN63" s="2" t="s">
        <v>100</v>
      </c>
    </row>
    <row r="64" spans="1:40" s="3" customFormat="1" ht="15" x14ac:dyDescent="0.25">
      <c r="A64" s="36"/>
      <c r="B64" s="37"/>
      <c r="C64" s="38"/>
      <c r="D64" s="413" t="s">
        <v>342</v>
      </c>
      <c r="E64" s="413"/>
      <c r="F64" s="413"/>
      <c r="G64" s="413"/>
      <c r="H64" s="413"/>
      <c r="I64" s="413"/>
      <c r="J64" s="413"/>
      <c r="K64" s="413"/>
      <c r="L64" s="413"/>
      <c r="M64" s="413"/>
      <c r="N64" s="413"/>
      <c r="O64" s="414"/>
      <c r="AF64" s="30"/>
      <c r="AG64" s="30"/>
      <c r="AH64" s="30"/>
      <c r="AL64" s="30"/>
      <c r="AN64" s="2" t="s">
        <v>342</v>
      </c>
    </row>
    <row r="65" spans="1:40" s="3" customFormat="1" ht="15" x14ac:dyDescent="0.25">
      <c r="A65" s="36"/>
      <c r="B65" s="39"/>
      <c r="C65" s="38" t="s">
        <v>24</v>
      </c>
      <c r="D65" s="408" t="s">
        <v>56</v>
      </c>
      <c r="E65" s="408"/>
      <c r="F65" s="408"/>
      <c r="G65" s="40"/>
      <c r="H65" s="41"/>
      <c r="I65" s="41"/>
      <c r="J65" s="41"/>
      <c r="K65" s="42">
        <v>8.64</v>
      </c>
      <c r="L65" s="55">
        <v>28</v>
      </c>
      <c r="M65" s="44">
        <v>3746.66</v>
      </c>
      <c r="N65" s="43">
        <v>44.77</v>
      </c>
      <c r="O65" s="45">
        <v>167737.97</v>
      </c>
      <c r="AF65" s="30"/>
      <c r="AG65" s="30"/>
      <c r="AH65" s="30"/>
      <c r="AI65" s="2" t="s">
        <v>56</v>
      </c>
      <c r="AL65" s="30"/>
    </row>
    <row r="66" spans="1:40" s="3" customFormat="1" ht="15" x14ac:dyDescent="0.25">
      <c r="A66" s="36"/>
      <c r="B66" s="39"/>
      <c r="C66" s="38" t="s">
        <v>67</v>
      </c>
      <c r="D66" s="408" t="s">
        <v>70</v>
      </c>
      <c r="E66" s="408"/>
      <c r="F66" s="408"/>
      <c r="G66" s="40"/>
      <c r="H66" s="41"/>
      <c r="I66" s="41"/>
      <c r="J66" s="41"/>
      <c r="K66" s="42">
        <v>2.66</v>
      </c>
      <c r="L66" s="55">
        <v>28</v>
      </c>
      <c r="M66" s="44">
        <v>1153.49</v>
      </c>
      <c r="N66" s="43">
        <v>13.24</v>
      </c>
      <c r="O66" s="45">
        <v>15272.21</v>
      </c>
      <c r="AF66" s="30"/>
      <c r="AG66" s="30"/>
      <c r="AH66" s="30"/>
      <c r="AI66" s="2" t="s">
        <v>70</v>
      </c>
      <c r="AL66" s="30"/>
    </row>
    <row r="67" spans="1:40" s="3" customFormat="1" ht="15" x14ac:dyDescent="0.25">
      <c r="A67" s="36"/>
      <c r="B67" s="39"/>
      <c r="C67" s="38" t="s">
        <v>71</v>
      </c>
      <c r="D67" s="408" t="s">
        <v>72</v>
      </c>
      <c r="E67" s="408"/>
      <c r="F67" s="408"/>
      <c r="G67" s="40"/>
      <c r="H67" s="41"/>
      <c r="I67" s="41"/>
      <c r="J67" s="41"/>
      <c r="K67" s="42">
        <v>0.34</v>
      </c>
      <c r="L67" s="55">
        <v>28</v>
      </c>
      <c r="M67" s="42">
        <v>147.44</v>
      </c>
      <c r="N67" s="43">
        <v>44.77</v>
      </c>
      <c r="O67" s="45">
        <v>6600.89</v>
      </c>
      <c r="AF67" s="30"/>
      <c r="AG67" s="30"/>
      <c r="AH67" s="30"/>
      <c r="AI67" s="2" t="s">
        <v>72</v>
      </c>
      <c r="AL67" s="30"/>
    </row>
    <row r="68" spans="1:40" s="3" customFormat="1" ht="15" x14ac:dyDescent="0.25">
      <c r="A68" s="36"/>
      <c r="B68" s="39"/>
      <c r="C68" s="38"/>
      <c r="D68" s="408" t="s">
        <v>57</v>
      </c>
      <c r="E68" s="408"/>
      <c r="F68" s="408"/>
      <c r="G68" s="40" t="s">
        <v>58</v>
      </c>
      <c r="H68" s="55">
        <v>1</v>
      </c>
      <c r="I68" s="55">
        <v>28</v>
      </c>
      <c r="J68" s="63">
        <v>433.64159999999998</v>
      </c>
      <c r="K68" s="47"/>
      <c r="L68" s="41"/>
      <c r="M68" s="47"/>
      <c r="N68" s="41"/>
      <c r="O68" s="48"/>
      <c r="AF68" s="30"/>
      <c r="AG68" s="30"/>
      <c r="AH68" s="30"/>
      <c r="AJ68" s="2" t="s">
        <v>57</v>
      </c>
      <c r="AL68" s="30"/>
    </row>
    <row r="69" spans="1:40" s="3" customFormat="1" ht="15" x14ac:dyDescent="0.25">
      <c r="A69" s="36"/>
      <c r="B69" s="39"/>
      <c r="C69" s="38"/>
      <c r="D69" s="408" t="s">
        <v>73</v>
      </c>
      <c r="E69" s="408"/>
      <c r="F69" s="408"/>
      <c r="G69" s="40" t="s">
        <v>58</v>
      </c>
      <c r="H69" s="43">
        <v>0.03</v>
      </c>
      <c r="I69" s="55">
        <v>28</v>
      </c>
      <c r="J69" s="67">
        <v>13.009247999999999</v>
      </c>
      <c r="K69" s="47"/>
      <c r="L69" s="41"/>
      <c r="M69" s="47"/>
      <c r="N69" s="41"/>
      <c r="O69" s="48"/>
      <c r="AF69" s="30"/>
      <c r="AG69" s="30"/>
      <c r="AH69" s="30"/>
      <c r="AJ69" s="2" t="s">
        <v>73</v>
      </c>
      <c r="AL69" s="30"/>
    </row>
    <row r="70" spans="1:40" s="3" customFormat="1" ht="15" x14ac:dyDescent="0.25">
      <c r="A70" s="49"/>
      <c r="B70" s="40"/>
      <c r="C70" s="38"/>
      <c r="D70" s="416" t="s">
        <v>59</v>
      </c>
      <c r="E70" s="416"/>
      <c r="F70" s="416"/>
      <c r="G70" s="50"/>
      <c r="H70" s="51"/>
      <c r="I70" s="51"/>
      <c r="J70" s="51"/>
      <c r="K70" s="52">
        <v>11.3</v>
      </c>
      <c r="L70" s="51"/>
      <c r="M70" s="53">
        <v>4900.1499999999996</v>
      </c>
      <c r="N70" s="51"/>
      <c r="O70" s="54">
        <v>183010.18</v>
      </c>
      <c r="AF70" s="30"/>
      <c r="AG70" s="30"/>
      <c r="AH70" s="30"/>
      <c r="AK70" s="2" t="s">
        <v>59</v>
      </c>
      <c r="AL70" s="30"/>
    </row>
    <row r="71" spans="1:40" s="3" customFormat="1" ht="15" x14ac:dyDescent="0.25">
      <c r="A71" s="36"/>
      <c r="B71" s="39"/>
      <c r="C71" s="38"/>
      <c r="D71" s="408" t="s">
        <v>60</v>
      </c>
      <c r="E71" s="408"/>
      <c r="F71" s="408"/>
      <c r="G71" s="40"/>
      <c r="H71" s="41"/>
      <c r="I71" s="41"/>
      <c r="J71" s="41"/>
      <c r="K71" s="47"/>
      <c r="L71" s="41"/>
      <c r="M71" s="44">
        <v>3894.1</v>
      </c>
      <c r="N71" s="41"/>
      <c r="O71" s="45">
        <v>174338.86</v>
      </c>
      <c r="AF71" s="30"/>
      <c r="AG71" s="30"/>
      <c r="AH71" s="30"/>
      <c r="AJ71" s="2" t="s">
        <v>60</v>
      </c>
      <c r="AL71" s="30"/>
    </row>
    <row r="72" spans="1:40" s="3" customFormat="1" ht="45" x14ac:dyDescent="0.25">
      <c r="A72" s="36"/>
      <c r="B72" s="39"/>
      <c r="C72" s="38" t="s">
        <v>336</v>
      </c>
      <c r="D72" s="408" t="s">
        <v>337</v>
      </c>
      <c r="E72" s="408"/>
      <c r="F72" s="408"/>
      <c r="G72" s="40" t="s">
        <v>63</v>
      </c>
      <c r="H72" s="55">
        <v>109</v>
      </c>
      <c r="I72" s="41"/>
      <c r="J72" s="55">
        <v>109</v>
      </c>
      <c r="K72" s="47"/>
      <c r="L72" s="41"/>
      <c r="M72" s="44">
        <v>4244.57</v>
      </c>
      <c r="N72" s="41"/>
      <c r="O72" s="45">
        <v>190029.36</v>
      </c>
      <c r="AF72" s="30"/>
      <c r="AG72" s="30"/>
      <c r="AH72" s="30"/>
      <c r="AJ72" s="2" t="s">
        <v>337</v>
      </c>
      <c r="AL72" s="30"/>
    </row>
    <row r="73" spans="1:40" s="3" customFormat="1" ht="45" x14ac:dyDescent="0.25">
      <c r="A73" s="36"/>
      <c r="B73" s="39"/>
      <c r="C73" s="38" t="s">
        <v>338</v>
      </c>
      <c r="D73" s="408" t="s">
        <v>339</v>
      </c>
      <c r="E73" s="408"/>
      <c r="F73" s="408"/>
      <c r="G73" s="40" t="s">
        <v>63</v>
      </c>
      <c r="H73" s="55">
        <v>57</v>
      </c>
      <c r="I73" s="41"/>
      <c r="J73" s="55">
        <v>57</v>
      </c>
      <c r="K73" s="47"/>
      <c r="L73" s="41"/>
      <c r="M73" s="44">
        <v>2219.64</v>
      </c>
      <c r="N73" s="41"/>
      <c r="O73" s="45">
        <v>99373.15</v>
      </c>
      <c r="AF73" s="30"/>
      <c r="AG73" s="30"/>
      <c r="AH73" s="30"/>
      <c r="AJ73" s="2" t="s">
        <v>339</v>
      </c>
      <c r="AL73" s="30"/>
    </row>
    <row r="74" spans="1:40" s="3" customFormat="1" ht="15" x14ac:dyDescent="0.25">
      <c r="A74" s="36"/>
      <c r="B74" s="56"/>
      <c r="C74" s="57"/>
      <c r="D74" s="410" t="s">
        <v>66</v>
      </c>
      <c r="E74" s="410"/>
      <c r="F74" s="410"/>
      <c r="G74" s="32"/>
      <c r="H74" s="58"/>
      <c r="I74" s="58"/>
      <c r="J74" s="58"/>
      <c r="K74" s="59"/>
      <c r="L74" s="58"/>
      <c r="M74" s="60">
        <v>11364.36</v>
      </c>
      <c r="N74" s="51"/>
      <c r="O74" s="61">
        <v>472412.69</v>
      </c>
      <c r="AF74" s="30"/>
      <c r="AG74" s="30"/>
      <c r="AH74" s="30"/>
      <c r="AL74" s="30" t="s">
        <v>66</v>
      </c>
    </row>
    <row r="75" spans="1:40" s="3" customFormat="1" ht="57" x14ac:dyDescent="0.25">
      <c r="A75" s="31" t="s">
        <v>106</v>
      </c>
      <c r="B75" s="32" t="s">
        <v>106</v>
      </c>
      <c r="C75" s="33" t="s">
        <v>115</v>
      </c>
      <c r="D75" s="412" t="s">
        <v>116</v>
      </c>
      <c r="E75" s="412"/>
      <c r="F75" s="412"/>
      <c r="G75" s="32" t="s">
        <v>76</v>
      </c>
      <c r="H75" s="32">
        <v>111.5</v>
      </c>
      <c r="I75" s="32" t="s">
        <v>24</v>
      </c>
      <c r="J75" s="32" t="s">
        <v>343</v>
      </c>
      <c r="K75" s="34" t="s">
        <v>118</v>
      </c>
      <c r="L75" s="32"/>
      <c r="M75" s="34" t="s">
        <v>344</v>
      </c>
      <c r="N75" s="32" t="s">
        <v>80</v>
      </c>
      <c r="O75" s="35" t="s">
        <v>345</v>
      </c>
      <c r="AF75" s="30"/>
      <c r="AG75" s="30"/>
      <c r="AH75" s="30" t="s">
        <v>116</v>
      </c>
      <c r="AL75" s="30"/>
    </row>
    <row r="76" spans="1:40" s="3" customFormat="1" ht="15" x14ac:dyDescent="0.25">
      <c r="A76" s="36"/>
      <c r="B76" s="56"/>
      <c r="C76" s="57"/>
      <c r="D76" s="410" t="s">
        <v>66</v>
      </c>
      <c r="E76" s="410"/>
      <c r="F76" s="410"/>
      <c r="G76" s="32"/>
      <c r="H76" s="58"/>
      <c r="I76" s="58"/>
      <c r="J76" s="58"/>
      <c r="K76" s="59"/>
      <c r="L76" s="58"/>
      <c r="M76" s="65">
        <v>365.72</v>
      </c>
      <c r="N76" s="51"/>
      <c r="O76" s="61">
        <v>4842.13</v>
      </c>
      <c r="AF76" s="30"/>
      <c r="AG76" s="30"/>
      <c r="AH76" s="30"/>
      <c r="AL76" s="30" t="s">
        <v>66</v>
      </c>
    </row>
    <row r="77" spans="1:40" s="3" customFormat="1" ht="34.5" x14ac:dyDescent="0.25">
      <c r="A77" s="31" t="s">
        <v>114</v>
      </c>
      <c r="B77" s="32" t="s">
        <v>114</v>
      </c>
      <c r="C77" s="33" t="s">
        <v>122</v>
      </c>
      <c r="D77" s="412" t="s">
        <v>123</v>
      </c>
      <c r="E77" s="412"/>
      <c r="F77" s="412"/>
      <c r="G77" s="32" t="s">
        <v>76</v>
      </c>
      <c r="H77" s="32">
        <v>27.88</v>
      </c>
      <c r="I77" s="32" t="s">
        <v>24</v>
      </c>
      <c r="J77" s="32" t="s">
        <v>346</v>
      </c>
      <c r="K77" s="34" t="s">
        <v>125</v>
      </c>
      <c r="L77" s="32"/>
      <c r="M77" s="34" t="s">
        <v>347</v>
      </c>
      <c r="N77" s="32" t="s">
        <v>80</v>
      </c>
      <c r="O77" s="35" t="s">
        <v>348</v>
      </c>
      <c r="AF77" s="30"/>
      <c r="AG77" s="30"/>
      <c r="AH77" s="30" t="s">
        <v>123</v>
      </c>
      <c r="AL77" s="30"/>
    </row>
    <row r="78" spans="1:40" s="3" customFormat="1" ht="15" x14ac:dyDescent="0.25">
      <c r="A78" s="36"/>
      <c r="B78" s="56"/>
      <c r="C78" s="57"/>
      <c r="D78" s="410" t="s">
        <v>66</v>
      </c>
      <c r="E78" s="410"/>
      <c r="F78" s="410"/>
      <c r="G78" s="32"/>
      <c r="H78" s="58"/>
      <c r="I78" s="58"/>
      <c r="J78" s="58"/>
      <c r="K78" s="59"/>
      <c r="L78" s="58"/>
      <c r="M78" s="60">
        <v>1198.28</v>
      </c>
      <c r="N78" s="51"/>
      <c r="O78" s="61">
        <v>15865.23</v>
      </c>
      <c r="AF78" s="30"/>
      <c r="AG78" s="30"/>
      <c r="AH78" s="30"/>
      <c r="AL78" s="30" t="s">
        <v>66</v>
      </c>
    </row>
    <row r="79" spans="1:40" s="3" customFormat="1" ht="23.25" x14ac:dyDescent="0.25">
      <c r="A79" s="31" t="s">
        <v>121</v>
      </c>
      <c r="B79" s="32" t="s">
        <v>121</v>
      </c>
      <c r="C79" s="33" t="s">
        <v>349</v>
      </c>
      <c r="D79" s="412" t="s">
        <v>350</v>
      </c>
      <c r="E79" s="412"/>
      <c r="F79" s="412"/>
      <c r="G79" s="32" t="s">
        <v>85</v>
      </c>
      <c r="H79" s="32">
        <v>154.87</v>
      </c>
      <c r="I79" s="32" t="s">
        <v>24</v>
      </c>
      <c r="J79" s="32" t="s">
        <v>351</v>
      </c>
      <c r="K79" s="34"/>
      <c r="L79" s="32"/>
      <c r="M79" s="34"/>
      <c r="N79" s="32"/>
      <c r="O79" s="35"/>
      <c r="AF79" s="30"/>
      <c r="AG79" s="30"/>
      <c r="AH79" s="30" t="s">
        <v>350</v>
      </c>
      <c r="AL79" s="30"/>
    </row>
    <row r="80" spans="1:40" s="3" customFormat="1" ht="45" x14ac:dyDescent="0.25">
      <c r="A80" s="36"/>
      <c r="B80" s="37"/>
      <c r="C80" s="38" t="s">
        <v>99</v>
      </c>
      <c r="D80" s="413" t="s">
        <v>100</v>
      </c>
      <c r="E80" s="413"/>
      <c r="F80" s="413"/>
      <c r="G80" s="413"/>
      <c r="H80" s="413"/>
      <c r="I80" s="413"/>
      <c r="J80" s="413"/>
      <c r="K80" s="413"/>
      <c r="L80" s="413"/>
      <c r="M80" s="413"/>
      <c r="N80" s="413"/>
      <c r="O80" s="414"/>
      <c r="AF80" s="30"/>
      <c r="AG80" s="30"/>
      <c r="AH80" s="30"/>
      <c r="AL80" s="30"/>
      <c r="AN80" s="2" t="s">
        <v>100</v>
      </c>
    </row>
    <row r="81" spans="1:41" s="3" customFormat="1" ht="15" x14ac:dyDescent="0.25">
      <c r="A81" s="36"/>
      <c r="B81" s="39"/>
      <c r="C81" s="38" t="s">
        <v>24</v>
      </c>
      <c r="D81" s="408" t="s">
        <v>56</v>
      </c>
      <c r="E81" s="408"/>
      <c r="F81" s="408"/>
      <c r="G81" s="40"/>
      <c r="H81" s="41"/>
      <c r="I81" s="41"/>
      <c r="J81" s="41"/>
      <c r="K81" s="42">
        <v>21.14</v>
      </c>
      <c r="L81" s="68">
        <v>0.8</v>
      </c>
      <c r="M81" s="44">
        <v>2619.16</v>
      </c>
      <c r="N81" s="43">
        <v>44.77</v>
      </c>
      <c r="O81" s="45">
        <v>117259.79</v>
      </c>
      <c r="AF81" s="30"/>
      <c r="AG81" s="30"/>
      <c r="AH81" s="30"/>
      <c r="AI81" s="2" t="s">
        <v>56</v>
      </c>
      <c r="AL81" s="30"/>
    </row>
    <row r="82" spans="1:41" s="3" customFormat="1" ht="15" x14ac:dyDescent="0.25">
      <c r="A82" s="36"/>
      <c r="B82" s="39"/>
      <c r="C82" s="38" t="s">
        <v>67</v>
      </c>
      <c r="D82" s="408" t="s">
        <v>70</v>
      </c>
      <c r="E82" s="408"/>
      <c r="F82" s="408"/>
      <c r="G82" s="40"/>
      <c r="H82" s="41"/>
      <c r="I82" s="41"/>
      <c r="J82" s="41"/>
      <c r="K82" s="42">
        <v>30.17</v>
      </c>
      <c r="L82" s="68">
        <v>0.8</v>
      </c>
      <c r="M82" s="44">
        <v>3737.94</v>
      </c>
      <c r="N82" s="43">
        <v>13.24</v>
      </c>
      <c r="O82" s="45">
        <v>49490.33</v>
      </c>
      <c r="AF82" s="30"/>
      <c r="AG82" s="30"/>
      <c r="AH82" s="30"/>
      <c r="AI82" s="2" t="s">
        <v>70</v>
      </c>
      <c r="AL82" s="30"/>
    </row>
    <row r="83" spans="1:41" s="3" customFormat="1" ht="15" x14ac:dyDescent="0.25">
      <c r="A83" s="36"/>
      <c r="B83" s="39"/>
      <c r="C83" s="38" t="s">
        <v>71</v>
      </c>
      <c r="D83" s="408" t="s">
        <v>72</v>
      </c>
      <c r="E83" s="408"/>
      <c r="F83" s="408"/>
      <c r="G83" s="40"/>
      <c r="H83" s="41"/>
      <c r="I83" s="41"/>
      <c r="J83" s="41"/>
      <c r="K83" s="42">
        <v>3.83</v>
      </c>
      <c r="L83" s="68">
        <v>0.8</v>
      </c>
      <c r="M83" s="42">
        <v>474.52</v>
      </c>
      <c r="N83" s="43">
        <v>44.77</v>
      </c>
      <c r="O83" s="45">
        <v>21244.26</v>
      </c>
      <c r="AF83" s="30"/>
      <c r="AG83" s="30"/>
      <c r="AH83" s="30"/>
      <c r="AI83" s="2" t="s">
        <v>72</v>
      </c>
      <c r="AL83" s="30"/>
    </row>
    <row r="84" spans="1:41" s="3" customFormat="1" ht="15" x14ac:dyDescent="0.25">
      <c r="A84" s="36"/>
      <c r="B84" s="39"/>
      <c r="C84" s="38"/>
      <c r="D84" s="408" t="s">
        <v>57</v>
      </c>
      <c r="E84" s="408"/>
      <c r="F84" s="408"/>
      <c r="G84" s="40" t="s">
        <v>58</v>
      </c>
      <c r="H84" s="43">
        <v>2.71</v>
      </c>
      <c r="I84" s="68">
        <v>0.8</v>
      </c>
      <c r="J84" s="69">
        <v>335.75815999999998</v>
      </c>
      <c r="K84" s="47"/>
      <c r="L84" s="41"/>
      <c r="M84" s="47"/>
      <c r="N84" s="41"/>
      <c r="O84" s="48"/>
      <c r="AF84" s="30"/>
      <c r="AG84" s="30"/>
      <c r="AH84" s="30"/>
      <c r="AJ84" s="2" t="s">
        <v>57</v>
      </c>
      <c r="AL84" s="30"/>
    </row>
    <row r="85" spans="1:41" s="3" customFormat="1" ht="15" x14ac:dyDescent="0.25">
      <c r="A85" s="36"/>
      <c r="B85" s="39"/>
      <c r="C85" s="38"/>
      <c r="D85" s="408" t="s">
        <v>73</v>
      </c>
      <c r="E85" s="408"/>
      <c r="F85" s="408"/>
      <c r="G85" s="40" t="s">
        <v>58</v>
      </c>
      <c r="H85" s="43">
        <v>0.34</v>
      </c>
      <c r="I85" s="68">
        <v>0.8</v>
      </c>
      <c r="J85" s="69">
        <v>42.124639999999999</v>
      </c>
      <c r="K85" s="47"/>
      <c r="L85" s="41"/>
      <c r="M85" s="47"/>
      <c r="N85" s="41"/>
      <c r="O85" s="48"/>
      <c r="AF85" s="30"/>
      <c r="AG85" s="30"/>
      <c r="AH85" s="30"/>
      <c r="AJ85" s="2" t="s">
        <v>73</v>
      </c>
      <c r="AL85" s="30"/>
    </row>
    <row r="86" spans="1:41" s="3" customFormat="1" ht="15" x14ac:dyDescent="0.25">
      <c r="A86" s="49"/>
      <c r="B86" s="40"/>
      <c r="C86" s="38"/>
      <c r="D86" s="416" t="s">
        <v>59</v>
      </c>
      <c r="E86" s="416"/>
      <c r="F86" s="416"/>
      <c r="G86" s="50"/>
      <c r="H86" s="51"/>
      <c r="I86" s="51"/>
      <c r="J86" s="51"/>
      <c r="K86" s="52">
        <v>51.31</v>
      </c>
      <c r="L86" s="51"/>
      <c r="M86" s="53">
        <v>6357.1</v>
      </c>
      <c r="N86" s="51"/>
      <c r="O86" s="54">
        <v>166750.12</v>
      </c>
      <c r="AF86" s="30"/>
      <c r="AG86" s="30"/>
      <c r="AH86" s="30"/>
      <c r="AK86" s="2" t="s">
        <v>59</v>
      </c>
      <c r="AL86" s="30"/>
    </row>
    <row r="87" spans="1:41" s="3" customFormat="1" ht="15" x14ac:dyDescent="0.25">
      <c r="A87" s="36"/>
      <c r="B87" s="39"/>
      <c r="C87" s="38"/>
      <c r="D87" s="408" t="s">
        <v>60</v>
      </c>
      <c r="E87" s="408"/>
      <c r="F87" s="408"/>
      <c r="G87" s="40"/>
      <c r="H87" s="41"/>
      <c r="I87" s="41"/>
      <c r="J87" s="41"/>
      <c r="K87" s="47"/>
      <c r="L87" s="41"/>
      <c r="M87" s="44">
        <v>3093.68</v>
      </c>
      <c r="N87" s="41"/>
      <c r="O87" s="45">
        <v>138504.04999999999</v>
      </c>
      <c r="AF87" s="30"/>
      <c r="AG87" s="30"/>
      <c r="AH87" s="30"/>
      <c r="AJ87" s="2" t="s">
        <v>60</v>
      </c>
      <c r="AL87" s="30"/>
    </row>
    <row r="88" spans="1:41" s="3" customFormat="1" ht="45" x14ac:dyDescent="0.25">
      <c r="A88" s="36"/>
      <c r="B88" s="39"/>
      <c r="C88" s="38" t="s">
        <v>336</v>
      </c>
      <c r="D88" s="408" t="s">
        <v>337</v>
      </c>
      <c r="E88" s="408"/>
      <c r="F88" s="408"/>
      <c r="G88" s="40" t="s">
        <v>63</v>
      </c>
      <c r="H88" s="55">
        <v>109</v>
      </c>
      <c r="I88" s="41"/>
      <c r="J88" s="55">
        <v>109</v>
      </c>
      <c r="K88" s="47"/>
      <c r="L88" s="41"/>
      <c r="M88" s="44">
        <v>3372.11</v>
      </c>
      <c r="N88" s="41"/>
      <c r="O88" s="45">
        <v>150969.41</v>
      </c>
      <c r="AF88" s="30"/>
      <c r="AG88" s="30"/>
      <c r="AH88" s="30"/>
      <c r="AJ88" s="2" t="s">
        <v>337</v>
      </c>
      <c r="AL88" s="30"/>
    </row>
    <row r="89" spans="1:41" s="3" customFormat="1" ht="45" x14ac:dyDescent="0.25">
      <c r="A89" s="36"/>
      <c r="B89" s="39"/>
      <c r="C89" s="38" t="s">
        <v>338</v>
      </c>
      <c r="D89" s="408" t="s">
        <v>339</v>
      </c>
      <c r="E89" s="408"/>
      <c r="F89" s="408"/>
      <c r="G89" s="40" t="s">
        <v>63</v>
      </c>
      <c r="H89" s="55">
        <v>57</v>
      </c>
      <c r="I89" s="41"/>
      <c r="J89" s="55">
        <v>57</v>
      </c>
      <c r="K89" s="47"/>
      <c r="L89" s="41"/>
      <c r="M89" s="44">
        <v>1763.4</v>
      </c>
      <c r="N89" s="41"/>
      <c r="O89" s="45">
        <v>78947.31</v>
      </c>
      <c r="AF89" s="30"/>
      <c r="AG89" s="30"/>
      <c r="AH89" s="30"/>
      <c r="AJ89" s="2" t="s">
        <v>339</v>
      </c>
      <c r="AL89" s="30"/>
    </row>
    <row r="90" spans="1:41" s="3" customFormat="1" ht="15" x14ac:dyDescent="0.25">
      <c r="A90" s="36"/>
      <c r="B90" s="56"/>
      <c r="C90" s="57"/>
      <c r="D90" s="410" t="s">
        <v>66</v>
      </c>
      <c r="E90" s="410"/>
      <c r="F90" s="410"/>
      <c r="G90" s="32"/>
      <c r="H90" s="58"/>
      <c r="I90" s="58"/>
      <c r="J90" s="58"/>
      <c r="K90" s="59"/>
      <c r="L90" s="58"/>
      <c r="M90" s="60">
        <v>11492.61</v>
      </c>
      <c r="N90" s="51"/>
      <c r="O90" s="61">
        <v>396666.84</v>
      </c>
      <c r="AF90" s="30"/>
      <c r="AG90" s="30"/>
      <c r="AH90" s="30"/>
      <c r="AL90" s="30" t="s">
        <v>66</v>
      </c>
    </row>
    <row r="91" spans="1:41" s="3" customFormat="1" ht="57" x14ac:dyDescent="0.25">
      <c r="A91" s="31" t="s">
        <v>129</v>
      </c>
      <c r="B91" s="32" t="s">
        <v>129</v>
      </c>
      <c r="C91" s="33" t="s">
        <v>352</v>
      </c>
      <c r="D91" s="412" t="s">
        <v>353</v>
      </c>
      <c r="E91" s="412"/>
      <c r="F91" s="412"/>
      <c r="G91" s="32" t="s">
        <v>76</v>
      </c>
      <c r="H91" s="32">
        <v>61.95</v>
      </c>
      <c r="I91" s="32" t="s">
        <v>24</v>
      </c>
      <c r="J91" s="32" t="s">
        <v>354</v>
      </c>
      <c r="K91" s="34" t="s">
        <v>355</v>
      </c>
      <c r="L91" s="32"/>
      <c r="M91" s="34" t="s">
        <v>356</v>
      </c>
      <c r="N91" s="32" t="s">
        <v>80</v>
      </c>
      <c r="O91" s="35" t="s">
        <v>357</v>
      </c>
      <c r="AF91" s="30"/>
      <c r="AG91" s="30"/>
      <c r="AH91" s="30" t="s">
        <v>353</v>
      </c>
      <c r="AL91" s="30"/>
    </row>
    <row r="92" spans="1:41" s="3" customFormat="1" ht="15" x14ac:dyDescent="0.25">
      <c r="A92" s="62"/>
      <c r="B92" s="4"/>
      <c r="C92" s="57"/>
      <c r="D92" s="408" t="s">
        <v>358</v>
      </c>
      <c r="E92" s="408"/>
      <c r="F92" s="408"/>
      <c r="G92" s="408"/>
      <c r="H92" s="408"/>
      <c r="I92" s="408"/>
      <c r="J92" s="408"/>
      <c r="K92" s="408"/>
      <c r="L92" s="408"/>
      <c r="M92" s="408"/>
      <c r="N92" s="408"/>
      <c r="O92" s="411"/>
      <c r="AF92" s="30"/>
      <c r="AG92" s="30"/>
      <c r="AH92" s="30"/>
      <c r="AL92" s="30"/>
      <c r="AM92" s="2" t="s">
        <v>358</v>
      </c>
    </row>
    <row r="93" spans="1:41" s="3" customFormat="1" ht="15" x14ac:dyDescent="0.25">
      <c r="A93" s="36"/>
      <c r="B93" s="56"/>
      <c r="C93" s="57"/>
      <c r="D93" s="410" t="s">
        <v>66</v>
      </c>
      <c r="E93" s="410"/>
      <c r="F93" s="410"/>
      <c r="G93" s="32"/>
      <c r="H93" s="58"/>
      <c r="I93" s="58"/>
      <c r="J93" s="58"/>
      <c r="K93" s="59"/>
      <c r="L93" s="58"/>
      <c r="M93" s="65">
        <v>398.34</v>
      </c>
      <c r="N93" s="51"/>
      <c r="O93" s="61">
        <v>5274.02</v>
      </c>
      <c r="AF93" s="30"/>
      <c r="AG93" s="30"/>
      <c r="AH93" s="30"/>
      <c r="AL93" s="30" t="s">
        <v>66</v>
      </c>
    </row>
    <row r="94" spans="1:41" s="3" customFormat="1" ht="45" x14ac:dyDescent="0.25">
      <c r="A94" s="234" t="s">
        <v>134</v>
      </c>
      <c r="B94" s="235" t="s">
        <v>134</v>
      </c>
      <c r="C94" s="239" t="s">
        <v>972</v>
      </c>
      <c r="D94" s="415" t="s">
        <v>84</v>
      </c>
      <c r="E94" s="415"/>
      <c r="F94" s="415"/>
      <c r="G94" s="235" t="s">
        <v>85</v>
      </c>
      <c r="H94" s="235">
        <v>294.26</v>
      </c>
      <c r="I94" s="235" t="s">
        <v>24</v>
      </c>
      <c r="J94" s="235" t="s">
        <v>359</v>
      </c>
      <c r="K94" s="237" t="s">
        <v>87</v>
      </c>
      <c r="L94" s="235"/>
      <c r="M94" s="237" t="s">
        <v>360</v>
      </c>
      <c r="N94" s="235" t="s">
        <v>89</v>
      </c>
      <c r="O94" s="238" t="s">
        <v>361</v>
      </c>
      <c r="AF94" s="30"/>
      <c r="AG94" s="30"/>
      <c r="AH94" s="30" t="s">
        <v>84</v>
      </c>
      <c r="AL94" s="30"/>
    </row>
    <row r="95" spans="1:41" s="3" customFormat="1" ht="15" x14ac:dyDescent="0.25">
      <c r="A95" s="62"/>
      <c r="B95" s="4"/>
      <c r="C95" s="57"/>
      <c r="D95" s="408" t="s">
        <v>91</v>
      </c>
      <c r="E95" s="408"/>
      <c r="F95" s="408"/>
      <c r="G95" s="408"/>
      <c r="H95" s="408"/>
      <c r="I95" s="408"/>
      <c r="J95" s="408"/>
      <c r="K95" s="408"/>
      <c r="L95" s="408"/>
      <c r="M95" s="408"/>
      <c r="N95" s="408"/>
      <c r="O95" s="411"/>
      <c r="AF95" s="30"/>
      <c r="AG95" s="30"/>
      <c r="AH95" s="30"/>
      <c r="AL95" s="30"/>
      <c r="AM95" s="2" t="s">
        <v>91</v>
      </c>
    </row>
    <row r="96" spans="1:41" s="3" customFormat="1" ht="15" x14ac:dyDescent="0.25">
      <c r="A96" s="62"/>
      <c r="B96" s="56"/>
      <c r="C96" s="57"/>
      <c r="D96" s="408" t="s">
        <v>92</v>
      </c>
      <c r="E96" s="408"/>
      <c r="F96" s="408"/>
      <c r="G96" s="408"/>
      <c r="H96" s="408"/>
      <c r="I96" s="408"/>
      <c r="J96" s="408"/>
      <c r="K96" s="408"/>
      <c r="L96" s="408"/>
      <c r="M96" s="408"/>
      <c r="N96" s="408"/>
      <c r="O96" s="411"/>
      <c r="AF96" s="30"/>
      <c r="AG96" s="30"/>
      <c r="AH96" s="30"/>
      <c r="AL96" s="30"/>
      <c r="AO96" s="2" t="s">
        <v>92</v>
      </c>
    </row>
    <row r="97" spans="1:40" s="3" customFormat="1" ht="15" x14ac:dyDescent="0.25">
      <c r="A97" s="36"/>
      <c r="B97" s="56"/>
      <c r="C97" s="57"/>
      <c r="D97" s="410" t="s">
        <v>66</v>
      </c>
      <c r="E97" s="410"/>
      <c r="F97" s="410"/>
      <c r="G97" s="32"/>
      <c r="H97" s="58"/>
      <c r="I97" s="58"/>
      <c r="J97" s="58"/>
      <c r="K97" s="59"/>
      <c r="L97" s="58"/>
      <c r="M97" s="60">
        <v>47781.94</v>
      </c>
      <c r="N97" s="51"/>
      <c r="O97" s="61">
        <v>389900.63</v>
      </c>
      <c r="AF97" s="30"/>
      <c r="AG97" s="30"/>
      <c r="AH97" s="30"/>
      <c r="AL97" s="30" t="s">
        <v>66</v>
      </c>
    </row>
    <row r="98" spans="1:40" s="3" customFormat="1" ht="15" x14ac:dyDescent="0.25">
      <c r="A98" s="417" t="s">
        <v>877</v>
      </c>
      <c r="B98" s="418"/>
      <c r="C98" s="418"/>
      <c r="D98" s="418"/>
      <c r="E98" s="418"/>
      <c r="F98" s="418"/>
      <c r="G98" s="418"/>
      <c r="H98" s="418"/>
      <c r="I98" s="418"/>
      <c r="J98" s="418"/>
      <c r="K98" s="418"/>
      <c r="L98" s="418"/>
      <c r="M98" s="418"/>
      <c r="N98" s="418"/>
      <c r="O98" s="419"/>
      <c r="AF98" s="30"/>
      <c r="AG98" s="30" t="s">
        <v>362</v>
      </c>
      <c r="AH98" s="30"/>
      <c r="AL98" s="30"/>
    </row>
    <row r="99" spans="1:40" s="3" customFormat="1" ht="34.5" x14ac:dyDescent="0.25">
      <c r="A99" s="31" t="s">
        <v>143</v>
      </c>
      <c r="B99" s="32" t="s">
        <v>143</v>
      </c>
      <c r="C99" s="33" t="s">
        <v>363</v>
      </c>
      <c r="D99" s="412" t="s">
        <v>364</v>
      </c>
      <c r="E99" s="412"/>
      <c r="F99" s="412"/>
      <c r="G99" s="32" t="s">
        <v>365</v>
      </c>
      <c r="H99" s="32">
        <v>1.68</v>
      </c>
      <c r="I99" s="32" t="s">
        <v>24</v>
      </c>
      <c r="J99" s="32" t="s">
        <v>366</v>
      </c>
      <c r="K99" s="34"/>
      <c r="L99" s="32"/>
      <c r="M99" s="34"/>
      <c r="N99" s="32"/>
      <c r="O99" s="35"/>
      <c r="AF99" s="30"/>
      <c r="AG99" s="30"/>
      <c r="AH99" s="30" t="s">
        <v>364</v>
      </c>
      <c r="AL99" s="30"/>
    </row>
    <row r="100" spans="1:40" s="3" customFormat="1" ht="45" x14ac:dyDescent="0.25">
      <c r="A100" s="36"/>
      <c r="B100" s="37"/>
      <c r="C100" s="38" t="s">
        <v>99</v>
      </c>
      <c r="D100" s="413" t="s">
        <v>100</v>
      </c>
      <c r="E100" s="413"/>
      <c r="F100" s="413"/>
      <c r="G100" s="413"/>
      <c r="H100" s="413"/>
      <c r="I100" s="413"/>
      <c r="J100" s="413"/>
      <c r="K100" s="413"/>
      <c r="L100" s="413"/>
      <c r="M100" s="413"/>
      <c r="N100" s="413"/>
      <c r="O100" s="414"/>
      <c r="AF100" s="30"/>
      <c r="AG100" s="30"/>
      <c r="AH100" s="30"/>
      <c r="AL100" s="30"/>
      <c r="AN100" s="2" t="s">
        <v>100</v>
      </c>
    </row>
    <row r="101" spans="1:40" s="3" customFormat="1" ht="57" x14ac:dyDescent="0.25">
      <c r="A101" s="36"/>
      <c r="B101" s="37"/>
      <c r="C101" s="38" t="s">
        <v>54</v>
      </c>
      <c r="D101" s="413" t="s">
        <v>55</v>
      </c>
      <c r="E101" s="413"/>
      <c r="F101" s="413"/>
      <c r="G101" s="413"/>
      <c r="H101" s="413"/>
      <c r="I101" s="413"/>
      <c r="J101" s="413"/>
      <c r="K101" s="413"/>
      <c r="L101" s="413"/>
      <c r="M101" s="413"/>
      <c r="N101" s="413"/>
      <c r="O101" s="414"/>
      <c r="AF101" s="30"/>
      <c r="AG101" s="30"/>
      <c r="AH101" s="30"/>
      <c r="AL101" s="30"/>
      <c r="AN101" s="2" t="s">
        <v>55</v>
      </c>
    </row>
    <row r="102" spans="1:40" s="3" customFormat="1" ht="15" x14ac:dyDescent="0.25">
      <c r="A102" s="36"/>
      <c r="B102" s="39"/>
      <c r="C102" s="38" t="s">
        <v>24</v>
      </c>
      <c r="D102" s="408" t="s">
        <v>56</v>
      </c>
      <c r="E102" s="408"/>
      <c r="F102" s="408"/>
      <c r="G102" s="40"/>
      <c r="H102" s="41"/>
      <c r="I102" s="41"/>
      <c r="J102" s="41"/>
      <c r="K102" s="44">
        <v>1124.68</v>
      </c>
      <c r="L102" s="43">
        <v>0.92</v>
      </c>
      <c r="M102" s="44">
        <v>1738.31</v>
      </c>
      <c r="N102" s="43">
        <v>44.77</v>
      </c>
      <c r="O102" s="45">
        <v>77824.14</v>
      </c>
      <c r="AF102" s="30"/>
      <c r="AG102" s="30"/>
      <c r="AH102" s="30"/>
      <c r="AI102" s="2" t="s">
        <v>56</v>
      </c>
      <c r="AL102" s="30"/>
    </row>
    <row r="103" spans="1:40" s="3" customFormat="1" ht="15" x14ac:dyDescent="0.25">
      <c r="A103" s="36"/>
      <c r="B103" s="39"/>
      <c r="C103" s="38" t="s">
        <v>67</v>
      </c>
      <c r="D103" s="408" t="s">
        <v>70</v>
      </c>
      <c r="E103" s="408"/>
      <c r="F103" s="408"/>
      <c r="G103" s="40"/>
      <c r="H103" s="41"/>
      <c r="I103" s="41"/>
      <c r="J103" s="41"/>
      <c r="K103" s="44">
        <v>2095.8000000000002</v>
      </c>
      <c r="L103" s="43">
        <v>0.92</v>
      </c>
      <c r="M103" s="44">
        <v>3239.27</v>
      </c>
      <c r="N103" s="43">
        <v>13.24</v>
      </c>
      <c r="O103" s="45">
        <v>42887.93</v>
      </c>
      <c r="AF103" s="30"/>
      <c r="AG103" s="30"/>
      <c r="AH103" s="30"/>
      <c r="AI103" s="2" t="s">
        <v>70</v>
      </c>
      <c r="AL103" s="30"/>
    </row>
    <row r="104" spans="1:40" s="3" customFormat="1" ht="15" x14ac:dyDescent="0.25">
      <c r="A104" s="36"/>
      <c r="B104" s="39"/>
      <c r="C104" s="38" t="s">
        <v>71</v>
      </c>
      <c r="D104" s="408" t="s">
        <v>72</v>
      </c>
      <c r="E104" s="408"/>
      <c r="F104" s="408"/>
      <c r="G104" s="40"/>
      <c r="H104" s="41"/>
      <c r="I104" s="41"/>
      <c r="J104" s="41"/>
      <c r="K104" s="42">
        <v>321.13</v>
      </c>
      <c r="L104" s="43">
        <v>0.92</v>
      </c>
      <c r="M104" s="42">
        <v>496.34</v>
      </c>
      <c r="N104" s="43">
        <v>44.77</v>
      </c>
      <c r="O104" s="45">
        <v>22221.14</v>
      </c>
      <c r="AF104" s="30"/>
      <c r="AG104" s="30"/>
      <c r="AH104" s="30"/>
      <c r="AI104" s="2" t="s">
        <v>72</v>
      </c>
      <c r="AL104" s="30"/>
    </row>
    <row r="105" spans="1:40" s="3" customFormat="1" ht="15" x14ac:dyDescent="0.25">
      <c r="A105" s="36"/>
      <c r="B105" s="39"/>
      <c r="C105" s="38" t="s">
        <v>83</v>
      </c>
      <c r="D105" s="408" t="s">
        <v>101</v>
      </c>
      <c r="E105" s="408"/>
      <c r="F105" s="408"/>
      <c r="G105" s="40"/>
      <c r="H105" s="41"/>
      <c r="I105" s="41"/>
      <c r="J105" s="41"/>
      <c r="K105" s="42">
        <v>446.59</v>
      </c>
      <c r="L105" s="55">
        <v>0</v>
      </c>
      <c r="M105" s="42">
        <v>0</v>
      </c>
      <c r="N105" s="43">
        <v>8.16</v>
      </c>
      <c r="O105" s="48"/>
      <c r="AF105" s="30"/>
      <c r="AG105" s="30"/>
      <c r="AH105" s="30"/>
      <c r="AI105" s="2" t="s">
        <v>101</v>
      </c>
      <c r="AL105" s="30"/>
    </row>
    <row r="106" spans="1:40" s="3" customFormat="1" ht="15" x14ac:dyDescent="0.25">
      <c r="A106" s="36"/>
      <c r="B106" s="39"/>
      <c r="C106" s="38"/>
      <c r="D106" s="408" t="s">
        <v>57</v>
      </c>
      <c r="E106" s="408"/>
      <c r="F106" s="408"/>
      <c r="G106" s="40" t="s">
        <v>58</v>
      </c>
      <c r="H106" s="55">
        <v>124</v>
      </c>
      <c r="I106" s="43">
        <v>0.92</v>
      </c>
      <c r="J106" s="63">
        <v>191.65440000000001</v>
      </c>
      <c r="K106" s="47"/>
      <c r="L106" s="41"/>
      <c r="M106" s="47"/>
      <c r="N106" s="41"/>
      <c r="O106" s="48"/>
      <c r="AF106" s="30"/>
      <c r="AG106" s="30"/>
      <c r="AH106" s="30"/>
      <c r="AJ106" s="2" t="s">
        <v>57</v>
      </c>
      <c r="AL106" s="30"/>
    </row>
    <row r="107" spans="1:40" s="3" customFormat="1" ht="15" x14ac:dyDescent="0.25">
      <c r="A107" s="36"/>
      <c r="B107" s="39"/>
      <c r="C107" s="38"/>
      <c r="D107" s="408" t="s">
        <v>73</v>
      </c>
      <c r="E107" s="408"/>
      <c r="F107" s="408"/>
      <c r="G107" s="40" t="s">
        <v>58</v>
      </c>
      <c r="H107" s="68">
        <v>23.9</v>
      </c>
      <c r="I107" s="43">
        <v>0.92</v>
      </c>
      <c r="J107" s="69">
        <v>36.939839999999997</v>
      </c>
      <c r="K107" s="47"/>
      <c r="L107" s="41"/>
      <c r="M107" s="47"/>
      <c r="N107" s="41"/>
      <c r="O107" s="48"/>
      <c r="AF107" s="30"/>
      <c r="AG107" s="30"/>
      <c r="AH107" s="30"/>
      <c r="AJ107" s="2" t="s">
        <v>73</v>
      </c>
      <c r="AL107" s="30"/>
    </row>
    <row r="108" spans="1:40" s="3" customFormat="1" ht="15" x14ac:dyDescent="0.25">
      <c r="A108" s="49"/>
      <c r="B108" s="40"/>
      <c r="C108" s="38"/>
      <c r="D108" s="416" t="s">
        <v>59</v>
      </c>
      <c r="E108" s="416"/>
      <c r="F108" s="416"/>
      <c r="G108" s="50"/>
      <c r="H108" s="51"/>
      <c r="I108" s="51"/>
      <c r="J108" s="51"/>
      <c r="K108" s="53">
        <v>3667.07</v>
      </c>
      <c r="L108" s="51"/>
      <c r="M108" s="53">
        <v>4977.58</v>
      </c>
      <c r="N108" s="51"/>
      <c r="O108" s="54">
        <v>120712.07</v>
      </c>
      <c r="AF108" s="30"/>
      <c r="AG108" s="30"/>
      <c r="AH108" s="30"/>
      <c r="AK108" s="2" t="s">
        <v>59</v>
      </c>
      <c r="AL108" s="30"/>
    </row>
    <row r="109" spans="1:40" s="3" customFormat="1" ht="15" x14ac:dyDescent="0.25">
      <c r="A109" s="36"/>
      <c r="B109" s="39"/>
      <c r="C109" s="38"/>
      <c r="D109" s="408" t="s">
        <v>60</v>
      </c>
      <c r="E109" s="408"/>
      <c r="F109" s="408"/>
      <c r="G109" s="40"/>
      <c r="H109" s="41"/>
      <c r="I109" s="41"/>
      <c r="J109" s="41"/>
      <c r="K109" s="47"/>
      <c r="L109" s="41"/>
      <c r="M109" s="44">
        <v>2234.65</v>
      </c>
      <c r="N109" s="41"/>
      <c r="O109" s="45">
        <v>100045.28</v>
      </c>
      <c r="AF109" s="30"/>
      <c r="AG109" s="30"/>
      <c r="AH109" s="30"/>
      <c r="AJ109" s="2" t="s">
        <v>60</v>
      </c>
      <c r="AL109" s="30"/>
    </row>
    <row r="110" spans="1:40" s="3" customFormat="1" ht="45.75" x14ac:dyDescent="0.25">
      <c r="A110" s="36"/>
      <c r="B110" s="39"/>
      <c r="C110" s="38" t="s">
        <v>367</v>
      </c>
      <c r="D110" s="408" t="s">
        <v>368</v>
      </c>
      <c r="E110" s="408"/>
      <c r="F110" s="408"/>
      <c r="G110" s="40" t="s">
        <v>63</v>
      </c>
      <c r="H110" s="55">
        <v>116</v>
      </c>
      <c r="I110" s="41"/>
      <c r="J110" s="55">
        <v>116</v>
      </c>
      <c r="K110" s="47"/>
      <c r="L110" s="41"/>
      <c r="M110" s="44">
        <v>2592.19</v>
      </c>
      <c r="N110" s="41"/>
      <c r="O110" s="45">
        <v>116052.52</v>
      </c>
      <c r="AF110" s="30"/>
      <c r="AG110" s="30"/>
      <c r="AH110" s="30"/>
      <c r="AJ110" s="2" t="s">
        <v>368</v>
      </c>
      <c r="AL110" s="30"/>
    </row>
    <row r="111" spans="1:40" s="3" customFormat="1" ht="45.75" x14ac:dyDescent="0.25">
      <c r="A111" s="36"/>
      <c r="B111" s="39"/>
      <c r="C111" s="38" t="s">
        <v>369</v>
      </c>
      <c r="D111" s="408" t="s">
        <v>370</v>
      </c>
      <c r="E111" s="408"/>
      <c r="F111" s="408"/>
      <c r="G111" s="40" t="s">
        <v>63</v>
      </c>
      <c r="H111" s="55">
        <v>80</v>
      </c>
      <c r="I111" s="41"/>
      <c r="J111" s="55">
        <v>80</v>
      </c>
      <c r="K111" s="47"/>
      <c r="L111" s="41"/>
      <c r="M111" s="44">
        <v>1787.72</v>
      </c>
      <c r="N111" s="41"/>
      <c r="O111" s="45">
        <v>80036.22</v>
      </c>
      <c r="AF111" s="30"/>
      <c r="AG111" s="30"/>
      <c r="AH111" s="30"/>
      <c r="AJ111" s="2" t="s">
        <v>370</v>
      </c>
      <c r="AL111" s="30"/>
    </row>
    <row r="112" spans="1:40" s="3" customFormat="1" ht="15" x14ac:dyDescent="0.25">
      <c r="A112" s="36"/>
      <c r="B112" s="56"/>
      <c r="C112" s="57"/>
      <c r="D112" s="410" t="s">
        <v>66</v>
      </c>
      <c r="E112" s="410"/>
      <c r="F112" s="410"/>
      <c r="G112" s="32"/>
      <c r="H112" s="58"/>
      <c r="I112" s="58"/>
      <c r="J112" s="58"/>
      <c r="K112" s="59"/>
      <c r="L112" s="58"/>
      <c r="M112" s="60">
        <v>9357.49</v>
      </c>
      <c r="N112" s="51"/>
      <c r="O112" s="61">
        <v>316800.81</v>
      </c>
      <c r="AF112" s="30"/>
      <c r="AG112" s="30"/>
      <c r="AH112" s="30"/>
      <c r="AL112" s="30" t="s">
        <v>66</v>
      </c>
    </row>
    <row r="113" spans="1:40" s="3" customFormat="1" ht="45.75" x14ac:dyDescent="0.25">
      <c r="A113" s="31" t="s">
        <v>147</v>
      </c>
      <c r="B113" s="32" t="s">
        <v>147</v>
      </c>
      <c r="C113" s="33" t="s">
        <v>107</v>
      </c>
      <c r="D113" s="412" t="s">
        <v>108</v>
      </c>
      <c r="E113" s="412"/>
      <c r="F113" s="412"/>
      <c r="G113" s="32" t="s">
        <v>76</v>
      </c>
      <c r="H113" s="32">
        <v>252</v>
      </c>
      <c r="I113" s="32" t="s">
        <v>24</v>
      </c>
      <c r="J113" s="32" t="s">
        <v>371</v>
      </c>
      <c r="K113" s="34" t="s">
        <v>110</v>
      </c>
      <c r="L113" s="32"/>
      <c r="M113" s="34" t="s">
        <v>372</v>
      </c>
      <c r="N113" s="32" t="s">
        <v>80</v>
      </c>
      <c r="O113" s="35" t="s">
        <v>373</v>
      </c>
      <c r="AF113" s="30"/>
      <c r="AG113" s="30"/>
      <c r="AH113" s="30" t="s">
        <v>108</v>
      </c>
      <c r="AL113" s="30"/>
    </row>
    <row r="114" spans="1:40" s="3" customFormat="1" ht="15" x14ac:dyDescent="0.25">
      <c r="A114" s="62"/>
      <c r="B114" s="4"/>
      <c r="C114" s="57"/>
      <c r="D114" s="408" t="s">
        <v>82</v>
      </c>
      <c r="E114" s="408"/>
      <c r="F114" s="408"/>
      <c r="G114" s="408"/>
      <c r="H114" s="408"/>
      <c r="I114" s="408"/>
      <c r="J114" s="408"/>
      <c r="K114" s="408"/>
      <c r="L114" s="408"/>
      <c r="M114" s="408"/>
      <c r="N114" s="408"/>
      <c r="O114" s="411"/>
      <c r="AF114" s="30"/>
      <c r="AG114" s="30"/>
      <c r="AH114" s="30"/>
      <c r="AL114" s="30"/>
      <c r="AM114" s="2" t="s">
        <v>82</v>
      </c>
    </row>
    <row r="115" spans="1:40" s="3" customFormat="1" ht="15" x14ac:dyDescent="0.25">
      <c r="A115" s="36"/>
      <c r="B115" s="56"/>
      <c r="C115" s="57"/>
      <c r="D115" s="410" t="s">
        <v>66</v>
      </c>
      <c r="E115" s="410"/>
      <c r="F115" s="410"/>
      <c r="G115" s="32"/>
      <c r="H115" s="58"/>
      <c r="I115" s="58"/>
      <c r="J115" s="58"/>
      <c r="K115" s="59"/>
      <c r="L115" s="58"/>
      <c r="M115" s="60">
        <v>2698.92</v>
      </c>
      <c r="N115" s="51"/>
      <c r="O115" s="61">
        <v>35733.699999999997</v>
      </c>
      <c r="AF115" s="30"/>
      <c r="AG115" s="30"/>
      <c r="AH115" s="30"/>
      <c r="AL115" s="30" t="s">
        <v>66</v>
      </c>
    </row>
    <row r="116" spans="1:40" s="3" customFormat="1" ht="45.75" x14ac:dyDescent="0.25">
      <c r="A116" s="31" t="s">
        <v>151</v>
      </c>
      <c r="B116" s="32" t="s">
        <v>151</v>
      </c>
      <c r="C116" s="33" t="s">
        <v>374</v>
      </c>
      <c r="D116" s="412" t="s">
        <v>375</v>
      </c>
      <c r="E116" s="412"/>
      <c r="F116" s="412"/>
      <c r="G116" s="32" t="s">
        <v>76</v>
      </c>
      <c r="H116" s="32">
        <v>252</v>
      </c>
      <c r="I116" s="32" t="s">
        <v>24</v>
      </c>
      <c r="J116" s="32" t="s">
        <v>371</v>
      </c>
      <c r="K116" s="34" t="s">
        <v>376</v>
      </c>
      <c r="L116" s="32"/>
      <c r="M116" s="34" t="s">
        <v>377</v>
      </c>
      <c r="N116" s="32" t="s">
        <v>378</v>
      </c>
      <c r="O116" s="35" t="s">
        <v>379</v>
      </c>
      <c r="AF116" s="30"/>
      <c r="AG116" s="30"/>
      <c r="AH116" s="30" t="s">
        <v>375</v>
      </c>
      <c r="AL116" s="30"/>
    </row>
    <row r="117" spans="1:40" s="3" customFormat="1" ht="15" x14ac:dyDescent="0.25">
      <c r="A117" s="62"/>
      <c r="B117" s="4"/>
      <c r="C117" s="57"/>
      <c r="D117" s="408" t="s">
        <v>380</v>
      </c>
      <c r="E117" s="408"/>
      <c r="F117" s="408"/>
      <c r="G117" s="408"/>
      <c r="H117" s="408"/>
      <c r="I117" s="408"/>
      <c r="J117" s="408"/>
      <c r="K117" s="408"/>
      <c r="L117" s="408"/>
      <c r="M117" s="408"/>
      <c r="N117" s="408"/>
      <c r="O117" s="411"/>
      <c r="AF117" s="30"/>
      <c r="AG117" s="30"/>
      <c r="AH117" s="30"/>
      <c r="AL117" s="30"/>
      <c r="AM117" s="2" t="s">
        <v>380</v>
      </c>
    </row>
    <row r="118" spans="1:40" s="3" customFormat="1" ht="15" x14ac:dyDescent="0.25">
      <c r="A118" s="36"/>
      <c r="B118" s="56"/>
      <c r="C118" s="57"/>
      <c r="D118" s="410" t="s">
        <v>66</v>
      </c>
      <c r="E118" s="410"/>
      <c r="F118" s="410"/>
      <c r="G118" s="32"/>
      <c r="H118" s="58"/>
      <c r="I118" s="58"/>
      <c r="J118" s="58"/>
      <c r="K118" s="59"/>
      <c r="L118" s="58"/>
      <c r="M118" s="60">
        <v>2215.08</v>
      </c>
      <c r="N118" s="51"/>
      <c r="O118" s="61">
        <v>30169.39</v>
      </c>
      <c r="AF118" s="30"/>
      <c r="AG118" s="30"/>
      <c r="AH118" s="30"/>
      <c r="AL118" s="30" t="s">
        <v>66</v>
      </c>
    </row>
    <row r="119" spans="1:40" s="3" customFormat="1" ht="45.75" x14ac:dyDescent="0.25">
      <c r="A119" s="31" t="s">
        <v>155</v>
      </c>
      <c r="B119" s="32" t="s">
        <v>155</v>
      </c>
      <c r="C119" s="33" t="s">
        <v>381</v>
      </c>
      <c r="D119" s="412" t="s">
        <v>382</v>
      </c>
      <c r="E119" s="412"/>
      <c r="F119" s="412"/>
      <c r="G119" s="32" t="s">
        <v>76</v>
      </c>
      <c r="H119" s="32">
        <v>252</v>
      </c>
      <c r="I119" s="32" t="s">
        <v>24</v>
      </c>
      <c r="J119" s="32" t="s">
        <v>371</v>
      </c>
      <c r="K119" s="34" t="s">
        <v>110</v>
      </c>
      <c r="L119" s="32"/>
      <c r="M119" s="34" t="s">
        <v>372</v>
      </c>
      <c r="N119" s="32" t="s">
        <v>80</v>
      </c>
      <c r="O119" s="35" t="s">
        <v>373</v>
      </c>
      <c r="AF119" s="30"/>
      <c r="AG119" s="30"/>
      <c r="AH119" s="30" t="s">
        <v>382</v>
      </c>
      <c r="AL119" s="30"/>
    </row>
    <row r="120" spans="1:40" s="3" customFormat="1" ht="15" x14ac:dyDescent="0.25">
      <c r="A120" s="62"/>
      <c r="B120" s="4"/>
      <c r="C120" s="57"/>
      <c r="D120" s="408" t="s">
        <v>82</v>
      </c>
      <c r="E120" s="408"/>
      <c r="F120" s="408"/>
      <c r="G120" s="408"/>
      <c r="H120" s="408"/>
      <c r="I120" s="408"/>
      <c r="J120" s="408"/>
      <c r="K120" s="408"/>
      <c r="L120" s="408"/>
      <c r="M120" s="408"/>
      <c r="N120" s="408"/>
      <c r="O120" s="411"/>
      <c r="AF120" s="30"/>
      <c r="AG120" s="30"/>
      <c r="AH120" s="30"/>
      <c r="AL120" s="30"/>
      <c r="AM120" s="2" t="s">
        <v>82</v>
      </c>
    </row>
    <row r="121" spans="1:40" s="3" customFormat="1" ht="15" x14ac:dyDescent="0.25">
      <c r="A121" s="36"/>
      <c r="B121" s="56"/>
      <c r="C121" s="57"/>
      <c r="D121" s="410" t="s">
        <v>66</v>
      </c>
      <c r="E121" s="410"/>
      <c r="F121" s="410"/>
      <c r="G121" s="32"/>
      <c r="H121" s="58"/>
      <c r="I121" s="58"/>
      <c r="J121" s="58"/>
      <c r="K121" s="59"/>
      <c r="L121" s="58"/>
      <c r="M121" s="60">
        <v>2698.92</v>
      </c>
      <c r="N121" s="51"/>
      <c r="O121" s="61">
        <v>35733.699999999997</v>
      </c>
      <c r="AF121" s="30"/>
      <c r="AG121" s="30"/>
      <c r="AH121" s="30"/>
      <c r="AL121" s="30" t="s">
        <v>66</v>
      </c>
    </row>
    <row r="122" spans="1:40" s="3" customFormat="1" ht="34.5" x14ac:dyDescent="0.25">
      <c r="A122" s="31" t="s">
        <v>159</v>
      </c>
      <c r="B122" s="32" t="s">
        <v>159</v>
      </c>
      <c r="C122" s="33" t="s">
        <v>383</v>
      </c>
      <c r="D122" s="412" t="s">
        <v>384</v>
      </c>
      <c r="E122" s="412"/>
      <c r="F122" s="412"/>
      <c r="G122" s="32" t="s">
        <v>365</v>
      </c>
      <c r="H122" s="32">
        <v>0.16</v>
      </c>
      <c r="I122" s="32" t="s">
        <v>24</v>
      </c>
      <c r="J122" s="32" t="s">
        <v>385</v>
      </c>
      <c r="K122" s="34"/>
      <c r="L122" s="32"/>
      <c r="M122" s="34"/>
      <c r="N122" s="32"/>
      <c r="O122" s="35"/>
      <c r="AF122" s="30"/>
      <c r="AG122" s="30"/>
      <c r="AH122" s="30" t="s">
        <v>384</v>
      </c>
      <c r="AL122" s="30"/>
    </row>
    <row r="123" spans="1:40" s="3" customFormat="1" ht="45" x14ac:dyDescent="0.25">
      <c r="A123" s="36"/>
      <c r="B123" s="37"/>
      <c r="C123" s="38" t="s">
        <v>99</v>
      </c>
      <c r="D123" s="413" t="s">
        <v>100</v>
      </c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4"/>
      <c r="AF123" s="30"/>
      <c r="AG123" s="30"/>
      <c r="AH123" s="30"/>
      <c r="AL123" s="30"/>
      <c r="AN123" s="2" t="s">
        <v>100</v>
      </c>
    </row>
    <row r="124" spans="1:40" s="3" customFormat="1" ht="57" x14ac:dyDescent="0.25">
      <c r="A124" s="36"/>
      <c r="B124" s="37"/>
      <c r="C124" s="38" t="s">
        <v>54</v>
      </c>
      <c r="D124" s="413" t="s">
        <v>55</v>
      </c>
      <c r="E124" s="413"/>
      <c r="F124" s="413"/>
      <c r="G124" s="413"/>
      <c r="H124" s="413"/>
      <c r="I124" s="413"/>
      <c r="J124" s="413"/>
      <c r="K124" s="413"/>
      <c r="L124" s="413"/>
      <c r="M124" s="413"/>
      <c r="N124" s="413"/>
      <c r="O124" s="414"/>
      <c r="AF124" s="30"/>
      <c r="AG124" s="30"/>
      <c r="AH124" s="30"/>
      <c r="AL124" s="30"/>
      <c r="AN124" s="2" t="s">
        <v>55</v>
      </c>
    </row>
    <row r="125" spans="1:40" s="3" customFormat="1" ht="15" x14ac:dyDescent="0.25">
      <c r="A125" s="36"/>
      <c r="B125" s="39"/>
      <c r="C125" s="38" t="s">
        <v>24</v>
      </c>
      <c r="D125" s="408" t="s">
        <v>56</v>
      </c>
      <c r="E125" s="408"/>
      <c r="F125" s="408"/>
      <c r="G125" s="40"/>
      <c r="H125" s="41"/>
      <c r="I125" s="41"/>
      <c r="J125" s="41"/>
      <c r="K125" s="44">
        <v>1616.46</v>
      </c>
      <c r="L125" s="43">
        <v>0.92</v>
      </c>
      <c r="M125" s="42">
        <v>237.94</v>
      </c>
      <c r="N125" s="43">
        <v>44.77</v>
      </c>
      <c r="O125" s="45">
        <v>10652.57</v>
      </c>
      <c r="AF125" s="30"/>
      <c r="AG125" s="30"/>
      <c r="AH125" s="30"/>
      <c r="AI125" s="2" t="s">
        <v>56</v>
      </c>
      <c r="AL125" s="30"/>
    </row>
    <row r="126" spans="1:40" s="3" customFormat="1" ht="15" x14ac:dyDescent="0.25">
      <c r="A126" s="36"/>
      <c r="B126" s="39"/>
      <c r="C126" s="38" t="s">
        <v>67</v>
      </c>
      <c r="D126" s="408" t="s">
        <v>70</v>
      </c>
      <c r="E126" s="408"/>
      <c r="F126" s="408"/>
      <c r="G126" s="40"/>
      <c r="H126" s="41"/>
      <c r="I126" s="41"/>
      <c r="J126" s="41"/>
      <c r="K126" s="44">
        <v>1481.81</v>
      </c>
      <c r="L126" s="43">
        <v>0.92</v>
      </c>
      <c r="M126" s="42">
        <v>218.12</v>
      </c>
      <c r="N126" s="43">
        <v>13.24</v>
      </c>
      <c r="O126" s="45">
        <v>2887.91</v>
      </c>
      <c r="AF126" s="30"/>
      <c r="AG126" s="30"/>
      <c r="AH126" s="30"/>
      <c r="AI126" s="2" t="s">
        <v>70</v>
      </c>
      <c r="AL126" s="30"/>
    </row>
    <row r="127" spans="1:40" s="3" customFormat="1" ht="15" x14ac:dyDescent="0.25">
      <c r="A127" s="36"/>
      <c r="B127" s="39"/>
      <c r="C127" s="38" t="s">
        <v>71</v>
      </c>
      <c r="D127" s="408" t="s">
        <v>72</v>
      </c>
      <c r="E127" s="408"/>
      <c r="F127" s="408"/>
      <c r="G127" s="40"/>
      <c r="H127" s="41"/>
      <c r="I127" s="41"/>
      <c r="J127" s="41"/>
      <c r="K127" s="42">
        <v>216.37</v>
      </c>
      <c r="L127" s="43">
        <v>0.92</v>
      </c>
      <c r="M127" s="42">
        <v>31.85</v>
      </c>
      <c r="N127" s="43">
        <v>44.77</v>
      </c>
      <c r="O127" s="45">
        <v>1425.92</v>
      </c>
      <c r="AF127" s="30"/>
      <c r="AG127" s="30"/>
      <c r="AH127" s="30"/>
      <c r="AI127" s="2" t="s">
        <v>72</v>
      </c>
      <c r="AL127" s="30"/>
    </row>
    <row r="128" spans="1:40" s="3" customFormat="1" ht="15" x14ac:dyDescent="0.25">
      <c r="A128" s="36"/>
      <c r="B128" s="39"/>
      <c r="C128" s="38" t="s">
        <v>83</v>
      </c>
      <c r="D128" s="408" t="s">
        <v>101</v>
      </c>
      <c r="E128" s="408"/>
      <c r="F128" s="408"/>
      <c r="G128" s="40"/>
      <c r="H128" s="41"/>
      <c r="I128" s="41"/>
      <c r="J128" s="41"/>
      <c r="K128" s="44">
        <v>3312.81</v>
      </c>
      <c r="L128" s="55">
        <v>0</v>
      </c>
      <c r="M128" s="42">
        <v>0</v>
      </c>
      <c r="N128" s="43">
        <v>8.16</v>
      </c>
      <c r="O128" s="48"/>
      <c r="AF128" s="30"/>
      <c r="AG128" s="30"/>
      <c r="AH128" s="30"/>
      <c r="AI128" s="2" t="s">
        <v>101</v>
      </c>
      <c r="AL128" s="30"/>
    </row>
    <row r="129" spans="1:39" s="3" customFormat="1" ht="15" x14ac:dyDescent="0.25">
      <c r="A129" s="36"/>
      <c r="B129" s="39"/>
      <c r="C129" s="38"/>
      <c r="D129" s="408" t="s">
        <v>57</v>
      </c>
      <c r="E129" s="408"/>
      <c r="F129" s="408"/>
      <c r="G129" s="40" t="s">
        <v>58</v>
      </c>
      <c r="H129" s="55">
        <v>174</v>
      </c>
      <c r="I129" s="43">
        <v>0.92</v>
      </c>
      <c r="J129" s="63">
        <v>25.6128</v>
      </c>
      <c r="K129" s="47"/>
      <c r="L129" s="41"/>
      <c r="M129" s="47"/>
      <c r="N129" s="41"/>
      <c r="O129" s="48"/>
      <c r="AF129" s="30"/>
      <c r="AG129" s="30"/>
      <c r="AH129" s="30"/>
      <c r="AJ129" s="2" t="s">
        <v>57</v>
      </c>
      <c r="AL129" s="30"/>
    </row>
    <row r="130" spans="1:39" s="3" customFormat="1" ht="15" x14ac:dyDescent="0.25">
      <c r="A130" s="36"/>
      <c r="B130" s="39"/>
      <c r="C130" s="38"/>
      <c r="D130" s="408" t="s">
        <v>73</v>
      </c>
      <c r="E130" s="408"/>
      <c r="F130" s="408"/>
      <c r="G130" s="40" t="s">
        <v>58</v>
      </c>
      <c r="H130" s="43">
        <v>16.13</v>
      </c>
      <c r="I130" s="43">
        <v>0.92</v>
      </c>
      <c r="J130" s="67">
        <v>2.374336</v>
      </c>
      <c r="K130" s="47"/>
      <c r="L130" s="41"/>
      <c r="M130" s="47"/>
      <c r="N130" s="41"/>
      <c r="O130" s="48"/>
      <c r="AF130" s="30"/>
      <c r="AG130" s="30"/>
      <c r="AH130" s="30"/>
      <c r="AJ130" s="2" t="s">
        <v>73</v>
      </c>
      <c r="AL130" s="30"/>
    </row>
    <row r="131" spans="1:39" s="3" customFormat="1" ht="15" x14ac:dyDescent="0.25">
      <c r="A131" s="49"/>
      <c r="B131" s="40"/>
      <c r="C131" s="38"/>
      <c r="D131" s="416" t="s">
        <v>59</v>
      </c>
      <c r="E131" s="416"/>
      <c r="F131" s="416"/>
      <c r="G131" s="50"/>
      <c r="H131" s="51"/>
      <c r="I131" s="51"/>
      <c r="J131" s="51"/>
      <c r="K131" s="53">
        <v>6411.08</v>
      </c>
      <c r="L131" s="51"/>
      <c r="M131" s="52">
        <v>456.06</v>
      </c>
      <c r="N131" s="51"/>
      <c r="O131" s="54">
        <v>13540.48</v>
      </c>
      <c r="AF131" s="30"/>
      <c r="AG131" s="30"/>
      <c r="AH131" s="30"/>
      <c r="AK131" s="2" t="s">
        <v>59</v>
      </c>
      <c r="AL131" s="30"/>
    </row>
    <row r="132" spans="1:39" s="3" customFormat="1" ht="15" x14ac:dyDescent="0.25">
      <c r="A132" s="36"/>
      <c r="B132" s="39"/>
      <c r="C132" s="38"/>
      <c r="D132" s="408" t="s">
        <v>60</v>
      </c>
      <c r="E132" s="408"/>
      <c r="F132" s="408"/>
      <c r="G132" s="40"/>
      <c r="H132" s="41"/>
      <c r="I132" s="41"/>
      <c r="J132" s="41"/>
      <c r="K132" s="47"/>
      <c r="L132" s="41"/>
      <c r="M132" s="42">
        <v>269.79000000000002</v>
      </c>
      <c r="N132" s="41"/>
      <c r="O132" s="45">
        <v>12078.49</v>
      </c>
      <c r="AF132" s="30"/>
      <c r="AG132" s="30"/>
      <c r="AH132" s="30"/>
      <c r="AJ132" s="2" t="s">
        <v>60</v>
      </c>
      <c r="AL132" s="30"/>
    </row>
    <row r="133" spans="1:39" s="3" customFormat="1" ht="45.75" x14ac:dyDescent="0.25">
      <c r="A133" s="36"/>
      <c r="B133" s="39"/>
      <c r="C133" s="38" t="s">
        <v>367</v>
      </c>
      <c r="D133" s="408" t="s">
        <v>368</v>
      </c>
      <c r="E133" s="408"/>
      <c r="F133" s="408"/>
      <c r="G133" s="40" t="s">
        <v>63</v>
      </c>
      <c r="H133" s="55">
        <v>116</v>
      </c>
      <c r="I133" s="41"/>
      <c r="J133" s="55">
        <v>116</v>
      </c>
      <c r="K133" s="47"/>
      <c r="L133" s="41"/>
      <c r="M133" s="42">
        <v>312.95999999999998</v>
      </c>
      <c r="N133" s="41"/>
      <c r="O133" s="45">
        <v>14011.05</v>
      </c>
      <c r="AF133" s="30"/>
      <c r="AG133" s="30"/>
      <c r="AH133" s="30"/>
      <c r="AJ133" s="2" t="s">
        <v>368</v>
      </c>
      <c r="AL133" s="30"/>
    </row>
    <row r="134" spans="1:39" s="3" customFormat="1" ht="45.75" x14ac:dyDescent="0.25">
      <c r="A134" s="36"/>
      <c r="B134" s="39"/>
      <c r="C134" s="38" t="s">
        <v>369</v>
      </c>
      <c r="D134" s="408" t="s">
        <v>370</v>
      </c>
      <c r="E134" s="408"/>
      <c r="F134" s="408"/>
      <c r="G134" s="40" t="s">
        <v>63</v>
      </c>
      <c r="H134" s="55">
        <v>80</v>
      </c>
      <c r="I134" s="41"/>
      <c r="J134" s="55">
        <v>80</v>
      </c>
      <c r="K134" s="47"/>
      <c r="L134" s="41"/>
      <c r="M134" s="42">
        <v>215.83</v>
      </c>
      <c r="N134" s="41"/>
      <c r="O134" s="45">
        <v>9662.7900000000009</v>
      </c>
      <c r="AF134" s="30"/>
      <c r="AG134" s="30"/>
      <c r="AH134" s="30"/>
      <c r="AJ134" s="2" t="s">
        <v>370</v>
      </c>
      <c r="AL134" s="30"/>
    </row>
    <row r="135" spans="1:39" s="3" customFormat="1" ht="15" x14ac:dyDescent="0.25">
      <c r="A135" s="36"/>
      <c r="B135" s="56"/>
      <c r="C135" s="57"/>
      <c r="D135" s="410" t="s">
        <v>66</v>
      </c>
      <c r="E135" s="410"/>
      <c r="F135" s="410"/>
      <c r="G135" s="32"/>
      <c r="H135" s="58"/>
      <c r="I135" s="58"/>
      <c r="J135" s="58"/>
      <c r="K135" s="59"/>
      <c r="L135" s="58"/>
      <c r="M135" s="65">
        <v>984.85</v>
      </c>
      <c r="N135" s="51"/>
      <c r="O135" s="61">
        <v>37214.32</v>
      </c>
      <c r="AF135" s="30"/>
      <c r="AG135" s="30"/>
      <c r="AH135" s="30"/>
      <c r="AL135" s="30" t="s">
        <v>66</v>
      </c>
    </row>
    <row r="136" spans="1:39" s="3" customFormat="1" ht="45.75" x14ac:dyDescent="0.25">
      <c r="A136" s="31" t="s">
        <v>160</v>
      </c>
      <c r="B136" s="32" t="s">
        <v>160</v>
      </c>
      <c r="C136" s="33" t="s">
        <v>107</v>
      </c>
      <c r="D136" s="412" t="s">
        <v>108</v>
      </c>
      <c r="E136" s="412"/>
      <c r="F136" s="412"/>
      <c r="G136" s="32" t="s">
        <v>76</v>
      </c>
      <c r="H136" s="32">
        <v>20.6</v>
      </c>
      <c r="I136" s="32" t="s">
        <v>24</v>
      </c>
      <c r="J136" s="32" t="s">
        <v>386</v>
      </c>
      <c r="K136" s="34" t="s">
        <v>110</v>
      </c>
      <c r="L136" s="32"/>
      <c r="M136" s="34" t="s">
        <v>387</v>
      </c>
      <c r="N136" s="32" t="s">
        <v>80</v>
      </c>
      <c r="O136" s="35" t="s">
        <v>388</v>
      </c>
      <c r="AF136" s="30"/>
      <c r="AG136" s="30"/>
      <c r="AH136" s="30" t="s">
        <v>108</v>
      </c>
      <c r="AL136" s="30"/>
    </row>
    <row r="137" spans="1:39" s="3" customFormat="1" ht="15" x14ac:dyDescent="0.25">
      <c r="A137" s="62"/>
      <c r="B137" s="4"/>
      <c r="C137" s="57"/>
      <c r="D137" s="408" t="s">
        <v>82</v>
      </c>
      <c r="E137" s="408"/>
      <c r="F137" s="408"/>
      <c r="G137" s="408"/>
      <c r="H137" s="408"/>
      <c r="I137" s="408"/>
      <c r="J137" s="408"/>
      <c r="K137" s="408"/>
      <c r="L137" s="408"/>
      <c r="M137" s="408"/>
      <c r="N137" s="408"/>
      <c r="O137" s="411"/>
      <c r="AF137" s="30"/>
      <c r="AG137" s="30"/>
      <c r="AH137" s="30"/>
      <c r="AL137" s="30"/>
      <c r="AM137" s="2" t="s">
        <v>82</v>
      </c>
    </row>
    <row r="138" spans="1:39" s="3" customFormat="1" ht="15" x14ac:dyDescent="0.25">
      <c r="A138" s="36"/>
      <c r="B138" s="56"/>
      <c r="C138" s="57"/>
      <c r="D138" s="410" t="s">
        <v>66</v>
      </c>
      <c r="E138" s="410"/>
      <c r="F138" s="410"/>
      <c r="G138" s="32"/>
      <c r="H138" s="58"/>
      <c r="I138" s="58"/>
      <c r="J138" s="58"/>
      <c r="K138" s="59"/>
      <c r="L138" s="58"/>
      <c r="M138" s="65">
        <v>220.63</v>
      </c>
      <c r="N138" s="51"/>
      <c r="O138" s="61">
        <v>2921.14</v>
      </c>
      <c r="AF138" s="30"/>
      <c r="AG138" s="30"/>
      <c r="AH138" s="30"/>
      <c r="AL138" s="30" t="s">
        <v>66</v>
      </c>
    </row>
    <row r="139" spans="1:39" s="3" customFormat="1" ht="45.75" x14ac:dyDescent="0.25">
      <c r="A139" s="31" t="s">
        <v>162</v>
      </c>
      <c r="B139" s="32" t="s">
        <v>162</v>
      </c>
      <c r="C139" s="33" t="s">
        <v>374</v>
      </c>
      <c r="D139" s="412" t="s">
        <v>375</v>
      </c>
      <c r="E139" s="412"/>
      <c r="F139" s="412"/>
      <c r="G139" s="32" t="s">
        <v>76</v>
      </c>
      <c r="H139" s="32">
        <v>20.6</v>
      </c>
      <c r="I139" s="32" t="s">
        <v>24</v>
      </c>
      <c r="J139" s="32" t="s">
        <v>386</v>
      </c>
      <c r="K139" s="34" t="s">
        <v>376</v>
      </c>
      <c r="L139" s="32"/>
      <c r="M139" s="34" t="s">
        <v>389</v>
      </c>
      <c r="N139" s="32" t="s">
        <v>378</v>
      </c>
      <c r="O139" s="35" t="s">
        <v>390</v>
      </c>
      <c r="AF139" s="30"/>
      <c r="AG139" s="30"/>
      <c r="AH139" s="30" t="s">
        <v>375</v>
      </c>
      <c r="AL139" s="30"/>
    </row>
    <row r="140" spans="1:39" s="3" customFormat="1" ht="15" x14ac:dyDescent="0.25">
      <c r="A140" s="62"/>
      <c r="B140" s="4"/>
      <c r="C140" s="57"/>
      <c r="D140" s="408" t="s">
        <v>380</v>
      </c>
      <c r="E140" s="408"/>
      <c r="F140" s="408"/>
      <c r="G140" s="408"/>
      <c r="H140" s="408"/>
      <c r="I140" s="408"/>
      <c r="J140" s="408"/>
      <c r="K140" s="408"/>
      <c r="L140" s="408"/>
      <c r="M140" s="408"/>
      <c r="N140" s="408"/>
      <c r="O140" s="411"/>
      <c r="AF140" s="30"/>
      <c r="AG140" s="30"/>
      <c r="AH140" s="30"/>
      <c r="AL140" s="30"/>
      <c r="AM140" s="2" t="s">
        <v>380</v>
      </c>
    </row>
    <row r="141" spans="1:39" s="3" customFormat="1" ht="15" x14ac:dyDescent="0.25">
      <c r="A141" s="36"/>
      <c r="B141" s="56"/>
      <c r="C141" s="57"/>
      <c r="D141" s="410" t="s">
        <v>66</v>
      </c>
      <c r="E141" s="410"/>
      <c r="F141" s="410"/>
      <c r="G141" s="32"/>
      <c r="H141" s="58"/>
      <c r="I141" s="58"/>
      <c r="J141" s="58"/>
      <c r="K141" s="59"/>
      <c r="L141" s="58"/>
      <c r="M141" s="65">
        <v>181.07</v>
      </c>
      <c r="N141" s="51"/>
      <c r="O141" s="61">
        <v>2466.17</v>
      </c>
      <c r="AF141" s="30"/>
      <c r="AG141" s="30"/>
      <c r="AH141" s="30"/>
      <c r="AL141" s="30" t="s">
        <v>66</v>
      </c>
    </row>
    <row r="142" spans="1:39" s="3" customFormat="1" ht="45.75" x14ac:dyDescent="0.25">
      <c r="A142" s="31" t="s">
        <v>166</v>
      </c>
      <c r="B142" s="32" t="s">
        <v>166</v>
      </c>
      <c r="C142" s="33" t="s">
        <v>381</v>
      </c>
      <c r="D142" s="412" t="s">
        <v>382</v>
      </c>
      <c r="E142" s="412"/>
      <c r="F142" s="412"/>
      <c r="G142" s="32" t="s">
        <v>76</v>
      </c>
      <c r="H142" s="32">
        <v>20.6</v>
      </c>
      <c r="I142" s="32" t="s">
        <v>24</v>
      </c>
      <c r="J142" s="32" t="s">
        <v>386</v>
      </c>
      <c r="K142" s="34" t="s">
        <v>110</v>
      </c>
      <c r="L142" s="32"/>
      <c r="M142" s="34" t="s">
        <v>387</v>
      </c>
      <c r="N142" s="32" t="s">
        <v>80</v>
      </c>
      <c r="O142" s="35" t="s">
        <v>388</v>
      </c>
      <c r="AF142" s="30"/>
      <c r="AG142" s="30"/>
      <c r="AH142" s="30" t="s">
        <v>382</v>
      </c>
      <c r="AL142" s="30"/>
    </row>
    <row r="143" spans="1:39" s="3" customFormat="1" ht="15" x14ac:dyDescent="0.25">
      <c r="A143" s="62"/>
      <c r="B143" s="4"/>
      <c r="C143" s="57"/>
      <c r="D143" s="408" t="s">
        <v>82</v>
      </c>
      <c r="E143" s="408"/>
      <c r="F143" s="408"/>
      <c r="G143" s="408"/>
      <c r="H143" s="408"/>
      <c r="I143" s="408"/>
      <c r="J143" s="408"/>
      <c r="K143" s="408"/>
      <c r="L143" s="408"/>
      <c r="M143" s="408"/>
      <c r="N143" s="408"/>
      <c r="O143" s="411"/>
      <c r="AF143" s="30"/>
      <c r="AG143" s="30"/>
      <c r="AH143" s="30"/>
      <c r="AL143" s="30"/>
      <c r="AM143" s="2" t="s">
        <v>82</v>
      </c>
    </row>
    <row r="144" spans="1:39" s="3" customFormat="1" ht="15" x14ac:dyDescent="0.25">
      <c r="A144" s="36"/>
      <c r="B144" s="56"/>
      <c r="C144" s="57"/>
      <c r="D144" s="410" t="s">
        <v>66</v>
      </c>
      <c r="E144" s="410"/>
      <c r="F144" s="410"/>
      <c r="G144" s="32"/>
      <c r="H144" s="58"/>
      <c r="I144" s="58"/>
      <c r="J144" s="58"/>
      <c r="K144" s="59"/>
      <c r="L144" s="58"/>
      <c r="M144" s="65">
        <v>220.63</v>
      </c>
      <c r="N144" s="51"/>
      <c r="O144" s="61">
        <v>2921.14</v>
      </c>
      <c r="AF144" s="30"/>
      <c r="AG144" s="30"/>
      <c r="AH144" s="30"/>
      <c r="AL144" s="30" t="s">
        <v>66</v>
      </c>
    </row>
    <row r="145" spans="1:41" s="3" customFormat="1" ht="45.75" x14ac:dyDescent="0.25">
      <c r="A145" s="31" t="s">
        <v>170</v>
      </c>
      <c r="B145" s="32" t="s">
        <v>170</v>
      </c>
      <c r="C145" s="33" t="s">
        <v>107</v>
      </c>
      <c r="D145" s="412" t="s">
        <v>108</v>
      </c>
      <c r="E145" s="412"/>
      <c r="F145" s="412"/>
      <c r="G145" s="32" t="s">
        <v>76</v>
      </c>
      <c r="H145" s="32">
        <v>272.60000000000002</v>
      </c>
      <c r="I145" s="32" t="s">
        <v>24</v>
      </c>
      <c r="J145" s="32" t="s">
        <v>391</v>
      </c>
      <c r="K145" s="34" t="s">
        <v>110</v>
      </c>
      <c r="L145" s="32"/>
      <c r="M145" s="34" t="s">
        <v>392</v>
      </c>
      <c r="N145" s="32" t="s">
        <v>80</v>
      </c>
      <c r="O145" s="35" t="s">
        <v>393</v>
      </c>
      <c r="AF145" s="30"/>
      <c r="AG145" s="30"/>
      <c r="AH145" s="30" t="s">
        <v>108</v>
      </c>
      <c r="AL145" s="30"/>
    </row>
    <row r="146" spans="1:41" s="3" customFormat="1" ht="15" x14ac:dyDescent="0.25">
      <c r="A146" s="62"/>
      <c r="B146" s="4"/>
      <c r="C146" s="57"/>
      <c r="D146" s="408" t="s">
        <v>82</v>
      </c>
      <c r="E146" s="408"/>
      <c r="F146" s="408"/>
      <c r="G146" s="408"/>
      <c r="H146" s="408"/>
      <c r="I146" s="408"/>
      <c r="J146" s="408"/>
      <c r="K146" s="408"/>
      <c r="L146" s="408"/>
      <c r="M146" s="408"/>
      <c r="N146" s="408"/>
      <c r="O146" s="411"/>
      <c r="AF146" s="30"/>
      <c r="AG146" s="30"/>
      <c r="AH146" s="30"/>
      <c r="AL146" s="30"/>
      <c r="AM146" s="2" t="s">
        <v>82</v>
      </c>
    </row>
    <row r="147" spans="1:41" s="3" customFormat="1" ht="15" x14ac:dyDescent="0.25">
      <c r="A147" s="36"/>
      <c r="B147" s="56"/>
      <c r="C147" s="57"/>
      <c r="D147" s="410" t="s">
        <v>66</v>
      </c>
      <c r="E147" s="410"/>
      <c r="F147" s="410"/>
      <c r="G147" s="32"/>
      <c r="H147" s="58"/>
      <c r="I147" s="58"/>
      <c r="J147" s="58"/>
      <c r="K147" s="59"/>
      <c r="L147" s="58"/>
      <c r="M147" s="60">
        <v>2919.55</v>
      </c>
      <c r="N147" s="51"/>
      <c r="O147" s="61">
        <v>38654.839999999997</v>
      </c>
      <c r="AF147" s="30"/>
      <c r="AG147" s="30"/>
      <c r="AH147" s="30"/>
      <c r="AL147" s="30" t="s">
        <v>66</v>
      </c>
    </row>
    <row r="148" spans="1:41" s="3" customFormat="1" ht="45" x14ac:dyDescent="0.25">
      <c r="A148" s="234" t="s">
        <v>174</v>
      </c>
      <c r="B148" s="235" t="s">
        <v>174</v>
      </c>
      <c r="C148" s="239" t="s">
        <v>972</v>
      </c>
      <c r="D148" s="415" t="s">
        <v>84</v>
      </c>
      <c r="E148" s="415"/>
      <c r="F148" s="415"/>
      <c r="G148" s="235" t="s">
        <v>85</v>
      </c>
      <c r="H148" s="235">
        <v>112.49</v>
      </c>
      <c r="I148" s="235" t="s">
        <v>24</v>
      </c>
      <c r="J148" s="235" t="s">
        <v>394</v>
      </c>
      <c r="K148" s="237" t="s">
        <v>87</v>
      </c>
      <c r="L148" s="235"/>
      <c r="M148" s="237" t="s">
        <v>395</v>
      </c>
      <c r="N148" s="235" t="s">
        <v>89</v>
      </c>
      <c r="O148" s="238" t="s">
        <v>396</v>
      </c>
      <c r="AF148" s="30"/>
      <c r="AG148" s="30"/>
      <c r="AH148" s="30" t="s">
        <v>84</v>
      </c>
      <c r="AL148" s="30"/>
    </row>
    <row r="149" spans="1:41" s="3" customFormat="1" ht="15" x14ac:dyDescent="0.25">
      <c r="A149" s="62"/>
      <c r="B149" s="4"/>
      <c r="C149" s="57"/>
      <c r="D149" s="408" t="s">
        <v>91</v>
      </c>
      <c r="E149" s="408"/>
      <c r="F149" s="408"/>
      <c r="G149" s="408"/>
      <c r="H149" s="408"/>
      <c r="I149" s="408"/>
      <c r="J149" s="408"/>
      <c r="K149" s="408"/>
      <c r="L149" s="408"/>
      <c r="M149" s="408"/>
      <c r="N149" s="408"/>
      <c r="O149" s="411"/>
      <c r="AF149" s="30"/>
      <c r="AG149" s="30"/>
      <c r="AH149" s="30"/>
      <c r="AL149" s="30"/>
      <c r="AM149" s="2" t="s">
        <v>91</v>
      </c>
    </row>
    <row r="150" spans="1:41" s="3" customFormat="1" ht="15" x14ac:dyDescent="0.25">
      <c r="A150" s="62"/>
      <c r="B150" s="56"/>
      <c r="C150" s="57"/>
      <c r="D150" s="408" t="s">
        <v>92</v>
      </c>
      <c r="E150" s="408"/>
      <c r="F150" s="408"/>
      <c r="G150" s="408"/>
      <c r="H150" s="408"/>
      <c r="I150" s="408"/>
      <c r="J150" s="408"/>
      <c r="K150" s="408"/>
      <c r="L150" s="408"/>
      <c r="M150" s="408"/>
      <c r="N150" s="408"/>
      <c r="O150" s="411"/>
      <c r="AF150" s="30"/>
      <c r="AG150" s="30"/>
      <c r="AH150" s="30"/>
      <c r="AL150" s="30"/>
      <c r="AO150" s="2" t="s">
        <v>92</v>
      </c>
    </row>
    <row r="151" spans="1:41" s="3" customFormat="1" ht="15" x14ac:dyDescent="0.25">
      <c r="A151" s="36"/>
      <c r="B151" s="56"/>
      <c r="C151" s="57"/>
      <c r="D151" s="410" t="s">
        <v>66</v>
      </c>
      <c r="E151" s="410"/>
      <c r="F151" s="410"/>
      <c r="G151" s="32"/>
      <c r="H151" s="58"/>
      <c r="I151" s="58"/>
      <c r="J151" s="58"/>
      <c r="K151" s="59"/>
      <c r="L151" s="58"/>
      <c r="M151" s="60">
        <v>18266.13</v>
      </c>
      <c r="N151" s="51"/>
      <c r="O151" s="61">
        <v>149051.62</v>
      </c>
      <c r="AF151" s="30"/>
      <c r="AG151" s="30"/>
      <c r="AH151" s="30"/>
      <c r="AL151" s="30" t="s">
        <v>66</v>
      </c>
    </row>
    <row r="152" spans="1:41" s="3" customFormat="1" ht="15" x14ac:dyDescent="0.25">
      <c r="A152" s="417" t="s">
        <v>878</v>
      </c>
      <c r="B152" s="418"/>
      <c r="C152" s="418"/>
      <c r="D152" s="418"/>
      <c r="E152" s="418"/>
      <c r="F152" s="418"/>
      <c r="G152" s="418"/>
      <c r="H152" s="418"/>
      <c r="I152" s="418"/>
      <c r="J152" s="418"/>
      <c r="K152" s="418"/>
      <c r="L152" s="418"/>
      <c r="M152" s="418"/>
      <c r="N152" s="418"/>
      <c r="O152" s="419"/>
      <c r="AF152" s="30"/>
      <c r="AG152" s="30" t="s">
        <v>397</v>
      </c>
      <c r="AH152" s="30"/>
      <c r="AL152" s="30"/>
    </row>
    <row r="153" spans="1:41" s="3" customFormat="1" ht="57" x14ac:dyDescent="0.25">
      <c r="A153" s="31" t="s">
        <v>175</v>
      </c>
      <c r="B153" s="32" t="s">
        <v>175</v>
      </c>
      <c r="C153" s="33" t="s">
        <v>398</v>
      </c>
      <c r="D153" s="412" t="s">
        <v>399</v>
      </c>
      <c r="E153" s="412"/>
      <c r="F153" s="412"/>
      <c r="G153" s="32" t="s">
        <v>365</v>
      </c>
      <c r="H153" s="32">
        <v>0.13</v>
      </c>
      <c r="I153" s="32" t="s">
        <v>24</v>
      </c>
      <c r="J153" s="32" t="s">
        <v>400</v>
      </c>
      <c r="K153" s="34"/>
      <c r="L153" s="32"/>
      <c r="M153" s="34"/>
      <c r="N153" s="32"/>
      <c r="O153" s="35"/>
      <c r="AF153" s="30"/>
      <c r="AG153" s="30"/>
      <c r="AH153" s="30" t="s">
        <v>399</v>
      </c>
      <c r="AL153" s="30"/>
    </row>
    <row r="154" spans="1:41" s="3" customFormat="1" ht="45" x14ac:dyDescent="0.25">
      <c r="A154" s="36"/>
      <c r="B154" s="37"/>
      <c r="C154" s="38" t="s">
        <v>99</v>
      </c>
      <c r="D154" s="413" t="s">
        <v>100</v>
      </c>
      <c r="E154" s="413"/>
      <c r="F154" s="413"/>
      <c r="G154" s="413"/>
      <c r="H154" s="413"/>
      <c r="I154" s="413"/>
      <c r="J154" s="413"/>
      <c r="K154" s="413"/>
      <c r="L154" s="413"/>
      <c r="M154" s="413"/>
      <c r="N154" s="413"/>
      <c r="O154" s="414"/>
      <c r="AF154" s="30"/>
      <c r="AG154" s="30"/>
      <c r="AH154" s="30"/>
      <c r="AL154" s="30"/>
      <c r="AN154" s="2" t="s">
        <v>100</v>
      </c>
    </row>
    <row r="155" spans="1:41" s="3" customFormat="1" ht="57" x14ac:dyDescent="0.25">
      <c r="A155" s="36"/>
      <c r="B155" s="37"/>
      <c r="C155" s="38" t="s">
        <v>54</v>
      </c>
      <c r="D155" s="413" t="s">
        <v>55</v>
      </c>
      <c r="E155" s="413"/>
      <c r="F155" s="413"/>
      <c r="G155" s="413"/>
      <c r="H155" s="413"/>
      <c r="I155" s="413"/>
      <c r="J155" s="413"/>
      <c r="K155" s="413"/>
      <c r="L155" s="413"/>
      <c r="M155" s="413"/>
      <c r="N155" s="413"/>
      <c r="O155" s="414"/>
      <c r="AF155" s="30"/>
      <c r="AG155" s="30"/>
      <c r="AH155" s="30"/>
      <c r="AL155" s="30"/>
      <c r="AN155" s="2" t="s">
        <v>55</v>
      </c>
    </row>
    <row r="156" spans="1:41" s="3" customFormat="1" ht="15" x14ac:dyDescent="0.25">
      <c r="A156" s="36"/>
      <c r="B156" s="39"/>
      <c r="C156" s="38" t="s">
        <v>24</v>
      </c>
      <c r="D156" s="408" t="s">
        <v>56</v>
      </c>
      <c r="E156" s="408"/>
      <c r="F156" s="408"/>
      <c r="G156" s="40"/>
      <c r="H156" s="41"/>
      <c r="I156" s="41"/>
      <c r="J156" s="41"/>
      <c r="K156" s="44">
        <v>14294</v>
      </c>
      <c r="L156" s="43">
        <v>0.92</v>
      </c>
      <c r="M156" s="44">
        <v>1709.56</v>
      </c>
      <c r="N156" s="43">
        <v>44.77</v>
      </c>
      <c r="O156" s="45">
        <v>76537</v>
      </c>
      <c r="AF156" s="30"/>
      <c r="AG156" s="30"/>
      <c r="AH156" s="30"/>
      <c r="AI156" s="2" t="s">
        <v>56</v>
      </c>
      <c r="AL156" s="30"/>
    </row>
    <row r="157" spans="1:41" s="3" customFormat="1" ht="15" x14ac:dyDescent="0.25">
      <c r="A157" s="36"/>
      <c r="B157" s="39"/>
      <c r="C157" s="38" t="s">
        <v>67</v>
      </c>
      <c r="D157" s="408" t="s">
        <v>70</v>
      </c>
      <c r="E157" s="408"/>
      <c r="F157" s="408"/>
      <c r="G157" s="40"/>
      <c r="H157" s="41"/>
      <c r="I157" s="41"/>
      <c r="J157" s="41"/>
      <c r="K157" s="44">
        <v>34575.980000000003</v>
      </c>
      <c r="L157" s="43">
        <v>0.92</v>
      </c>
      <c r="M157" s="44">
        <v>4135.29</v>
      </c>
      <c r="N157" s="43">
        <v>13.24</v>
      </c>
      <c r="O157" s="45">
        <v>54751.24</v>
      </c>
      <c r="AF157" s="30"/>
      <c r="AG157" s="30"/>
      <c r="AH157" s="30"/>
      <c r="AI157" s="2" t="s">
        <v>70</v>
      </c>
      <c r="AL157" s="30"/>
    </row>
    <row r="158" spans="1:41" s="3" customFormat="1" ht="15" x14ac:dyDescent="0.25">
      <c r="A158" s="36"/>
      <c r="B158" s="39"/>
      <c r="C158" s="38" t="s">
        <v>71</v>
      </c>
      <c r="D158" s="408" t="s">
        <v>72</v>
      </c>
      <c r="E158" s="408"/>
      <c r="F158" s="408"/>
      <c r="G158" s="40"/>
      <c r="H158" s="41"/>
      <c r="I158" s="41"/>
      <c r="J158" s="41"/>
      <c r="K158" s="44">
        <v>3810.97</v>
      </c>
      <c r="L158" s="43">
        <v>0.92</v>
      </c>
      <c r="M158" s="42">
        <v>455.79</v>
      </c>
      <c r="N158" s="43">
        <v>44.77</v>
      </c>
      <c r="O158" s="45">
        <v>20405.72</v>
      </c>
      <c r="AF158" s="30"/>
      <c r="AG158" s="30"/>
      <c r="AH158" s="30"/>
      <c r="AI158" s="2" t="s">
        <v>72</v>
      </c>
      <c r="AL158" s="30"/>
    </row>
    <row r="159" spans="1:41" s="3" customFormat="1" ht="15" x14ac:dyDescent="0.25">
      <c r="A159" s="36"/>
      <c r="B159" s="39"/>
      <c r="C159" s="38" t="s">
        <v>83</v>
      </c>
      <c r="D159" s="408" t="s">
        <v>101</v>
      </c>
      <c r="E159" s="408"/>
      <c r="F159" s="408"/>
      <c r="G159" s="40"/>
      <c r="H159" s="41"/>
      <c r="I159" s="41"/>
      <c r="J159" s="41"/>
      <c r="K159" s="44">
        <v>36937.43</v>
      </c>
      <c r="L159" s="55">
        <v>0</v>
      </c>
      <c r="M159" s="42">
        <v>0</v>
      </c>
      <c r="N159" s="43">
        <v>8.16</v>
      </c>
      <c r="O159" s="48"/>
      <c r="AF159" s="30"/>
      <c r="AG159" s="30"/>
      <c r="AH159" s="30"/>
      <c r="AI159" s="2" t="s">
        <v>101</v>
      </c>
      <c r="AL159" s="30"/>
    </row>
    <row r="160" spans="1:41" s="3" customFormat="1" ht="15" x14ac:dyDescent="0.25">
      <c r="A160" s="36"/>
      <c r="B160" s="39"/>
      <c r="C160" s="38"/>
      <c r="D160" s="408" t="s">
        <v>57</v>
      </c>
      <c r="E160" s="408"/>
      <c r="F160" s="408"/>
      <c r="G160" s="40" t="s">
        <v>58</v>
      </c>
      <c r="H160" s="55">
        <v>1400</v>
      </c>
      <c r="I160" s="43">
        <v>0.92</v>
      </c>
      <c r="J160" s="43">
        <v>167.44</v>
      </c>
      <c r="K160" s="47"/>
      <c r="L160" s="41"/>
      <c r="M160" s="47"/>
      <c r="N160" s="41"/>
      <c r="O160" s="48"/>
      <c r="AF160" s="30"/>
      <c r="AG160" s="30"/>
      <c r="AH160" s="30"/>
      <c r="AJ160" s="2" t="s">
        <v>57</v>
      </c>
      <c r="AL160" s="30"/>
    </row>
    <row r="161" spans="1:40" s="3" customFormat="1" ht="15" x14ac:dyDescent="0.25">
      <c r="A161" s="36"/>
      <c r="B161" s="39"/>
      <c r="C161" s="38"/>
      <c r="D161" s="408" t="s">
        <v>73</v>
      </c>
      <c r="E161" s="408"/>
      <c r="F161" s="408"/>
      <c r="G161" s="40" t="s">
        <v>58</v>
      </c>
      <c r="H161" s="43">
        <v>282.72000000000003</v>
      </c>
      <c r="I161" s="43">
        <v>0.92</v>
      </c>
      <c r="J161" s="67">
        <v>33.813312000000003</v>
      </c>
      <c r="K161" s="47"/>
      <c r="L161" s="41"/>
      <c r="M161" s="47"/>
      <c r="N161" s="41"/>
      <c r="O161" s="48"/>
      <c r="AF161" s="30"/>
      <c r="AG161" s="30"/>
      <c r="AH161" s="30"/>
      <c r="AJ161" s="2" t="s">
        <v>73</v>
      </c>
      <c r="AL161" s="30"/>
    </row>
    <row r="162" spans="1:40" s="3" customFormat="1" ht="15" x14ac:dyDescent="0.25">
      <c r="A162" s="49"/>
      <c r="B162" s="40"/>
      <c r="C162" s="38"/>
      <c r="D162" s="416" t="s">
        <v>59</v>
      </c>
      <c r="E162" s="416"/>
      <c r="F162" s="416"/>
      <c r="G162" s="50"/>
      <c r="H162" s="51"/>
      <c r="I162" s="51"/>
      <c r="J162" s="51"/>
      <c r="K162" s="53">
        <v>85807.41</v>
      </c>
      <c r="L162" s="51"/>
      <c r="M162" s="53">
        <v>5844.85</v>
      </c>
      <c r="N162" s="51"/>
      <c r="O162" s="54">
        <v>131288.24</v>
      </c>
      <c r="AF162" s="30"/>
      <c r="AG162" s="30"/>
      <c r="AH162" s="30"/>
      <c r="AK162" s="2" t="s">
        <v>59</v>
      </c>
      <c r="AL162" s="30"/>
    </row>
    <row r="163" spans="1:40" s="3" customFormat="1" ht="15" x14ac:dyDescent="0.25">
      <c r="A163" s="36"/>
      <c r="B163" s="39"/>
      <c r="C163" s="38"/>
      <c r="D163" s="408" t="s">
        <v>60</v>
      </c>
      <c r="E163" s="408"/>
      <c r="F163" s="408"/>
      <c r="G163" s="40"/>
      <c r="H163" s="41"/>
      <c r="I163" s="41"/>
      <c r="J163" s="41"/>
      <c r="K163" s="47"/>
      <c r="L163" s="41"/>
      <c r="M163" s="44">
        <v>2165.35</v>
      </c>
      <c r="N163" s="41"/>
      <c r="O163" s="45">
        <v>96942.720000000001</v>
      </c>
      <c r="AF163" s="30"/>
      <c r="AG163" s="30"/>
      <c r="AH163" s="30"/>
      <c r="AJ163" s="2" t="s">
        <v>60</v>
      </c>
      <c r="AL163" s="30"/>
    </row>
    <row r="164" spans="1:40" s="3" customFormat="1" ht="45" x14ac:dyDescent="0.25">
      <c r="A164" s="36"/>
      <c r="B164" s="39"/>
      <c r="C164" s="38" t="s">
        <v>102</v>
      </c>
      <c r="D164" s="408" t="s">
        <v>103</v>
      </c>
      <c r="E164" s="408"/>
      <c r="F164" s="408"/>
      <c r="G164" s="40" t="s">
        <v>63</v>
      </c>
      <c r="H164" s="55">
        <v>110</v>
      </c>
      <c r="I164" s="41"/>
      <c r="J164" s="55">
        <v>110</v>
      </c>
      <c r="K164" s="47"/>
      <c r="L164" s="41"/>
      <c r="M164" s="44">
        <v>2381.89</v>
      </c>
      <c r="N164" s="41"/>
      <c r="O164" s="45">
        <v>106636.99</v>
      </c>
      <c r="AF164" s="30"/>
      <c r="AG164" s="30"/>
      <c r="AH164" s="30"/>
      <c r="AJ164" s="2" t="s">
        <v>103</v>
      </c>
      <c r="AL164" s="30"/>
    </row>
    <row r="165" spans="1:40" s="3" customFormat="1" ht="45" x14ac:dyDescent="0.25">
      <c r="A165" s="36"/>
      <c r="B165" s="39"/>
      <c r="C165" s="38" t="s">
        <v>104</v>
      </c>
      <c r="D165" s="408" t="s">
        <v>105</v>
      </c>
      <c r="E165" s="408"/>
      <c r="F165" s="408"/>
      <c r="G165" s="40" t="s">
        <v>63</v>
      </c>
      <c r="H165" s="55">
        <v>73</v>
      </c>
      <c r="I165" s="41"/>
      <c r="J165" s="55">
        <v>73</v>
      </c>
      <c r="K165" s="47"/>
      <c r="L165" s="41"/>
      <c r="M165" s="44">
        <v>1580.71</v>
      </c>
      <c r="N165" s="41"/>
      <c r="O165" s="45">
        <v>70768.19</v>
      </c>
      <c r="AF165" s="30"/>
      <c r="AG165" s="30"/>
      <c r="AH165" s="30"/>
      <c r="AJ165" s="2" t="s">
        <v>105</v>
      </c>
      <c r="AL165" s="30"/>
    </row>
    <row r="166" spans="1:40" s="3" customFormat="1" ht="15" x14ac:dyDescent="0.25">
      <c r="A166" s="36"/>
      <c r="B166" s="56"/>
      <c r="C166" s="57"/>
      <c r="D166" s="410" t="s">
        <v>66</v>
      </c>
      <c r="E166" s="410"/>
      <c r="F166" s="410"/>
      <c r="G166" s="32"/>
      <c r="H166" s="58"/>
      <c r="I166" s="58"/>
      <c r="J166" s="58"/>
      <c r="K166" s="59"/>
      <c r="L166" s="58"/>
      <c r="M166" s="60">
        <v>9807.4500000000007</v>
      </c>
      <c r="N166" s="51"/>
      <c r="O166" s="61">
        <v>308693.42</v>
      </c>
      <c r="AF166" s="30"/>
      <c r="AG166" s="30"/>
      <c r="AH166" s="30"/>
      <c r="AL166" s="30" t="s">
        <v>66</v>
      </c>
    </row>
    <row r="167" spans="1:40" s="3" customFormat="1" ht="45.75" x14ac:dyDescent="0.25">
      <c r="A167" s="31" t="s">
        <v>179</v>
      </c>
      <c r="B167" s="32" t="s">
        <v>179</v>
      </c>
      <c r="C167" s="33" t="s">
        <v>401</v>
      </c>
      <c r="D167" s="412" t="s">
        <v>402</v>
      </c>
      <c r="E167" s="412"/>
      <c r="F167" s="412"/>
      <c r="G167" s="32" t="s">
        <v>365</v>
      </c>
      <c r="H167" s="32">
        <v>0.22</v>
      </c>
      <c r="I167" s="32" t="s">
        <v>24</v>
      </c>
      <c r="J167" s="32" t="s">
        <v>403</v>
      </c>
      <c r="K167" s="34"/>
      <c r="L167" s="32"/>
      <c r="M167" s="34"/>
      <c r="N167" s="32"/>
      <c r="O167" s="35"/>
      <c r="AF167" s="30"/>
      <c r="AG167" s="30"/>
      <c r="AH167" s="30" t="s">
        <v>402</v>
      </c>
      <c r="AL167" s="30"/>
    </row>
    <row r="168" spans="1:40" s="3" customFormat="1" ht="45" x14ac:dyDescent="0.25">
      <c r="A168" s="36"/>
      <c r="B168" s="37"/>
      <c r="C168" s="38" t="s">
        <v>99</v>
      </c>
      <c r="D168" s="413" t="s">
        <v>100</v>
      </c>
      <c r="E168" s="413"/>
      <c r="F168" s="413"/>
      <c r="G168" s="413"/>
      <c r="H168" s="413"/>
      <c r="I168" s="413"/>
      <c r="J168" s="413"/>
      <c r="K168" s="413"/>
      <c r="L168" s="413"/>
      <c r="M168" s="413"/>
      <c r="N168" s="413"/>
      <c r="O168" s="414"/>
      <c r="AF168" s="30"/>
      <c r="AG168" s="30"/>
      <c r="AH168" s="30"/>
      <c r="AL168" s="30"/>
      <c r="AN168" s="2" t="s">
        <v>100</v>
      </c>
    </row>
    <row r="169" spans="1:40" s="3" customFormat="1" ht="57" x14ac:dyDescent="0.25">
      <c r="A169" s="36"/>
      <c r="B169" s="37"/>
      <c r="C169" s="38" t="s">
        <v>54</v>
      </c>
      <c r="D169" s="413" t="s">
        <v>55</v>
      </c>
      <c r="E169" s="413"/>
      <c r="F169" s="413"/>
      <c r="G169" s="413"/>
      <c r="H169" s="413"/>
      <c r="I169" s="413"/>
      <c r="J169" s="413"/>
      <c r="K169" s="413"/>
      <c r="L169" s="413"/>
      <c r="M169" s="413"/>
      <c r="N169" s="413"/>
      <c r="O169" s="414"/>
      <c r="AF169" s="30"/>
      <c r="AG169" s="30"/>
      <c r="AH169" s="30"/>
      <c r="AL169" s="30"/>
      <c r="AN169" s="2" t="s">
        <v>55</v>
      </c>
    </row>
    <row r="170" spans="1:40" s="3" customFormat="1" ht="15" x14ac:dyDescent="0.25">
      <c r="A170" s="36"/>
      <c r="B170" s="39"/>
      <c r="C170" s="38" t="s">
        <v>24</v>
      </c>
      <c r="D170" s="408" t="s">
        <v>56</v>
      </c>
      <c r="E170" s="408"/>
      <c r="F170" s="408"/>
      <c r="G170" s="40"/>
      <c r="H170" s="41"/>
      <c r="I170" s="41"/>
      <c r="J170" s="41"/>
      <c r="K170" s="44">
        <v>9067.0400000000009</v>
      </c>
      <c r="L170" s="43">
        <v>0.92</v>
      </c>
      <c r="M170" s="44">
        <v>1835.17</v>
      </c>
      <c r="N170" s="43">
        <v>44.77</v>
      </c>
      <c r="O170" s="45">
        <v>82160.56</v>
      </c>
      <c r="AF170" s="30"/>
      <c r="AG170" s="30"/>
      <c r="AH170" s="30"/>
      <c r="AI170" s="2" t="s">
        <v>56</v>
      </c>
      <c r="AL170" s="30"/>
    </row>
    <row r="171" spans="1:40" s="3" customFormat="1" ht="15" x14ac:dyDescent="0.25">
      <c r="A171" s="36"/>
      <c r="B171" s="39"/>
      <c r="C171" s="38" t="s">
        <v>67</v>
      </c>
      <c r="D171" s="408" t="s">
        <v>70</v>
      </c>
      <c r="E171" s="408"/>
      <c r="F171" s="408"/>
      <c r="G171" s="40"/>
      <c r="H171" s="41"/>
      <c r="I171" s="41"/>
      <c r="J171" s="41"/>
      <c r="K171" s="44">
        <v>19148.189999999999</v>
      </c>
      <c r="L171" s="43">
        <v>0.92</v>
      </c>
      <c r="M171" s="44">
        <v>3875.59</v>
      </c>
      <c r="N171" s="43">
        <v>13.24</v>
      </c>
      <c r="O171" s="45">
        <v>51312.81</v>
      </c>
      <c r="AF171" s="30"/>
      <c r="AG171" s="30"/>
      <c r="AH171" s="30"/>
      <c r="AI171" s="2" t="s">
        <v>70</v>
      </c>
      <c r="AL171" s="30"/>
    </row>
    <row r="172" spans="1:40" s="3" customFormat="1" ht="15" x14ac:dyDescent="0.25">
      <c r="A172" s="36"/>
      <c r="B172" s="39"/>
      <c r="C172" s="38" t="s">
        <v>71</v>
      </c>
      <c r="D172" s="408" t="s">
        <v>72</v>
      </c>
      <c r="E172" s="408"/>
      <c r="F172" s="408"/>
      <c r="G172" s="40"/>
      <c r="H172" s="41"/>
      <c r="I172" s="41"/>
      <c r="J172" s="41"/>
      <c r="K172" s="44">
        <v>2016.24</v>
      </c>
      <c r="L172" s="43">
        <v>0.92</v>
      </c>
      <c r="M172" s="42">
        <v>408.09</v>
      </c>
      <c r="N172" s="43">
        <v>44.77</v>
      </c>
      <c r="O172" s="45">
        <v>18270.189999999999</v>
      </c>
      <c r="AF172" s="30"/>
      <c r="AG172" s="30"/>
      <c r="AH172" s="30"/>
      <c r="AI172" s="2" t="s">
        <v>72</v>
      </c>
      <c r="AL172" s="30"/>
    </row>
    <row r="173" spans="1:40" s="3" customFormat="1" ht="15" x14ac:dyDescent="0.25">
      <c r="A173" s="36"/>
      <c r="B173" s="39"/>
      <c r="C173" s="38" t="s">
        <v>83</v>
      </c>
      <c r="D173" s="408" t="s">
        <v>101</v>
      </c>
      <c r="E173" s="408"/>
      <c r="F173" s="408"/>
      <c r="G173" s="40"/>
      <c r="H173" s="41"/>
      <c r="I173" s="41"/>
      <c r="J173" s="41"/>
      <c r="K173" s="44">
        <v>21380.35</v>
      </c>
      <c r="L173" s="55">
        <v>0</v>
      </c>
      <c r="M173" s="42">
        <v>0</v>
      </c>
      <c r="N173" s="43">
        <v>8.16</v>
      </c>
      <c r="O173" s="48"/>
      <c r="AF173" s="30"/>
      <c r="AG173" s="30"/>
      <c r="AH173" s="30"/>
      <c r="AI173" s="2" t="s">
        <v>101</v>
      </c>
      <c r="AL173" s="30"/>
    </row>
    <row r="174" spans="1:40" s="3" customFormat="1" ht="15" x14ac:dyDescent="0.25">
      <c r="A174" s="36"/>
      <c r="B174" s="39"/>
      <c r="C174" s="38"/>
      <c r="D174" s="408" t="s">
        <v>57</v>
      </c>
      <c r="E174" s="408"/>
      <c r="F174" s="408"/>
      <c r="G174" s="40" t="s">
        <v>58</v>
      </c>
      <c r="H174" s="55">
        <v>929</v>
      </c>
      <c r="I174" s="43">
        <v>0.92</v>
      </c>
      <c r="J174" s="63">
        <v>188.02959999999999</v>
      </c>
      <c r="K174" s="47"/>
      <c r="L174" s="41"/>
      <c r="M174" s="47"/>
      <c r="N174" s="41"/>
      <c r="O174" s="48"/>
      <c r="AF174" s="30"/>
      <c r="AG174" s="30"/>
      <c r="AH174" s="30"/>
      <c r="AJ174" s="2" t="s">
        <v>57</v>
      </c>
      <c r="AL174" s="30"/>
    </row>
    <row r="175" spans="1:40" s="3" customFormat="1" ht="15" x14ac:dyDescent="0.25">
      <c r="A175" s="36"/>
      <c r="B175" s="39"/>
      <c r="C175" s="38"/>
      <c r="D175" s="408" t="s">
        <v>73</v>
      </c>
      <c r="E175" s="408"/>
      <c r="F175" s="408"/>
      <c r="G175" s="40" t="s">
        <v>58</v>
      </c>
      <c r="H175" s="68">
        <v>149.6</v>
      </c>
      <c r="I175" s="43">
        <v>0.92</v>
      </c>
      <c r="J175" s="69">
        <v>30.279039999999998</v>
      </c>
      <c r="K175" s="47"/>
      <c r="L175" s="41"/>
      <c r="M175" s="47"/>
      <c r="N175" s="41"/>
      <c r="O175" s="48"/>
      <c r="AF175" s="30"/>
      <c r="AG175" s="30"/>
      <c r="AH175" s="30"/>
      <c r="AJ175" s="2" t="s">
        <v>73</v>
      </c>
      <c r="AL175" s="30"/>
    </row>
    <row r="176" spans="1:40" s="3" customFormat="1" ht="15" x14ac:dyDescent="0.25">
      <c r="A176" s="49"/>
      <c r="B176" s="40"/>
      <c r="C176" s="38"/>
      <c r="D176" s="416" t="s">
        <v>59</v>
      </c>
      <c r="E176" s="416"/>
      <c r="F176" s="416"/>
      <c r="G176" s="50"/>
      <c r="H176" s="51"/>
      <c r="I176" s="51"/>
      <c r="J176" s="51"/>
      <c r="K176" s="53">
        <v>49595.58</v>
      </c>
      <c r="L176" s="51"/>
      <c r="M176" s="53">
        <v>5710.76</v>
      </c>
      <c r="N176" s="51"/>
      <c r="O176" s="54">
        <v>133473.37</v>
      </c>
      <c r="AF176" s="30"/>
      <c r="AG176" s="30"/>
      <c r="AH176" s="30"/>
      <c r="AK176" s="2" t="s">
        <v>59</v>
      </c>
      <c r="AL176" s="30"/>
    </row>
    <row r="177" spans="1:39" s="3" customFormat="1" ht="15" x14ac:dyDescent="0.25">
      <c r="A177" s="36"/>
      <c r="B177" s="39"/>
      <c r="C177" s="38"/>
      <c r="D177" s="408" t="s">
        <v>60</v>
      </c>
      <c r="E177" s="408"/>
      <c r="F177" s="408"/>
      <c r="G177" s="40"/>
      <c r="H177" s="41"/>
      <c r="I177" s="41"/>
      <c r="J177" s="41"/>
      <c r="K177" s="47"/>
      <c r="L177" s="41"/>
      <c r="M177" s="44">
        <v>2243.2600000000002</v>
      </c>
      <c r="N177" s="41"/>
      <c r="O177" s="45">
        <v>100430.75</v>
      </c>
      <c r="AF177" s="30"/>
      <c r="AG177" s="30"/>
      <c r="AH177" s="30"/>
      <c r="AJ177" s="2" t="s">
        <v>60</v>
      </c>
      <c r="AL177" s="30"/>
    </row>
    <row r="178" spans="1:39" s="3" customFormat="1" ht="45" x14ac:dyDescent="0.25">
      <c r="A178" s="36"/>
      <c r="B178" s="39"/>
      <c r="C178" s="38" t="s">
        <v>102</v>
      </c>
      <c r="D178" s="408" t="s">
        <v>103</v>
      </c>
      <c r="E178" s="408"/>
      <c r="F178" s="408"/>
      <c r="G178" s="40" t="s">
        <v>63</v>
      </c>
      <c r="H178" s="55">
        <v>110</v>
      </c>
      <c r="I178" s="41"/>
      <c r="J178" s="55">
        <v>110</v>
      </c>
      <c r="K178" s="47"/>
      <c r="L178" s="41"/>
      <c r="M178" s="44">
        <v>2467.59</v>
      </c>
      <c r="N178" s="41"/>
      <c r="O178" s="45">
        <v>110473.83</v>
      </c>
      <c r="AF178" s="30"/>
      <c r="AG178" s="30"/>
      <c r="AH178" s="30"/>
      <c r="AJ178" s="2" t="s">
        <v>103</v>
      </c>
      <c r="AL178" s="30"/>
    </row>
    <row r="179" spans="1:39" s="3" customFormat="1" ht="45" x14ac:dyDescent="0.25">
      <c r="A179" s="36"/>
      <c r="B179" s="39"/>
      <c r="C179" s="38" t="s">
        <v>104</v>
      </c>
      <c r="D179" s="408" t="s">
        <v>105</v>
      </c>
      <c r="E179" s="408"/>
      <c r="F179" s="408"/>
      <c r="G179" s="40" t="s">
        <v>63</v>
      </c>
      <c r="H179" s="55">
        <v>73</v>
      </c>
      <c r="I179" s="41"/>
      <c r="J179" s="55">
        <v>73</v>
      </c>
      <c r="K179" s="47"/>
      <c r="L179" s="41"/>
      <c r="M179" s="44">
        <v>1637.58</v>
      </c>
      <c r="N179" s="41"/>
      <c r="O179" s="45">
        <v>73314.45</v>
      </c>
      <c r="AF179" s="30"/>
      <c r="AG179" s="30"/>
      <c r="AH179" s="30"/>
      <c r="AJ179" s="2" t="s">
        <v>105</v>
      </c>
      <c r="AL179" s="30"/>
    </row>
    <row r="180" spans="1:39" s="3" customFormat="1" ht="15" x14ac:dyDescent="0.25">
      <c r="A180" s="36"/>
      <c r="B180" s="56"/>
      <c r="C180" s="57"/>
      <c r="D180" s="410" t="s">
        <v>66</v>
      </c>
      <c r="E180" s="410"/>
      <c r="F180" s="410"/>
      <c r="G180" s="32"/>
      <c r="H180" s="58"/>
      <c r="I180" s="58"/>
      <c r="J180" s="58"/>
      <c r="K180" s="59"/>
      <c r="L180" s="58"/>
      <c r="M180" s="60">
        <v>9815.93</v>
      </c>
      <c r="N180" s="51"/>
      <c r="O180" s="61">
        <v>317261.65000000002</v>
      </c>
      <c r="AF180" s="30"/>
      <c r="AG180" s="30"/>
      <c r="AH180" s="30"/>
      <c r="AL180" s="30" t="s">
        <v>66</v>
      </c>
    </row>
    <row r="181" spans="1:39" s="3" customFormat="1" ht="45.75" x14ac:dyDescent="0.25">
      <c r="A181" s="31" t="s">
        <v>181</v>
      </c>
      <c r="B181" s="32" t="s">
        <v>181</v>
      </c>
      <c r="C181" s="33" t="s">
        <v>404</v>
      </c>
      <c r="D181" s="412" t="s">
        <v>405</v>
      </c>
      <c r="E181" s="412"/>
      <c r="F181" s="412"/>
      <c r="G181" s="32" t="s">
        <v>76</v>
      </c>
      <c r="H181" s="32">
        <v>204.36</v>
      </c>
      <c r="I181" s="32" t="s">
        <v>24</v>
      </c>
      <c r="J181" s="32" t="s">
        <v>406</v>
      </c>
      <c r="K181" s="34" t="s">
        <v>407</v>
      </c>
      <c r="L181" s="32"/>
      <c r="M181" s="34" t="s">
        <v>408</v>
      </c>
      <c r="N181" s="32" t="s">
        <v>80</v>
      </c>
      <c r="O181" s="35" t="s">
        <v>409</v>
      </c>
      <c r="AF181" s="30"/>
      <c r="AG181" s="30"/>
      <c r="AH181" s="30" t="s">
        <v>405</v>
      </c>
      <c r="AL181" s="30"/>
    </row>
    <row r="182" spans="1:39" s="3" customFormat="1" ht="15" x14ac:dyDescent="0.25">
      <c r="A182" s="62"/>
      <c r="B182" s="4"/>
      <c r="C182" s="57"/>
      <c r="D182" s="408" t="s">
        <v>113</v>
      </c>
      <c r="E182" s="408"/>
      <c r="F182" s="408"/>
      <c r="G182" s="408"/>
      <c r="H182" s="408"/>
      <c r="I182" s="408"/>
      <c r="J182" s="408"/>
      <c r="K182" s="408"/>
      <c r="L182" s="408"/>
      <c r="M182" s="408"/>
      <c r="N182" s="408"/>
      <c r="O182" s="411"/>
      <c r="AF182" s="30"/>
      <c r="AG182" s="30"/>
      <c r="AH182" s="30"/>
      <c r="AL182" s="30"/>
      <c r="AM182" s="2" t="s">
        <v>113</v>
      </c>
    </row>
    <row r="183" spans="1:39" s="3" customFormat="1" ht="15" x14ac:dyDescent="0.25">
      <c r="A183" s="36"/>
      <c r="B183" s="56"/>
      <c r="C183" s="57"/>
      <c r="D183" s="410" t="s">
        <v>66</v>
      </c>
      <c r="E183" s="410"/>
      <c r="F183" s="410"/>
      <c r="G183" s="32"/>
      <c r="H183" s="58"/>
      <c r="I183" s="58"/>
      <c r="J183" s="58"/>
      <c r="K183" s="59"/>
      <c r="L183" s="58"/>
      <c r="M183" s="60">
        <v>2074.25</v>
      </c>
      <c r="N183" s="51"/>
      <c r="O183" s="61">
        <v>27463.07</v>
      </c>
      <c r="AF183" s="30"/>
      <c r="AG183" s="30"/>
      <c r="AH183" s="30"/>
      <c r="AL183" s="30" t="s">
        <v>66</v>
      </c>
    </row>
    <row r="184" spans="1:39" s="3" customFormat="1" ht="45.75" x14ac:dyDescent="0.25">
      <c r="A184" s="31" t="s">
        <v>185</v>
      </c>
      <c r="B184" s="32" t="s">
        <v>185</v>
      </c>
      <c r="C184" s="33" t="s">
        <v>374</v>
      </c>
      <c r="D184" s="412" t="s">
        <v>375</v>
      </c>
      <c r="E184" s="412"/>
      <c r="F184" s="412"/>
      <c r="G184" s="32" t="s">
        <v>76</v>
      </c>
      <c r="H184" s="32">
        <v>204.36</v>
      </c>
      <c r="I184" s="32" t="s">
        <v>24</v>
      </c>
      <c r="J184" s="32" t="s">
        <v>406</v>
      </c>
      <c r="K184" s="34" t="s">
        <v>376</v>
      </c>
      <c r="L184" s="32"/>
      <c r="M184" s="34" t="s">
        <v>410</v>
      </c>
      <c r="N184" s="32" t="s">
        <v>378</v>
      </c>
      <c r="O184" s="35" t="s">
        <v>411</v>
      </c>
      <c r="AF184" s="30"/>
      <c r="AG184" s="30"/>
      <c r="AH184" s="30" t="s">
        <v>375</v>
      </c>
      <c r="AL184" s="30"/>
    </row>
    <row r="185" spans="1:39" s="3" customFormat="1" ht="15" x14ac:dyDescent="0.25">
      <c r="A185" s="62"/>
      <c r="B185" s="4"/>
      <c r="C185" s="57"/>
      <c r="D185" s="408" t="s">
        <v>380</v>
      </c>
      <c r="E185" s="408"/>
      <c r="F185" s="408"/>
      <c r="G185" s="408"/>
      <c r="H185" s="408"/>
      <c r="I185" s="408"/>
      <c r="J185" s="408"/>
      <c r="K185" s="408"/>
      <c r="L185" s="408"/>
      <c r="M185" s="408"/>
      <c r="N185" s="408"/>
      <c r="O185" s="411"/>
      <c r="AF185" s="30"/>
      <c r="AG185" s="30"/>
      <c r="AH185" s="30"/>
      <c r="AL185" s="30"/>
      <c r="AM185" s="2" t="s">
        <v>380</v>
      </c>
    </row>
    <row r="186" spans="1:39" s="3" customFormat="1" ht="15" x14ac:dyDescent="0.25">
      <c r="A186" s="36"/>
      <c r="B186" s="56"/>
      <c r="C186" s="57"/>
      <c r="D186" s="410" t="s">
        <v>66</v>
      </c>
      <c r="E186" s="410"/>
      <c r="F186" s="410"/>
      <c r="G186" s="32"/>
      <c r="H186" s="58"/>
      <c r="I186" s="58"/>
      <c r="J186" s="58"/>
      <c r="K186" s="59"/>
      <c r="L186" s="58"/>
      <c r="M186" s="60">
        <v>1796.32</v>
      </c>
      <c r="N186" s="51"/>
      <c r="O186" s="61">
        <v>24465.88</v>
      </c>
      <c r="AF186" s="30"/>
      <c r="AG186" s="30"/>
      <c r="AH186" s="30"/>
      <c r="AL186" s="30" t="s">
        <v>66</v>
      </c>
    </row>
    <row r="187" spans="1:39" s="3" customFormat="1" ht="45.75" x14ac:dyDescent="0.25">
      <c r="A187" s="31" t="s">
        <v>189</v>
      </c>
      <c r="B187" s="32" t="s">
        <v>189</v>
      </c>
      <c r="C187" s="33" t="s">
        <v>412</v>
      </c>
      <c r="D187" s="412" t="s">
        <v>413</v>
      </c>
      <c r="E187" s="412"/>
      <c r="F187" s="412"/>
      <c r="G187" s="32" t="s">
        <v>76</v>
      </c>
      <c r="H187" s="32">
        <v>204.36</v>
      </c>
      <c r="I187" s="32" t="s">
        <v>24</v>
      </c>
      <c r="J187" s="32" t="s">
        <v>406</v>
      </c>
      <c r="K187" s="34" t="s">
        <v>407</v>
      </c>
      <c r="L187" s="32"/>
      <c r="M187" s="34" t="s">
        <v>408</v>
      </c>
      <c r="N187" s="32" t="s">
        <v>80</v>
      </c>
      <c r="O187" s="35" t="s">
        <v>409</v>
      </c>
      <c r="AF187" s="30"/>
      <c r="AG187" s="30"/>
      <c r="AH187" s="30" t="s">
        <v>413</v>
      </c>
      <c r="AL187" s="30"/>
    </row>
    <row r="188" spans="1:39" s="3" customFormat="1" ht="15" x14ac:dyDescent="0.25">
      <c r="A188" s="62"/>
      <c r="B188" s="4"/>
      <c r="C188" s="57"/>
      <c r="D188" s="408" t="s">
        <v>113</v>
      </c>
      <c r="E188" s="408"/>
      <c r="F188" s="408"/>
      <c r="G188" s="408"/>
      <c r="H188" s="408"/>
      <c r="I188" s="408"/>
      <c r="J188" s="408"/>
      <c r="K188" s="408"/>
      <c r="L188" s="408"/>
      <c r="M188" s="408"/>
      <c r="N188" s="408"/>
      <c r="O188" s="411"/>
      <c r="AF188" s="30"/>
      <c r="AG188" s="30"/>
      <c r="AH188" s="30"/>
      <c r="AL188" s="30"/>
      <c r="AM188" s="2" t="s">
        <v>113</v>
      </c>
    </row>
    <row r="189" spans="1:39" s="3" customFormat="1" ht="15" x14ac:dyDescent="0.25">
      <c r="A189" s="36"/>
      <c r="B189" s="56"/>
      <c r="C189" s="57"/>
      <c r="D189" s="410" t="s">
        <v>66</v>
      </c>
      <c r="E189" s="410"/>
      <c r="F189" s="410"/>
      <c r="G189" s="32"/>
      <c r="H189" s="58"/>
      <c r="I189" s="58"/>
      <c r="J189" s="58"/>
      <c r="K189" s="59"/>
      <c r="L189" s="58"/>
      <c r="M189" s="60">
        <v>2074.25</v>
      </c>
      <c r="N189" s="51"/>
      <c r="O189" s="61">
        <v>27463.07</v>
      </c>
      <c r="AF189" s="30"/>
      <c r="AG189" s="30"/>
      <c r="AH189" s="30"/>
      <c r="AL189" s="30" t="s">
        <v>66</v>
      </c>
    </row>
    <row r="190" spans="1:39" s="3" customFormat="1" ht="45.75" x14ac:dyDescent="0.25">
      <c r="A190" s="31" t="s">
        <v>194</v>
      </c>
      <c r="B190" s="32" t="s">
        <v>194</v>
      </c>
      <c r="C190" s="33" t="s">
        <v>404</v>
      </c>
      <c r="D190" s="412" t="s">
        <v>405</v>
      </c>
      <c r="E190" s="412"/>
      <c r="F190" s="412"/>
      <c r="G190" s="32" t="s">
        <v>76</v>
      </c>
      <c r="H190" s="32">
        <v>204.36</v>
      </c>
      <c r="I190" s="32" t="s">
        <v>24</v>
      </c>
      <c r="J190" s="32" t="s">
        <v>406</v>
      </c>
      <c r="K190" s="34" t="s">
        <v>407</v>
      </c>
      <c r="L190" s="32"/>
      <c r="M190" s="34" t="s">
        <v>408</v>
      </c>
      <c r="N190" s="32" t="s">
        <v>80</v>
      </c>
      <c r="O190" s="35" t="s">
        <v>409</v>
      </c>
      <c r="AF190" s="30"/>
      <c r="AG190" s="30"/>
      <c r="AH190" s="30" t="s">
        <v>405</v>
      </c>
      <c r="AL190" s="30"/>
    </row>
    <row r="191" spans="1:39" s="3" customFormat="1" ht="15" x14ac:dyDescent="0.25">
      <c r="A191" s="62"/>
      <c r="B191" s="4"/>
      <c r="C191" s="57"/>
      <c r="D191" s="408" t="s">
        <v>113</v>
      </c>
      <c r="E191" s="408"/>
      <c r="F191" s="408"/>
      <c r="G191" s="408"/>
      <c r="H191" s="408"/>
      <c r="I191" s="408"/>
      <c r="J191" s="408"/>
      <c r="K191" s="408"/>
      <c r="L191" s="408"/>
      <c r="M191" s="408"/>
      <c r="N191" s="408"/>
      <c r="O191" s="411"/>
      <c r="AF191" s="30"/>
      <c r="AG191" s="30"/>
      <c r="AH191" s="30"/>
      <c r="AL191" s="30"/>
      <c r="AM191" s="2" t="s">
        <v>113</v>
      </c>
    </row>
    <row r="192" spans="1:39" s="3" customFormat="1" ht="15" x14ac:dyDescent="0.25">
      <c r="A192" s="36"/>
      <c r="B192" s="56"/>
      <c r="C192" s="57"/>
      <c r="D192" s="410" t="s">
        <v>66</v>
      </c>
      <c r="E192" s="410"/>
      <c r="F192" s="410"/>
      <c r="G192" s="32"/>
      <c r="H192" s="58"/>
      <c r="I192" s="58"/>
      <c r="J192" s="58"/>
      <c r="K192" s="59"/>
      <c r="L192" s="58"/>
      <c r="M192" s="60">
        <v>2074.25</v>
      </c>
      <c r="N192" s="51"/>
      <c r="O192" s="61">
        <v>27463.07</v>
      </c>
      <c r="AF192" s="30"/>
      <c r="AG192" s="30"/>
      <c r="AH192" s="30"/>
      <c r="AL192" s="30" t="s">
        <v>66</v>
      </c>
    </row>
    <row r="193" spans="1:41" s="3" customFormat="1" ht="45" x14ac:dyDescent="0.25">
      <c r="A193" s="234" t="s">
        <v>196</v>
      </c>
      <c r="B193" s="235" t="s">
        <v>196</v>
      </c>
      <c r="C193" s="239" t="s">
        <v>972</v>
      </c>
      <c r="D193" s="415" t="s">
        <v>84</v>
      </c>
      <c r="E193" s="415"/>
      <c r="F193" s="415"/>
      <c r="G193" s="235" t="s">
        <v>85</v>
      </c>
      <c r="H193" s="235">
        <v>44.72</v>
      </c>
      <c r="I193" s="235" t="s">
        <v>24</v>
      </c>
      <c r="J193" s="235" t="s">
        <v>414</v>
      </c>
      <c r="K193" s="237" t="s">
        <v>87</v>
      </c>
      <c r="L193" s="235"/>
      <c r="M193" s="237" t="s">
        <v>415</v>
      </c>
      <c r="N193" s="235" t="s">
        <v>89</v>
      </c>
      <c r="O193" s="238" t="s">
        <v>416</v>
      </c>
      <c r="AF193" s="30"/>
      <c r="AG193" s="30"/>
      <c r="AH193" s="30" t="s">
        <v>84</v>
      </c>
      <c r="AL193" s="30"/>
    </row>
    <row r="194" spans="1:41" s="3" customFormat="1" ht="15" x14ac:dyDescent="0.25">
      <c r="A194" s="62"/>
      <c r="B194" s="4"/>
      <c r="C194" s="57"/>
      <c r="D194" s="408" t="s">
        <v>358</v>
      </c>
      <c r="E194" s="408"/>
      <c r="F194" s="408"/>
      <c r="G194" s="408"/>
      <c r="H194" s="408"/>
      <c r="I194" s="408"/>
      <c r="J194" s="408"/>
      <c r="K194" s="408"/>
      <c r="L194" s="408"/>
      <c r="M194" s="408"/>
      <c r="N194" s="408"/>
      <c r="O194" s="411"/>
      <c r="AF194" s="30"/>
      <c r="AG194" s="30"/>
      <c r="AH194" s="30"/>
      <c r="AL194" s="30"/>
      <c r="AM194" s="2" t="s">
        <v>358</v>
      </c>
    </row>
    <row r="195" spans="1:41" s="3" customFormat="1" ht="15" x14ac:dyDescent="0.25">
      <c r="A195" s="62"/>
      <c r="B195" s="56"/>
      <c r="C195" s="57"/>
      <c r="D195" s="408" t="s">
        <v>92</v>
      </c>
      <c r="E195" s="408"/>
      <c r="F195" s="408"/>
      <c r="G195" s="408"/>
      <c r="H195" s="408"/>
      <c r="I195" s="408"/>
      <c r="J195" s="408"/>
      <c r="K195" s="408"/>
      <c r="L195" s="408"/>
      <c r="M195" s="408"/>
      <c r="N195" s="408"/>
      <c r="O195" s="411"/>
      <c r="AF195" s="30"/>
      <c r="AG195" s="30"/>
      <c r="AH195" s="30"/>
      <c r="AL195" s="30"/>
      <c r="AO195" s="2" t="s">
        <v>92</v>
      </c>
    </row>
    <row r="196" spans="1:41" s="3" customFormat="1" ht="15" x14ac:dyDescent="0.25">
      <c r="A196" s="36"/>
      <c r="B196" s="56"/>
      <c r="C196" s="57"/>
      <c r="D196" s="410" t="s">
        <v>66</v>
      </c>
      <c r="E196" s="410"/>
      <c r="F196" s="410"/>
      <c r="G196" s="32"/>
      <c r="H196" s="58"/>
      <c r="I196" s="58"/>
      <c r="J196" s="58"/>
      <c r="K196" s="59"/>
      <c r="L196" s="58"/>
      <c r="M196" s="60">
        <v>7261.63</v>
      </c>
      <c r="N196" s="51"/>
      <c r="O196" s="61">
        <v>59254.9</v>
      </c>
      <c r="AF196" s="30"/>
      <c r="AG196" s="30"/>
      <c r="AH196" s="30"/>
      <c r="AL196" s="30" t="s">
        <v>66</v>
      </c>
    </row>
    <row r="197" spans="1:41" s="3" customFormat="1" ht="15" x14ac:dyDescent="0.25">
      <c r="A197" s="417" t="s">
        <v>879</v>
      </c>
      <c r="B197" s="418"/>
      <c r="C197" s="418"/>
      <c r="D197" s="418"/>
      <c r="E197" s="418"/>
      <c r="F197" s="418"/>
      <c r="G197" s="418"/>
      <c r="H197" s="418"/>
      <c r="I197" s="418"/>
      <c r="J197" s="418"/>
      <c r="K197" s="418"/>
      <c r="L197" s="418"/>
      <c r="M197" s="418"/>
      <c r="N197" s="418"/>
      <c r="O197" s="419"/>
      <c r="AF197" s="30"/>
      <c r="AG197" s="30" t="s">
        <v>417</v>
      </c>
      <c r="AH197" s="30"/>
      <c r="AL197" s="30"/>
    </row>
    <row r="198" spans="1:41" s="3" customFormat="1" ht="79.5" x14ac:dyDescent="0.25">
      <c r="A198" s="31" t="s">
        <v>198</v>
      </c>
      <c r="B198" s="32" t="s">
        <v>198</v>
      </c>
      <c r="C198" s="33" t="s">
        <v>418</v>
      </c>
      <c r="D198" s="412" t="s">
        <v>419</v>
      </c>
      <c r="E198" s="412"/>
      <c r="F198" s="412"/>
      <c r="G198" s="32" t="s">
        <v>420</v>
      </c>
      <c r="H198" s="32">
        <v>11.999000000000001</v>
      </c>
      <c r="I198" s="32" t="s">
        <v>24</v>
      </c>
      <c r="J198" s="32" t="s">
        <v>421</v>
      </c>
      <c r="K198" s="34"/>
      <c r="L198" s="32"/>
      <c r="M198" s="34"/>
      <c r="N198" s="32"/>
      <c r="O198" s="35"/>
      <c r="AF198" s="30"/>
      <c r="AG198" s="30"/>
      <c r="AH198" s="30" t="s">
        <v>419</v>
      </c>
      <c r="AL198" s="30"/>
    </row>
    <row r="199" spans="1:41" s="3" customFormat="1" ht="45" x14ac:dyDescent="0.25">
      <c r="A199" s="36"/>
      <c r="B199" s="37"/>
      <c r="C199" s="38" t="s">
        <v>422</v>
      </c>
      <c r="D199" s="413" t="s">
        <v>423</v>
      </c>
      <c r="E199" s="413"/>
      <c r="F199" s="413"/>
      <c r="G199" s="413"/>
      <c r="H199" s="413"/>
      <c r="I199" s="413"/>
      <c r="J199" s="413"/>
      <c r="K199" s="413"/>
      <c r="L199" s="413"/>
      <c r="M199" s="413"/>
      <c r="N199" s="413"/>
      <c r="O199" s="414"/>
      <c r="AF199" s="30"/>
      <c r="AG199" s="30"/>
      <c r="AH199" s="30"/>
      <c r="AL199" s="30"/>
      <c r="AN199" s="2" t="s">
        <v>423</v>
      </c>
    </row>
    <row r="200" spans="1:41" s="3" customFormat="1" ht="57" x14ac:dyDescent="0.25">
      <c r="A200" s="36"/>
      <c r="B200" s="37"/>
      <c r="C200" s="38" t="s">
        <v>54</v>
      </c>
      <c r="D200" s="413" t="s">
        <v>55</v>
      </c>
      <c r="E200" s="413"/>
      <c r="F200" s="413"/>
      <c r="G200" s="413"/>
      <c r="H200" s="413"/>
      <c r="I200" s="413"/>
      <c r="J200" s="413"/>
      <c r="K200" s="413"/>
      <c r="L200" s="413"/>
      <c r="M200" s="413"/>
      <c r="N200" s="413"/>
      <c r="O200" s="414"/>
      <c r="AF200" s="30"/>
      <c r="AG200" s="30"/>
      <c r="AH200" s="30"/>
      <c r="AL200" s="30"/>
      <c r="AN200" s="2" t="s">
        <v>55</v>
      </c>
    </row>
    <row r="201" spans="1:41" s="3" customFormat="1" ht="15" x14ac:dyDescent="0.25">
      <c r="A201" s="36"/>
      <c r="B201" s="39"/>
      <c r="C201" s="38" t="s">
        <v>24</v>
      </c>
      <c r="D201" s="408" t="s">
        <v>56</v>
      </c>
      <c r="E201" s="408"/>
      <c r="F201" s="408"/>
      <c r="G201" s="40"/>
      <c r="H201" s="41"/>
      <c r="I201" s="41"/>
      <c r="J201" s="41"/>
      <c r="K201" s="42">
        <v>183.74</v>
      </c>
      <c r="L201" s="46">
        <v>0.80500000000000005</v>
      </c>
      <c r="M201" s="44">
        <v>1774.78</v>
      </c>
      <c r="N201" s="43">
        <v>44.77</v>
      </c>
      <c r="O201" s="45">
        <v>79456.899999999994</v>
      </c>
      <c r="AF201" s="30"/>
      <c r="AG201" s="30"/>
      <c r="AH201" s="30"/>
      <c r="AI201" s="2" t="s">
        <v>56</v>
      </c>
      <c r="AL201" s="30"/>
    </row>
    <row r="202" spans="1:41" s="3" customFormat="1" ht="15" x14ac:dyDescent="0.25">
      <c r="A202" s="36"/>
      <c r="B202" s="39"/>
      <c r="C202" s="38" t="s">
        <v>67</v>
      </c>
      <c r="D202" s="408" t="s">
        <v>70</v>
      </c>
      <c r="E202" s="408"/>
      <c r="F202" s="408"/>
      <c r="G202" s="40"/>
      <c r="H202" s="41"/>
      <c r="I202" s="41"/>
      <c r="J202" s="41"/>
      <c r="K202" s="42">
        <v>472.04</v>
      </c>
      <c r="L202" s="46">
        <v>0.80500000000000005</v>
      </c>
      <c r="M202" s="44">
        <v>4559.53</v>
      </c>
      <c r="N202" s="43">
        <v>13.24</v>
      </c>
      <c r="O202" s="45">
        <v>60368.18</v>
      </c>
      <c r="AF202" s="30"/>
      <c r="AG202" s="30"/>
      <c r="AH202" s="30"/>
      <c r="AI202" s="2" t="s">
        <v>70</v>
      </c>
      <c r="AL202" s="30"/>
    </row>
    <row r="203" spans="1:41" s="3" customFormat="1" ht="15" x14ac:dyDescent="0.25">
      <c r="A203" s="36"/>
      <c r="B203" s="39"/>
      <c r="C203" s="38" t="s">
        <v>71</v>
      </c>
      <c r="D203" s="408" t="s">
        <v>72</v>
      </c>
      <c r="E203" s="408"/>
      <c r="F203" s="408"/>
      <c r="G203" s="40"/>
      <c r="H203" s="41"/>
      <c r="I203" s="41"/>
      <c r="J203" s="41"/>
      <c r="K203" s="42">
        <v>41.59</v>
      </c>
      <c r="L203" s="46">
        <v>0.80500000000000005</v>
      </c>
      <c r="M203" s="42">
        <v>401.73</v>
      </c>
      <c r="N203" s="43">
        <v>44.77</v>
      </c>
      <c r="O203" s="45">
        <v>17985.45</v>
      </c>
      <c r="AF203" s="30"/>
      <c r="AG203" s="30"/>
      <c r="AH203" s="30"/>
      <c r="AI203" s="2" t="s">
        <v>72</v>
      </c>
      <c r="AL203" s="30"/>
    </row>
    <row r="204" spans="1:41" s="3" customFormat="1" ht="15" x14ac:dyDescent="0.25">
      <c r="A204" s="36"/>
      <c r="B204" s="39"/>
      <c r="C204" s="38" t="s">
        <v>83</v>
      </c>
      <c r="D204" s="408" t="s">
        <v>101</v>
      </c>
      <c r="E204" s="408"/>
      <c r="F204" s="408"/>
      <c r="G204" s="40"/>
      <c r="H204" s="41"/>
      <c r="I204" s="41"/>
      <c r="J204" s="41"/>
      <c r="K204" s="42">
        <v>202.15</v>
      </c>
      <c r="L204" s="55">
        <v>0</v>
      </c>
      <c r="M204" s="42">
        <v>0</v>
      </c>
      <c r="N204" s="43">
        <v>8.16</v>
      </c>
      <c r="O204" s="48"/>
      <c r="AF204" s="30"/>
      <c r="AG204" s="30"/>
      <c r="AH204" s="30"/>
      <c r="AI204" s="2" t="s">
        <v>101</v>
      </c>
      <c r="AL204" s="30"/>
    </row>
    <row r="205" spans="1:41" s="3" customFormat="1" ht="15" x14ac:dyDescent="0.25">
      <c r="A205" s="36"/>
      <c r="B205" s="39"/>
      <c r="C205" s="38"/>
      <c r="D205" s="408" t="s">
        <v>57</v>
      </c>
      <c r="E205" s="408"/>
      <c r="F205" s="408"/>
      <c r="G205" s="40" t="s">
        <v>58</v>
      </c>
      <c r="H205" s="68">
        <v>19.100000000000001</v>
      </c>
      <c r="I205" s="46">
        <v>0.80500000000000005</v>
      </c>
      <c r="J205" s="64">
        <v>184.4906245</v>
      </c>
      <c r="K205" s="47"/>
      <c r="L205" s="41"/>
      <c r="M205" s="47"/>
      <c r="N205" s="41"/>
      <c r="O205" s="48"/>
      <c r="AF205" s="30"/>
      <c r="AG205" s="30"/>
      <c r="AH205" s="30"/>
      <c r="AJ205" s="2" t="s">
        <v>57</v>
      </c>
      <c r="AL205" s="30"/>
    </row>
    <row r="206" spans="1:41" s="3" customFormat="1" ht="15" x14ac:dyDescent="0.25">
      <c r="A206" s="36"/>
      <c r="B206" s="39"/>
      <c r="C206" s="38"/>
      <c r="D206" s="408" t="s">
        <v>73</v>
      </c>
      <c r="E206" s="408"/>
      <c r="F206" s="408"/>
      <c r="G206" s="40" t="s">
        <v>58</v>
      </c>
      <c r="H206" s="43">
        <v>2.96</v>
      </c>
      <c r="I206" s="46">
        <v>0.80500000000000005</v>
      </c>
      <c r="J206" s="64">
        <v>28.591217199999999</v>
      </c>
      <c r="K206" s="47"/>
      <c r="L206" s="41"/>
      <c r="M206" s="47"/>
      <c r="N206" s="41"/>
      <c r="O206" s="48"/>
      <c r="AF206" s="30"/>
      <c r="AG206" s="30"/>
      <c r="AH206" s="30"/>
      <c r="AJ206" s="2" t="s">
        <v>73</v>
      </c>
      <c r="AL206" s="30"/>
    </row>
    <row r="207" spans="1:41" s="3" customFormat="1" ht="15" x14ac:dyDescent="0.25">
      <c r="A207" s="49"/>
      <c r="B207" s="40"/>
      <c r="C207" s="38"/>
      <c r="D207" s="416" t="s">
        <v>59</v>
      </c>
      <c r="E207" s="416"/>
      <c r="F207" s="416"/>
      <c r="G207" s="50"/>
      <c r="H207" s="51"/>
      <c r="I207" s="51"/>
      <c r="J207" s="51"/>
      <c r="K207" s="52">
        <v>857.93</v>
      </c>
      <c r="L207" s="51"/>
      <c r="M207" s="53">
        <v>6334.31</v>
      </c>
      <c r="N207" s="51"/>
      <c r="O207" s="54">
        <v>139825.07999999999</v>
      </c>
      <c r="AF207" s="30"/>
      <c r="AG207" s="30"/>
      <c r="AH207" s="30"/>
      <c r="AK207" s="2" t="s">
        <v>59</v>
      </c>
      <c r="AL207" s="30"/>
    </row>
    <row r="208" spans="1:41" s="3" customFormat="1" ht="15" x14ac:dyDescent="0.25">
      <c r="A208" s="36"/>
      <c r="B208" s="39"/>
      <c r="C208" s="38"/>
      <c r="D208" s="408" t="s">
        <v>60</v>
      </c>
      <c r="E208" s="408"/>
      <c r="F208" s="408"/>
      <c r="G208" s="40"/>
      <c r="H208" s="41"/>
      <c r="I208" s="41"/>
      <c r="J208" s="41"/>
      <c r="K208" s="47"/>
      <c r="L208" s="41"/>
      <c r="M208" s="44">
        <v>2176.5100000000002</v>
      </c>
      <c r="N208" s="41"/>
      <c r="O208" s="45">
        <v>97442.35</v>
      </c>
      <c r="AF208" s="30"/>
      <c r="AG208" s="30"/>
      <c r="AH208" s="30"/>
      <c r="AJ208" s="2" t="s">
        <v>60</v>
      </c>
      <c r="AL208" s="30"/>
    </row>
    <row r="209" spans="1:40" s="3" customFormat="1" ht="45" x14ac:dyDescent="0.25">
      <c r="A209" s="36"/>
      <c r="B209" s="39"/>
      <c r="C209" s="38" t="s">
        <v>424</v>
      </c>
      <c r="D209" s="408" t="s">
        <v>425</v>
      </c>
      <c r="E209" s="408"/>
      <c r="F209" s="408"/>
      <c r="G209" s="40" t="s">
        <v>63</v>
      </c>
      <c r="H209" s="55">
        <v>93</v>
      </c>
      <c r="I209" s="41"/>
      <c r="J209" s="55">
        <v>93</v>
      </c>
      <c r="K209" s="47"/>
      <c r="L209" s="41"/>
      <c r="M209" s="44">
        <v>2024.15</v>
      </c>
      <c r="N209" s="41"/>
      <c r="O209" s="45">
        <v>90621.39</v>
      </c>
      <c r="AF209" s="30"/>
      <c r="AG209" s="30"/>
      <c r="AH209" s="30"/>
      <c r="AJ209" s="2" t="s">
        <v>425</v>
      </c>
      <c r="AL209" s="30"/>
    </row>
    <row r="210" spans="1:40" s="3" customFormat="1" ht="45" x14ac:dyDescent="0.25">
      <c r="A210" s="36"/>
      <c r="B210" s="39"/>
      <c r="C210" s="38" t="s">
        <v>426</v>
      </c>
      <c r="D210" s="408" t="s">
        <v>427</v>
      </c>
      <c r="E210" s="408"/>
      <c r="F210" s="408"/>
      <c r="G210" s="40" t="s">
        <v>63</v>
      </c>
      <c r="H210" s="55">
        <v>62</v>
      </c>
      <c r="I210" s="41"/>
      <c r="J210" s="55">
        <v>62</v>
      </c>
      <c r="K210" s="47"/>
      <c r="L210" s="41"/>
      <c r="M210" s="44">
        <v>1349.44</v>
      </c>
      <c r="N210" s="41"/>
      <c r="O210" s="45">
        <v>60414.26</v>
      </c>
      <c r="AF210" s="30"/>
      <c r="AG210" s="30"/>
      <c r="AH210" s="30"/>
      <c r="AJ210" s="2" t="s">
        <v>427</v>
      </c>
      <c r="AL210" s="30"/>
    </row>
    <row r="211" spans="1:40" s="3" customFormat="1" ht="15" x14ac:dyDescent="0.25">
      <c r="A211" s="36"/>
      <c r="B211" s="56"/>
      <c r="C211" s="57"/>
      <c r="D211" s="410" t="s">
        <v>66</v>
      </c>
      <c r="E211" s="410"/>
      <c r="F211" s="410"/>
      <c r="G211" s="32"/>
      <c r="H211" s="58"/>
      <c r="I211" s="58"/>
      <c r="J211" s="58"/>
      <c r="K211" s="59"/>
      <c r="L211" s="58"/>
      <c r="M211" s="60">
        <v>9707.9</v>
      </c>
      <c r="N211" s="51"/>
      <c r="O211" s="61">
        <v>290860.73</v>
      </c>
      <c r="AF211" s="30"/>
      <c r="AG211" s="30"/>
      <c r="AH211" s="30"/>
      <c r="AL211" s="30" t="s">
        <v>66</v>
      </c>
    </row>
    <row r="212" spans="1:40" s="3" customFormat="1" ht="34.5" x14ac:dyDescent="0.25">
      <c r="A212" s="31" t="s">
        <v>207</v>
      </c>
      <c r="B212" s="32" t="s">
        <v>207</v>
      </c>
      <c r="C212" s="33" t="s">
        <v>428</v>
      </c>
      <c r="D212" s="412" t="s">
        <v>429</v>
      </c>
      <c r="E212" s="412"/>
      <c r="F212" s="412"/>
      <c r="G212" s="32" t="s">
        <v>420</v>
      </c>
      <c r="H212" s="32">
        <v>1.9</v>
      </c>
      <c r="I212" s="32" t="s">
        <v>24</v>
      </c>
      <c r="J212" s="32" t="s">
        <v>430</v>
      </c>
      <c r="K212" s="34"/>
      <c r="L212" s="32"/>
      <c r="M212" s="34"/>
      <c r="N212" s="32"/>
      <c r="O212" s="35"/>
      <c r="AF212" s="30"/>
      <c r="AG212" s="30"/>
      <c r="AH212" s="30" t="s">
        <v>429</v>
      </c>
      <c r="AL212" s="30"/>
    </row>
    <row r="213" spans="1:40" s="3" customFormat="1" ht="45" x14ac:dyDescent="0.25">
      <c r="A213" s="36"/>
      <c r="B213" s="37"/>
      <c r="C213" s="38" t="s">
        <v>422</v>
      </c>
      <c r="D213" s="413" t="s">
        <v>423</v>
      </c>
      <c r="E213" s="413"/>
      <c r="F213" s="413"/>
      <c r="G213" s="413"/>
      <c r="H213" s="413"/>
      <c r="I213" s="413"/>
      <c r="J213" s="413"/>
      <c r="K213" s="413"/>
      <c r="L213" s="413"/>
      <c r="M213" s="413"/>
      <c r="N213" s="413"/>
      <c r="O213" s="414"/>
      <c r="AF213" s="30"/>
      <c r="AG213" s="30"/>
      <c r="AH213" s="30"/>
      <c r="AL213" s="30"/>
      <c r="AN213" s="2" t="s">
        <v>423</v>
      </c>
    </row>
    <row r="214" spans="1:40" s="3" customFormat="1" ht="57" x14ac:dyDescent="0.25">
      <c r="A214" s="36"/>
      <c r="B214" s="37"/>
      <c r="C214" s="38" t="s">
        <v>54</v>
      </c>
      <c r="D214" s="413" t="s">
        <v>55</v>
      </c>
      <c r="E214" s="413"/>
      <c r="F214" s="413"/>
      <c r="G214" s="413"/>
      <c r="H214" s="413"/>
      <c r="I214" s="413"/>
      <c r="J214" s="413"/>
      <c r="K214" s="413"/>
      <c r="L214" s="413"/>
      <c r="M214" s="413"/>
      <c r="N214" s="413"/>
      <c r="O214" s="414"/>
      <c r="AF214" s="30"/>
      <c r="AG214" s="30"/>
      <c r="AH214" s="30"/>
      <c r="AL214" s="30"/>
      <c r="AN214" s="2" t="s">
        <v>55</v>
      </c>
    </row>
    <row r="215" spans="1:40" s="3" customFormat="1" ht="15" x14ac:dyDescent="0.25">
      <c r="A215" s="36"/>
      <c r="B215" s="39"/>
      <c r="C215" s="38" t="s">
        <v>24</v>
      </c>
      <c r="D215" s="408" t="s">
        <v>56</v>
      </c>
      <c r="E215" s="408"/>
      <c r="F215" s="408"/>
      <c r="G215" s="40"/>
      <c r="H215" s="41"/>
      <c r="I215" s="41"/>
      <c r="J215" s="41"/>
      <c r="K215" s="42">
        <v>271.66000000000003</v>
      </c>
      <c r="L215" s="46">
        <v>0.80500000000000005</v>
      </c>
      <c r="M215" s="42">
        <v>415.5</v>
      </c>
      <c r="N215" s="43">
        <v>44.77</v>
      </c>
      <c r="O215" s="45">
        <v>18601.939999999999</v>
      </c>
      <c r="AF215" s="30"/>
      <c r="AG215" s="30"/>
      <c r="AH215" s="30"/>
      <c r="AI215" s="2" t="s">
        <v>56</v>
      </c>
      <c r="AL215" s="30"/>
    </row>
    <row r="216" spans="1:40" s="3" customFormat="1" ht="15" x14ac:dyDescent="0.25">
      <c r="A216" s="36"/>
      <c r="B216" s="39"/>
      <c r="C216" s="38" t="s">
        <v>67</v>
      </c>
      <c r="D216" s="408" t="s">
        <v>70</v>
      </c>
      <c r="E216" s="408"/>
      <c r="F216" s="408"/>
      <c r="G216" s="40"/>
      <c r="H216" s="41"/>
      <c r="I216" s="41"/>
      <c r="J216" s="41"/>
      <c r="K216" s="42">
        <v>671.33</v>
      </c>
      <c r="L216" s="46">
        <v>0.80500000000000005</v>
      </c>
      <c r="M216" s="44">
        <v>1026.8</v>
      </c>
      <c r="N216" s="43">
        <v>13.24</v>
      </c>
      <c r="O216" s="45">
        <v>13594.83</v>
      </c>
      <c r="AF216" s="30"/>
      <c r="AG216" s="30"/>
      <c r="AH216" s="30"/>
      <c r="AI216" s="2" t="s">
        <v>70</v>
      </c>
      <c r="AL216" s="30"/>
    </row>
    <row r="217" spans="1:40" s="3" customFormat="1" ht="15" x14ac:dyDescent="0.25">
      <c r="A217" s="36"/>
      <c r="B217" s="39"/>
      <c r="C217" s="38" t="s">
        <v>71</v>
      </c>
      <c r="D217" s="408" t="s">
        <v>72</v>
      </c>
      <c r="E217" s="408"/>
      <c r="F217" s="408"/>
      <c r="G217" s="40"/>
      <c r="H217" s="41"/>
      <c r="I217" s="41"/>
      <c r="J217" s="41"/>
      <c r="K217" s="42">
        <v>78.48</v>
      </c>
      <c r="L217" s="46">
        <v>0.80500000000000005</v>
      </c>
      <c r="M217" s="42">
        <v>120.04</v>
      </c>
      <c r="N217" s="43">
        <v>44.77</v>
      </c>
      <c r="O217" s="45">
        <v>5374.19</v>
      </c>
      <c r="AF217" s="30"/>
      <c r="AG217" s="30"/>
      <c r="AH217" s="30"/>
      <c r="AI217" s="2" t="s">
        <v>72</v>
      </c>
      <c r="AL217" s="30"/>
    </row>
    <row r="218" spans="1:40" s="3" customFormat="1" ht="15" x14ac:dyDescent="0.25">
      <c r="A218" s="36"/>
      <c r="B218" s="39"/>
      <c r="C218" s="38" t="s">
        <v>83</v>
      </c>
      <c r="D218" s="408" t="s">
        <v>101</v>
      </c>
      <c r="E218" s="408"/>
      <c r="F218" s="408"/>
      <c r="G218" s="40"/>
      <c r="H218" s="41"/>
      <c r="I218" s="41"/>
      <c r="J218" s="41"/>
      <c r="K218" s="42">
        <v>88.49</v>
      </c>
      <c r="L218" s="55">
        <v>0</v>
      </c>
      <c r="M218" s="42">
        <v>0</v>
      </c>
      <c r="N218" s="43">
        <v>8.16</v>
      </c>
      <c r="O218" s="48"/>
      <c r="AF218" s="30"/>
      <c r="AG218" s="30"/>
      <c r="AH218" s="30"/>
      <c r="AI218" s="2" t="s">
        <v>101</v>
      </c>
      <c r="AL218" s="30"/>
    </row>
    <row r="219" spans="1:40" s="3" customFormat="1" ht="15" x14ac:dyDescent="0.25">
      <c r="A219" s="36"/>
      <c r="B219" s="39"/>
      <c r="C219" s="38"/>
      <c r="D219" s="408" t="s">
        <v>57</v>
      </c>
      <c r="E219" s="408"/>
      <c r="F219" s="408"/>
      <c r="G219" s="40" t="s">
        <v>58</v>
      </c>
      <c r="H219" s="68">
        <v>28.9</v>
      </c>
      <c r="I219" s="46">
        <v>0.80500000000000005</v>
      </c>
      <c r="J219" s="69">
        <v>44.202550000000002</v>
      </c>
      <c r="K219" s="47"/>
      <c r="L219" s="41"/>
      <c r="M219" s="47"/>
      <c r="N219" s="41"/>
      <c r="O219" s="48"/>
      <c r="AF219" s="30"/>
      <c r="AG219" s="30"/>
      <c r="AH219" s="30"/>
      <c r="AJ219" s="2" t="s">
        <v>57</v>
      </c>
      <c r="AL219" s="30"/>
    </row>
    <row r="220" spans="1:40" s="3" customFormat="1" ht="15" x14ac:dyDescent="0.25">
      <c r="A220" s="36"/>
      <c r="B220" s="39"/>
      <c r="C220" s="38"/>
      <c r="D220" s="408" t="s">
        <v>73</v>
      </c>
      <c r="E220" s="408"/>
      <c r="F220" s="408"/>
      <c r="G220" s="40" t="s">
        <v>58</v>
      </c>
      <c r="H220" s="43">
        <v>5.83</v>
      </c>
      <c r="I220" s="46">
        <v>0.80500000000000005</v>
      </c>
      <c r="J220" s="67">
        <v>8.9169850000000004</v>
      </c>
      <c r="K220" s="47"/>
      <c r="L220" s="41"/>
      <c r="M220" s="47"/>
      <c r="N220" s="41"/>
      <c r="O220" s="48"/>
      <c r="AF220" s="30"/>
      <c r="AG220" s="30"/>
      <c r="AH220" s="30"/>
      <c r="AJ220" s="2" t="s">
        <v>73</v>
      </c>
      <c r="AL220" s="30"/>
    </row>
    <row r="221" spans="1:40" s="3" customFormat="1" ht="15" x14ac:dyDescent="0.25">
      <c r="A221" s="49"/>
      <c r="B221" s="40"/>
      <c r="C221" s="38"/>
      <c r="D221" s="416" t="s">
        <v>59</v>
      </c>
      <c r="E221" s="416"/>
      <c r="F221" s="416"/>
      <c r="G221" s="50"/>
      <c r="H221" s="51"/>
      <c r="I221" s="51"/>
      <c r="J221" s="51"/>
      <c r="K221" s="53">
        <v>1031.48</v>
      </c>
      <c r="L221" s="51"/>
      <c r="M221" s="53">
        <v>1442.3</v>
      </c>
      <c r="N221" s="51"/>
      <c r="O221" s="54">
        <v>32196.77</v>
      </c>
      <c r="AF221" s="30"/>
      <c r="AG221" s="30"/>
      <c r="AH221" s="30"/>
      <c r="AK221" s="2" t="s">
        <v>59</v>
      </c>
      <c r="AL221" s="30"/>
    </row>
    <row r="222" spans="1:40" s="3" customFormat="1" ht="15" x14ac:dyDescent="0.25">
      <c r="A222" s="36"/>
      <c r="B222" s="39"/>
      <c r="C222" s="38"/>
      <c r="D222" s="408" t="s">
        <v>60</v>
      </c>
      <c r="E222" s="408"/>
      <c r="F222" s="408"/>
      <c r="G222" s="40"/>
      <c r="H222" s="41"/>
      <c r="I222" s="41"/>
      <c r="J222" s="41"/>
      <c r="K222" s="47"/>
      <c r="L222" s="41"/>
      <c r="M222" s="42">
        <v>535.54</v>
      </c>
      <c r="N222" s="41"/>
      <c r="O222" s="45">
        <v>23976.13</v>
      </c>
      <c r="AF222" s="30"/>
      <c r="AG222" s="30"/>
      <c r="AH222" s="30"/>
      <c r="AJ222" s="2" t="s">
        <v>60</v>
      </c>
      <c r="AL222" s="30"/>
    </row>
    <row r="223" spans="1:40" s="3" customFormat="1" ht="45" x14ac:dyDescent="0.25">
      <c r="A223" s="36"/>
      <c r="B223" s="39"/>
      <c r="C223" s="38" t="s">
        <v>424</v>
      </c>
      <c r="D223" s="408" t="s">
        <v>425</v>
      </c>
      <c r="E223" s="408"/>
      <c r="F223" s="408"/>
      <c r="G223" s="40" t="s">
        <v>63</v>
      </c>
      <c r="H223" s="55">
        <v>93</v>
      </c>
      <c r="I223" s="41"/>
      <c r="J223" s="55">
        <v>93</v>
      </c>
      <c r="K223" s="47"/>
      <c r="L223" s="41"/>
      <c r="M223" s="42">
        <v>498.05</v>
      </c>
      <c r="N223" s="41"/>
      <c r="O223" s="45">
        <v>22297.8</v>
      </c>
      <c r="AF223" s="30"/>
      <c r="AG223" s="30"/>
      <c r="AH223" s="30"/>
      <c r="AJ223" s="2" t="s">
        <v>425</v>
      </c>
      <c r="AL223" s="30"/>
    </row>
    <row r="224" spans="1:40" s="3" customFormat="1" ht="45" x14ac:dyDescent="0.25">
      <c r="A224" s="36"/>
      <c r="B224" s="39"/>
      <c r="C224" s="38" t="s">
        <v>426</v>
      </c>
      <c r="D224" s="408" t="s">
        <v>427</v>
      </c>
      <c r="E224" s="408"/>
      <c r="F224" s="408"/>
      <c r="G224" s="40" t="s">
        <v>63</v>
      </c>
      <c r="H224" s="55">
        <v>62</v>
      </c>
      <c r="I224" s="41"/>
      <c r="J224" s="55">
        <v>62</v>
      </c>
      <c r="K224" s="47"/>
      <c r="L224" s="41"/>
      <c r="M224" s="42">
        <v>332.03</v>
      </c>
      <c r="N224" s="41"/>
      <c r="O224" s="45">
        <v>14865.2</v>
      </c>
      <c r="AF224" s="30"/>
      <c r="AG224" s="30"/>
      <c r="AH224" s="30"/>
      <c r="AJ224" s="2" t="s">
        <v>427</v>
      </c>
      <c r="AL224" s="30"/>
    </row>
    <row r="225" spans="1:39" s="3" customFormat="1" ht="15" x14ac:dyDescent="0.25">
      <c r="A225" s="36"/>
      <c r="B225" s="56"/>
      <c r="C225" s="57"/>
      <c r="D225" s="410" t="s">
        <v>66</v>
      </c>
      <c r="E225" s="410"/>
      <c r="F225" s="410"/>
      <c r="G225" s="32"/>
      <c r="H225" s="58"/>
      <c r="I225" s="58"/>
      <c r="J225" s="58"/>
      <c r="K225" s="59"/>
      <c r="L225" s="58"/>
      <c r="M225" s="60">
        <v>2272.38</v>
      </c>
      <c r="N225" s="51"/>
      <c r="O225" s="61">
        <v>69359.77</v>
      </c>
      <c r="AF225" s="30"/>
      <c r="AG225" s="30"/>
      <c r="AH225" s="30"/>
      <c r="AL225" s="30" t="s">
        <v>66</v>
      </c>
    </row>
    <row r="226" spans="1:39" s="3" customFormat="1" ht="45.75" x14ac:dyDescent="0.25">
      <c r="A226" s="31" t="s">
        <v>216</v>
      </c>
      <c r="B226" s="32" t="s">
        <v>216</v>
      </c>
      <c r="C226" s="33" t="s">
        <v>431</v>
      </c>
      <c r="D226" s="412" t="s">
        <v>432</v>
      </c>
      <c r="E226" s="412"/>
      <c r="F226" s="412"/>
      <c r="G226" s="32" t="s">
        <v>76</v>
      </c>
      <c r="H226" s="32">
        <v>10.913</v>
      </c>
      <c r="I226" s="32" t="s">
        <v>24</v>
      </c>
      <c r="J226" s="32" t="s">
        <v>433</v>
      </c>
      <c r="K226" s="34" t="s">
        <v>434</v>
      </c>
      <c r="L226" s="32"/>
      <c r="M226" s="34" t="s">
        <v>435</v>
      </c>
      <c r="N226" s="32" t="s">
        <v>80</v>
      </c>
      <c r="O226" s="35" t="s">
        <v>436</v>
      </c>
      <c r="AF226" s="30"/>
      <c r="AG226" s="30"/>
      <c r="AH226" s="30" t="s">
        <v>432</v>
      </c>
      <c r="AL226" s="30"/>
    </row>
    <row r="227" spans="1:39" s="3" customFormat="1" ht="15" x14ac:dyDescent="0.25">
      <c r="A227" s="62"/>
      <c r="B227" s="4"/>
      <c r="C227" s="57"/>
      <c r="D227" s="408" t="s">
        <v>82</v>
      </c>
      <c r="E227" s="408"/>
      <c r="F227" s="408"/>
      <c r="G227" s="408"/>
      <c r="H227" s="408"/>
      <c r="I227" s="408"/>
      <c r="J227" s="408"/>
      <c r="K227" s="408"/>
      <c r="L227" s="408"/>
      <c r="M227" s="408"/>
      <c r="N227" s="408"/>
      <c r="O227" s="411"/>
      <c r="AF227" s="30"/>
      <c r="AG227" s="30"/>
      <c r="AH227" s="30"/>
      <c r="AL227" s="30"/>
      <c r="AM227" s="2" t="s">
        <v>82</v>
      </c>
    </row>
    <row r="228" spans="1:39" s="3" customFormat="1" ht="15" x14ac:dyDescent="0.25">
      <c r="A228" s="36"/>
      <c r="B228" s="56"/>
      <c r="C228" s="57"/>
      <c r="D228" s="410" t="s">
        <v>66</v>
      </c>
      <c r="E228" s="410"/>
      <c r="F228" s="410"/>
      <c r="G228" s="32"/>
      <c r="H228" s="58"/>
      <c r="I228" s="58"/>
      <c r="J228" s="58"/>
      <c r="K228" s="59"/>
      <c r="L228" s="58"/>
      <c r="M228" s="65">
        <v>243.69</v>
      </c>
      <c r="N228" s="51"/>
      <c r="O228" s="61">
        <v>3226.46</v>
      </c>
      <c r="AF228" s="30"/>
      <c r="AG228" s="30"/>
      <c r="AH228" s="30"/>
      <c r="AL228" s="30" t="s">
        <v>66</v>
      </c>
    </row>
    <row r="229" spans="1:39" s="3" customFormat="1" ht="34.5" x14ac:dyDescent="0.25">
      <c r="A229" s="31" t="s">
        <v>220</v>
      </c>
      <c r="B229" s="32" t="s">
        <v>220</v>
      </c>
      <c r="C229" s="33" t="s">
        <v>437</v>
      </c>
      <c r="D229" s="412" t="s">
        <v>438</v>
      </c>
      <c r="E229" s="412"/>
      <c r="F229" s="412"/>
      <c r="G229" s="32" t="s">
        <v>76</v>
      </c>
      <c r="H229" s="32">
        <v>2.7669999999999999</v>
      </c>
      <c r="I229" s="32" t="s">
        <v>24</v>
      </c>
      <c r="J229" s="32" t="s">
        <v>439</v>
      </c>
      <c r="K229" s="34" t="s">
        <v>440</v>
      </c>
      <c r="L229" s="32"/>
      <c r="M229" s="34" t="s">
        <v>441</v>
      </c>
      <c r="N229" s="32" t="s">
        <v>80</v>
      </c>
      <c r="O229" s="35" t="s">
        <v>442</v>
      </c>
      <c r="AF229" s="30"/>
      <c r="AG229" s="30"/>
      <c r="AH229" s="30" t="s">
        <v>438</v>
      </c>
      <c r="AL229" s="30"/>
    </row>
    <row r="230" spans="1:39" s="3" customFormat="1" ht="15" x14ac:dyDescent="0.25">
      <c r="A230" s="62"/>
      <c r="B230" s="4"/>
      <c r="C230" s="57"/>
      <c r="D230" s="408" t="s">
        <v>113</v>
      </c>
      <c r="E230" s="408"/>
      <c r="F230" s="408"/>
      <c r="G230" s="408"/>
      <c r="H230" s="408"/>
      <c r="I230" s="408"/>
      <c r="J230" s="408"/>
      <c r="K230" s="408"/>
      <c r="L230" s="408"/>
      <c r="M230" s="408"/>
      <c r="N230" s="408"/>
      <c r="O230" s="411"/>
      <c r="AF230" s="30"/>
      <c r="AG230" s="30"/>
      <c r="AH230" s="30"/>
      <c r="AL230" s="30"/>
      <c r="AM230" s="2" t="s">
        <v>113</v>
      </c>
    </row>
    <row r="231" spans="1:39" s="3" customFormat="1" ht="15" x14ac:dyDescent="0.25">
      <c r="A231" s="36"/>
      <c r="B231" s="56"/>
      <c r="C231" s="57"/>
      <c r="D231" s="410" t="s">
        <v>66</v>
      </c>
      <c r="E231" s="410"/>
      <c r="F231" s="410"/>
      <c r="G231" s="32"/>
      <c r="H231" s="58"/>
      <c r="I231" s="58"/>
      <c r="J231" s="58"/>
      <c r="K231" s="59"/>
      <c r="L231" s="58"/>
      <c r="M231" s="65">
        <v>28.92</v>
      </c>
      <c r="N231" s="51"/>
      <c r="O231" s="66">
        <v>382.9</v>
      </c>
      <c r="AF231" s="30"/>
      <c r="AG231" s="30"/>
      <c r="AH231" s="30"/>
      <c r="AL231" s="30" t="s">
        <v>66</v>
      </c>
    </row>
    <row r="232" spans="1:39" s="3" customFormat="1" ht="45.75" x14ac:dyDescent="0.25">
      <c r="A232" s="31" t="s">
        <v>224</v>
      </c>
      <c r="B232" s="32" t="s">
        <v>224</v>
      </c>
      <c r="C232" s="33" t="s">
        <v>374</v>
      </c>
      <c r="D232" s="412" t="s">
        <v>375</v>
      </c>
      <c r="E232" s="412"/>
      <c r="F232" s="412"/>
      <c r="G232" s="32" t="s">
        <v>76</v>
      </c>
      <c r="H232" s="32">
        <v>13.898999999999999</v>
      </c>
      <c r="I232" s="32" t="s">
        <v>24</v>
      </c>
      <c r="J232" s="32" t="s">
        <v>443</v>
      </c>
      <c r="K232" s="34" t="s">
        <v>376</v>
      </c>
      <c r="L232" s="32"/>
      <c r="M232" s="34" t="s">
        <v>444</v>
      </c>
      <c r="N232" s="32" t="s">
        <v>378</v>
      </c>
      <c r="O232" s="35" t="s">
        <v>445</v>
      </c>
      <c r="AF232" s="30"/>
      <c r="AG232" s="30"/>
      <c r="AH232" s="30" t="s">
        <v>375</v>
      </c>
      <c r="AL232" s="30"/>
    </row>
    <row r="233" spans="1:39" s="3" customFormat="1" ht="15" x14ac:dyDescent="0.25">
      <c r="A233" s="62"/>
      <c r="B233" s="4"/>
      <c r="C233" s="57"/>
      <c r="D233" s="408" t="s">
        <v>380</v>
      </c>
      <c r="E233" s="408"/>
      <c r="F233" s="408"/>
      <c r="G233" s="408"/>
      <c r="H233" s="408"/>
      <c r="I233" s="408"/>
      <c r="J233" s="408"/>
      <c r="K233" s="408"/>
      <c r="L233" s="408"/>
      <c r="M233" s="408"/>
      <c r="N233" s="408"/>
      <c r="O233" s="411"/>
      <c r="AF233" s="30"/>
      <c r="AG233" s="30"/>
      <c r="AH233" s="30"/>
      <c r="AL233" s="30"/>
      <c r="AM233" s="2" t="s">
        <v>380</v>
      </c>
    </row>
    <row r="234" spans="1:39" s="3" customFormat="1" ht="15" x14ac:dyDescent="0.25">
      <c r="A234" s="36"/>
      <c r="B234" s="56"/>
      <c r="C234" s="57"/>
      <c r="D234" s="410" t="s">
        <v>66</v>
      </c>
      <c r="E234" s="410"/>
      <c r="F234" s="410"/>
      <c r="G234" s="32"/>
      <c r="H234" s="58"/>
      <c r="I234" s="58"/>
      <c r="J234" s="58"/>
      <c r="K234" s="59"/>
      <c r="L234" s="58"/>
      <c r="M234" s="65">
        <v>122.17</v>
      </c>
      <c r="N234" s="51"/>
      <c r="O234" s="61">
        <v>1663.96</v>
      </c>
      <c r="AF234" s="30"/>
      <c r="AG234" s="30"/>
      <c r="AH234" s="30"/>
      <c r="AL234" s="30" t="s">
        <v>66</v>
      </c>
    </row>
    <row r="235" spans="1:39" s="3" customFormat="1" ht="34.5" x14ac:dyDescent="0.25">
      <c r="A235" s="31" t="s">
        <v>229</v>
      </c>
      <c r="B235" s="32" t="s">
        <v>229</v>
      </c>
      <c r="C235" s="33" t="s">
        <v>446</v>
      </c>
      <c r="D235" s="412" t="s">
        <v>447</v>
      </c>
      <c r="E235" s="412"/>
      <c r="F235" s="412"/>
      <c r="G235" s="32" t="s">
        <v>76</v>
      </c>
      <c r="H235" s="32">
        <v>10.913</v>
      </c>
      <c r="I235" s="32" t="s">
        <v>24</v>
      </c>
      <c r="J235" s="32" t="s">
        <v>433</v>
      </c>
      <c r="K235" s="34" t="s">
        <v>434</v>
      </c>
      <c r="L235" s="32"/>
      <c r="M235" s="34" t="s">
        <v>435</v>
      </c>
      <c r="N235" s="32" t="s">
        <v>80</v>
      </c>
      <c r="O235" s="35" t="s">
        <v>436</v>
      </c>
      <c r="AF235" s="30"/>
      <c r="AG235" s="30"/>
      <c r="AH235" s="30" t="s">
        <v>447</v>
      </c>
      <c r="AL235" s="30"/>
    </row>
    <row r="236" spans="1:39" s="3" customFormat="1" ht="15" x14ac:dyDescent="0.25">
      <c r="A236" s="62"/>
      <c r="B236" s="4"/>
      <c r="C236" s="57"/>
      <c r="D236" s="408" t="s">
        <v>113</v>
      </c>
      <c r="E236" s="408"/>
      <c r="F236" s="408"/>
      <c r="G236" s="408"/>
      <c r="H236" s="408"/>
      <c r="I236" s="408"/>
      <c r="J236" s="408"/>
      <c r="K236" s="408"/>
      <c r="L236" s="408"/>
      <c r="M236" s="408"/>
      <c r="N236" s="408"/>
      <c r="O236" s="411"/>
      <c r="AF236" s="30"/>
      <c r="AG236" s="30"/>
      <c r="AH236" s="30"/>
      <c r="AL236" s="30"/>
      <c r="AM236" s="2" t="s">
        <v>113</v>
      </c>
    </row>
    <row r="237" spans="1:39" s="3" customFormat="1" ht="15" x14ac:dyDescent="0.25">
      <c r="A237" s="36"/>
      <c r="B237" s="56"/>
      <c r="C237" s="57"/>
      <c r="D237" s="410" t="s">
        <v>66</v>
      </c>
      <c r="E237" s="410"/>
      <c r="F237" s="410"/>
      <c r="G237" s="32"/>
      <c r="H237" s="58"/>
      <c r="I237" s="58"/>
      <c r="J237" s="58"/>
      <c r="K237" s="59"/>
      <c r="L237" s="58"/>
      <c r="M237" s="65">
        <v>243.69</v>
      </c>
      <c r="N237" s="51"/>
      <c r="O237" s="61">
        <v>3226.46</v>
      </c>
      <c r="AF237" s="30"/>
      <c r="AG237" s="30"/>
      <c r="AH237" s="30"/>
      <c r="AL237" s="30" t="s">
        <v>66</v>
      </c>
    </row>
    <row r="238" spans="1:39" s="3" customFormat="1" ht="34.5" x14ac:dyDescent="0.25">
      <c r="A238" s="31" t="s">
        <v>231</v>
      </c>
      <c r="B238" s="32" t="s">
        <v>231</v>
      </c>
      <c r="C238" s="33" t="s">
        <v>448</v>
      </c>
      <c r="D238" s="412" t="s">
        <v>449</v>
      </c>
      <c r="E238" s="412"/>
      <c r="F238" s="412"/>
      <c r="G238" s="32" t="s">
        <v>76</v>
      </c>
      <c r="H238" s="32">
        <v>2.7669999999999999</v>
      </c>
      <c r="I238" s="32" t="s">
        <v>24</v>
      </c>
      <c r="J238" s="32" t="s">
        <v>439</v>
      </c>
      <c r="K238" s="34" t="s">
        <v>440</v>
      </c>
      <c r="L238" s="32"/>
      <c r="M238" s="34" t="s">
        <v>441</v>
      </c>
      <c r="N238" s="32" t="s">
        <v>80</v>
      </c>
      <c r="O238" s="35" t="s">
        <v>442</v>
      </c>
      <c r="AF238" s="30"/>
      <c r="AG238" s="30"/>
      <c r="AH238" s="30" t="s">
        <v>449</v>
      </c>
      <c r="AL238" s="30"/>
    </row>
    <row r="239" spans="1:39" s="3" customFormat="1" ht="15" x14ac:dyDescent="0.25">
      <c r="A239" s="62"/>
      <c r="B239" s="4"/>
      <c r="C239" s="57"/>
      <c r="D239" s="408" t="s">
        <v>113</v>
      </c>
      <c r="E239" s="408"/>
      <c r="F239" s="408"/>
      <c r="G239" s="408"/>
      <c r="H239" s="408"/>
      <c r="I239" s="408"/>
      <c r="J239" s="408"/>
      <c r="K239" s="408"/>
      <c r="L239" s="408"/>
      <c r="M239" s="408"/>
      <c r="N239" s="408"/>
      <c r="O239" s="411"/>
      <c r="AF239" s="30"/>
      <c r="AG239" s="30"/>
      <c r="AH239" s="30"/>
      <c r="AL239" s="30"/>
      <c r="AM239" s="2" t="s">
        <v>113</v>
      </c>
    </row>
    <row r="240" spans="1:39" s="3" customFormat="1" ht="15" x14ac:dyDescent="0.25">
      <c r="A240" s="36"/>
      <c r="B240" s="56"/>
      <c r="C240" s="57"/>
      <c r="D240" s="410" t="s">
        <v>66</v>
      </c>
      <c r="E240" s="410"/>
      <c r="F240" s="410"/>
      <c r="G240" s="32"/>
      <c r="H240" s="58"/>
      <c r="I240" s="58"/>
      <c r="J240" s="58"/>
      <c r="K240" s="59"/>
      <c r="L240" s="58"/>
      <c r="M240" s="65">
        <v>28.92</v>
      </c>
      <c r="N240" s="51"/>
      <c r="O240" s="66">
        <v>382.9</v>
      </c>
      <c r="AF240" s="30"/>
      <c r="AG240" s="30"/>
      <c r="AH240" s="30"/>
      <c r="AL240" s="30" t="s">
        <v>66</v>
      </c>
    </row>
    <row r="241" spans="1:40" s="3" customFormat="1" ht="15" x14ac:dyDescent="0.25">
      <c r="A241" s="417" t="s">
        <v>880</v>
      </c>
      <c r="B241" s="418"/>
      <c r="C241" s="418"/>
      <c r="D241" s="418"/>
      <c r="E241" s="418"/>
      <c r="F241" s="418"/>
      <c r="G241" s="418"/>
      <c r="H241" s="418"/>
      <c r="I241" s="418"/>
      <c r="J241" s="418"/>
      <c r="K241" s="418"/>
      <c r="L241" s="418"/>
      <c r="M241" s="418"/>
      <c r="N241" s="418"/>
      <c r="O241" s="419"/>
      <c r="AF241" s="30"/>
      <c r="AG241" s="30" t="s">
        <v>450</v>
      </c>
      <c r="AH241" s="30"/>
      <c r="AL241" s="30"/>
    </row>
    <row r="242" spans="1:40" s="3" customFormat="1" ht="23.25" x14ac:dyDescent="0.25">
      <c r="A242" s="31" t="s">
        <v>232</v>
      </c>
      <c r="B242" s="32" t="s">
        <v>232</v>
      </c>
      <c r="C242" s="33" t="s">
        <v>451</v>
      </c>
      <c r="D242" s="412" t="s">
        <v>452</v>
      </c>
      <c r="E242" s="412"/>
      <c r="F242" s="412"/>
      <c r="G242" s="32" t="s">
        <v>85</v>
      </c>
      <c r="H242" s="32">
        <v>21.06</v>
      </c>
      <c r="I242" s="32" t="s">
        <v>24</v>
      </c>
      <c r="J242" s="32" t="s">
        <v>453</v>
      </c>
      <c r="K242" s="34"/>
      <c r="L242" s="32"/>
      <c r="M242" s="34"/>
      <c r="N242" s="32"/>
      <c r="O242" s="35"/>
      <c r="AF242" s="30"/>
      <c r="AG242" s="30"/>
      <c r="AH242" s="30" t="s">
        <v>452</v>
      </c>
      <c r="AL242" s="30"/>
    </row>
    <row r="243" spans="1:40" s="3" customFormat="1" ht="57" x14ac:dyDescent="0.25">
      <c r="A243" s="36"/>
      <c r="B243" s="37"/>
      <c r="C243" s="38" t="s">
        <v>54</v>
      </c>
      <c r="D243" s="413" t="s">
        <v>55</v>
      </c>
      <c r="E243" s="413"/>
      <c r="F243" s="413"/>
      <c r="G243" s="413"/>
      <c r="H243" s="413"/>
      <c r="I243" s="413"/>
      <c r="J243" s="413"/>
      <c r="K243" s="413"/>
      <c r="L243" s="413"/>
      <c r="M243" s="413"/>
      <c r="N243" s="413"/>
      <c r="O243" s="414"/>
      <c r="AF243" s="30"/>
      <c r="AG243" s="30"/>
      <c r="AH243" s="30"/>
      <c r="AL243" s="30"/>
      <c r="AN243" s="2" t="s">
        <v>55</v>
      </c>
    </row>
    <row r="244" spans="1:40" s="3" customFormat="1" ht="15" x14ac:dyDescent="0.25">
      <c r="A244" s="36"/>
      <c r="B244" s="39"/>
      <c r="C244" s="38" t="s">
        <v>24</v>
      </c>
      <c r="D244" s="408" t="s">
        <v>56</v>
      </c>
      <c r="E244" s="408"/>
      <c r="F244" s="408"/>
      <c r="G244" s="40"/>
      <c r="H244" s="41"/>
      <c r="I244" s="41"/>
      <c r="J244" s="41"/>
      <c r="K244" s="42">
        <v>89.39</v>
      </c>
      <c r="L244" s="43">
        <v>1.1499999999999999</v>
      </c>
      <c r="M244" s="44">
        <v>2164.94</v>
      </c>
      <c r="N244" s="43">
        <v>44.77</v>
      </c>
      <c r="O244" s="45">
        <v>96924.36</v>
      </c>
      <c r="AF244" s="30"/>
      <c r="AG244" s="30"/>
      <c r="AH244" s="30"/>
      <c r="AI244" s="2" t="s">
        <v>56</v>
      </c>
      <c r="AL244" s="30"/>
    </row>
    <row r="245" spans="1:40" s="3" customFormat="1" ht="15" x14ac:dyDescent="0.25">
      <c r="A245" s="36"/>
      <c r="B245" s="39"/>
      <c r="C245" s="38" t="s">
        <v>67</v>
      </c>
      <c r="D245" s="408" t="s">
        <v>70</v>
      </c>
      <c r="E245" s="408"/>
      <c r="F245" s="408"/>
      <c r="G245" s="40"/>
      <c r="H245" s="41"/>
      <c r="I245" s="41"/>
      <c r="J245" s="41"/>
      <c r="K245" s="42">
        <v>160.52000000000001</v>
      </c>
      <c r="L245" s="43">
        <v>1.1499999999999999</v>
      </c>
      <c r="M245" s="44">
        <v>3887.63</v>
      </c>
      <c r="N245" s="43">
        <v>13.24</v>
      </c>
      <c r="O245" s="45">
        <v>51472.22</v>
      </c>
      <c r="AF245" s="30"/>
      <c r="AG245" s="30"/>
      <c r="AH245" s="30"/>
      <c r="AI245" s="2" t="s">
        <v>70</v>
      </c>
      <c r="AL245" s="30"/>
    </row>
    <row r="246" spans="1:40" s="3" customFormat="1" ht="15" x14ac:dyDescent="0.25">
      <c r="A246" s="36"/>
      <c r="B246" s="39"/>
      <c r="C246" s="38" t="s">
        <v>83</v>
      </c>
      <c r="D246" s="408" t="s">
        <v>101</v>
      </c>
      <c r="E246" s="408"/>
      <c r="F246" s="408"/>
      <c r="G246" s="40"/>
      <c r="H246" s="41"/>
      <c r="I246" s="41"/>
      <c r="J246" s="41"/>
      <c r="K246" s="42">
        <v>22.45</v>
      </c>
      <c r="L246" s="41"/>
      <c r="M246" s="42">
        <v>472.8</v>
      </c>
      <c r="N246" s="43">
        <v>8.16</v>
      </c>
      <c r="O246" s="45">
        <v>3858.05</v>
      </c>
      <c r="AF246" s="30"/>
      <c r="AG246" s="30"/>
      <c r="AH246" s="30"/>
      <c r="AI246" s="2" t="s">
        <v>101</v>
      </c>
      <c r="AL246" s="30"/>
    </row>
    <row r="247" spans="1:40" s="3" customFormat="1" ht="15" x14ac:dyDescent="0.25">
      <c r="A247" s="36"/>
      <c r="B247" s="39"/>
      <c r="C247" s="38"/>
      <c r="D247" s="408" t="s">
        <v>57</v>
      </c>
      <c r="E247" s="408"/>
      <c r="F247" s="408"/>
      <c r="G247" s="40" t="s">
        <v>58</v>
      </c>
      <c r="H247" s="43">
        <v>10.48</v>
      </c>
      <c r="I247" s="43">
        <v>1.1499999999999999</v>
      </c>
      <c r="J247" s="69">
        <v>253.81512000000001</v>
      </c>
      <c r="K247" s="47"/>
      <c r="L247" s="41"/>
      <c r="M247" s="47"/>
      <c r="N247" s="41"/>
      <c r="O247" s="48"/>
      <c r="AF247" s="30"/>
      <c r="AG247" s="30"/>
      <c r="AH247" s="30"/>
      <c r="AJ247" s="2" t="s">
        <v>57</v>
      </c>
      <c r="AL247" s="30"/>
    </row>
    <row r="248" spans="1:40" s="3" customFormat="1" ht="15" x14ac:dyDescent="0.25">
      <c r="A248" s="49"/>
      <c r="B248" s="40"/>
      <c r="C248" s="38"/>
      <c r="D248" s="416" t="s">
        <v>59</v>
      </c>
      <c r="E248" s="416"/>
      <c r="F248" s="416"/>
      <c r="G248" s="50"/>
      <c r="H248" s="51"/>
      <c r="I248" s="51"/>
      <c r="J248" s="51"/>
      <c r="K248" s="52">
        <v>272.36</v>
      </c>
      <c r="L248" s="51"/>
      <c r="M248" s="53">
        <v>6525.37</v>
      </c>
      <c r="N248" s="51"/>
      <c r="O248" s="54">
        <v>152254.63</v>
      </c>
      <c r="AF248" s="30"/>
      <c r="AG248" s="30"/>
      <c r="AH248" s="30"/>
      <c r="AK248" s="2" t="s">
        <v>59</v>
      </c>
      <c r="AL248" s="30"/>
    </row>
    <row r="249" spans="1:40" s="3" customFormat="1" ht="15" x14ac:dyDescent="0.25">
      <c r="A249" s="36"/>
      <c r="B249" s="39"/>
      <c r="C249" s="38"/>
      <c r="D249" s="408" t="s">
        <v>60</v>
      </c>
      <c r="E249" s="408"/>
      <c r="F249" s="408"/>
      <c r="G249" s="40"/>
      <c r="H249" s="41"/>
      <c r="I249" s="41"/>
      <c r="J249" s="41"/>
      <c r="K249" s="47"/>
      <c r="L249" s="41"/>
      <c r="M249" s="44">
        <v>2164.94</v>
      </c>
      <c r="N249" s="41"/>
      <c r="O249" s="45">
        <v>96924.36</v>
      </c>
      <c r="AF249" s="30"/>
      <c r="AG249" s="30"/>
      <c r="AH249" s="30"/>
      <c r="AJ249" s="2" t="s">
        <v>60</v>
      </c>
      <c r="AL249" s="30"/>
    </row>
    <row r="250" spans="1:40" s="3" customFormat="1" ht="57" x14ac:dyDescent="0.25">
      <c r="A250" s="36"/>
      <c r="B250" s="39"/>
      <c r="C250" s="38" t="s">
        <v>139</v>
      </c>
      <c r="D250" s="408" t="s">
        <v>140</v>
      </c>
      <c r="E250" s="408"/>
      <c r="F250" s="408"/>
      <c r="G250" s="40" t="s">
        <v>63</v>
      </c>
      <c r="H250" s="55">
        <v>91</v>
      </c>
      <c r="I250" s="41"/>
      <c r="J250" s="55">
        <v>91</v>
      </c>
      <c r="K250" s="47"/>
      <c r="L250" s="41"/>
      <c r="M250" s="44">
        <v>1970.1</v>
      </c>
      <c r="N250" s="41"/>
      <c r="O250" s="45">
        <v>88201.17</v>
      </c>
      <c r="AF250" s="30"/>
      <c r="AG250" s="30"/>
      <c r="AH250" s="30"/>
      <c r="AJ250" s="2" t="s">
        <v>140</v>
      </c>
      <c r="AL250" s="30"/>
    </row>
    <row r="251" spans="1:40" s="3" customFormat="1" ht="57" x14ac:dyDescent="0.25">
      <c r="A251" s="36"/>
      <c r="B251" s="39"/>
      <c r="C251" s="38" t="s">
        <v>141</v>
      </c>
      <c r="D251" s="408" t="s">
        <v>142</v>
      </c>
      <c r="E251" s="408"/>
      <c r="F251" s="408"/>
      <c r="G251" s="40" t="s">
        <v>63</v>
      </c>
      <c r="H251" s="55">
        <v>52</v>
      </c>
      <c r="I251" s="41"/>
      <c r="J251" s="55">
        <v>52</v>
      </c>
      <c r="K251" s="47"/>
      <c r="L251" s="41"/>
      <c r="M251" s="44">
        <v>1125.77</v>
      </c>
      <c r="N251" s="41"/>
      <c r="O251" s="45">
        <v>50400.67</v>
      </c>
      <c r="AF251" s="30"/>
      <c r="AG251" s="30"/>
      <c r="AH251" s="30"/>
      <c r="AJ251" s="2" t="s">
        <v>142</v>
      </c>
      <c r="AL251" s="30"/>
    </row>
    <row r="252" spans="1:40" s="3" customFormat="1" ht="15" x14ac:dyDescent="0.25">
      <c r="A252" s="36"/>
      <c r="B252" s="56"/>
      <c r="C252" s="57"/>
      <c r="D252" s="410" t="s">
        <v>66</v>
      </c>
      <c r="E252" s="410"/>
      <c r="F252" s="410"/>
      <c r="G252" s="32"/>
      <c r="H252" s="58"/>
      <c r="I252" s="58"/>
      <c r="J252" s="58"/>
      <c r="K252" s="59"/>
      <c r="L252" s="58"/>
      <c r="M252" s="60">
        <v>9621.24</v>
      </c>
      <c r="N252" s="51"/>
      <c r="O252" s="61">
        <v>290856.46999999997</v>
      </c>
      <c r="AF252" s="30"/>
      <c r="AG252" s="30"/>
      <c r="AH252" s="30"/>
      <c r="AL252" s="30" t="s">
        <v>66</v>
      </c>
    </row>
    <row r="253" spans="1:40" s="3" customFormat="1" ht="34.5" x14ac:dyDescent="0.25">
      <c r="A253" s="31" t="s">
        <v>234</v>
      </c>
      <c r="B253" s="32" t="s">
        <v>234</v>
      </c>
      <c r="C253" s="33" t="s">
        <v>122</v>
      </c>
      <c r="D253" s="412" t="s">
        <v>123</v>
      </c>
      <c r="E253" s="412"/>
      <c r="F253" s="412"/>
      <c r="G253" s="32" t="s">
        <v>76</v>
      </c>
      <c r="H253" s="32">
        <v>52.65</v>
      </c>
      <c r="I253" s="32" t="s">
        <v>24</v>
      </c>
      <c r="J253" s="32" t="s">
        <v>454</v>
      </c>
      <c r="K253" s="34" t="s">
        <v>125</v>
      </c>
      <c r="L253" s="32"/>
      <c r="M253" s="34" t="s">
        <v>455</v>
      </c>
      <c r="N253" s="32" t="s">
        <v>80</v>
      </c>
      <c r="O253" s="35" t="s">
        <v>456</v>
      </c>
      <c r="AF253" s="30"/>
      <c r="AG253" s="30"/>
      <c r="AH253" s="30" t="s">
        <v>123</v>
      </c>
      <c r="AL253" s="30"/>
    </row>
    <row r="254" spans="1:40" s="3" customFormat="1" ht="15" x14ac:dyDescent="0.25">
      <c r="A254" s="36"/>
      <c r="B254" s="56"/>
      <c r="C254" s="57"/>
      <c r="D254" s="410" t="s">
        <v>66</v>
      </c>
      <c r="E254" s="410"/>
      <c r="F254" s="410"/>
      <c r="G254" s="32"/>
      <c r="H254" s="58"/>
      <c r="I254" s="58"/>
      <c r="J254" s="58"/>
      <c r="K254" s="59"/>
      <c r="L254" s="58"/>
      <c r="M254" s="60">
        <v>2262.9</v>
      </c>
      <c r="N254" s="51"/>
      <c r="O254" s="61">
        <v>29960.799999999999</v>
      </c>
      <c r="AF254" s="30"/>
      <c r="AG254" s="30"/>
      <c r="AH254" s="30"/>
      <c r="AL254" s="30" t="s">
        <v>66</v>
      </c>
    </row>
    <row r="255" spans="1:40" s="3" customFormat="1" ht="45" x14ac:dyDescent="0.25">
      <c r="A255" s="234" t="s">
        <v>238</v>
      </c>
      <c r="B255" s="235" t="s">
        <v>238</v>
      </c>
      <c r="C255" s="239" t="s">
        <v>972</v>
      </c>
      <c r="D255" s="415" t="s">
        <v>84</v>
      </c>
      <c r="E255" s="415"/>
      <c r="F255" s="415"/>
      <c r="G255" s="235" t="s">
        <v>85</v>
      </c>
      <c r="H255" s="235">
        <v>21.06</v>
      </c>
      <c r="I255" s="235" t="s">
        <v>24</v>
      </c>
      <c r="J255" s="235" t="s">
        <v>453</v>
      </c>
      <c r="K255" s="237" t="s">
        <v>87</v>
      </c>
      <c r="L255" s="235"/>
      <c r="M255" s="237" t="s">
        <v>457</v>
      </c>
      <c r="N255" s="235" t="s">
        <v>89</v>
      </c>
      <c r="O255" s="238" t="s">
        <v>458</v>
      </c>
      <c r="AF255" s="30"/>
      <c r="AG255" s="30"/>
      <c r="AH255" s="30" t="s">
        <v>84</v>
      </c>
      <c r="AL255" s="30"/>
    </row>
    <row r="256" spans="1:40" s="3" customFormat="1" ht="15" x14ac:dyDescent="0.25">
      <c r="A256" s="62"/>
      <c r="B256" s="4"/>
      <c r="C256" s="57"/>
      <c r="D256" s="408" t="s">
        <v>358</v>
      </c>
      <c r="E256" s="408"/>
      <c r="F256" s="408"/>
      <c r="G256" s="408"/>
      <c r="H256" s="408"/>
      <c r="I256" s="408"/>
      <c r="J256" s="408"/>
      <c r="K256" s="408"/>
      <c r="L256" s="408"/>
      <c r="M256" s="408"/>
      <c r="N256" s="408"/>
      <c r="O256" s="411"/>
      <c r="AF256" s="30"/>
      <c r="AG256" s="30"/>
      <c r="AH256" s="30"/>
      <c r="AL256" s="30"/>
      <c r="AM256" s="2" t="s">
        <v>358</v>
      </c>
    </row>
    <row r="257" spans="1:41" s="3" customFormat="1" ht="15" x14ac:dyDescent="0.25">
      <c r="A257" s="62"/>
      <c r="B257" s="56"/>
      <c r="C257" s="57"/>
      <c r="D257" s="408" t="s">
        <v>92</v>
      </c>
      <c r="E257" s="408"/>
      <c r="F257" s="408"/>
      <c r="G257" s="408"/>
      <c r="H257" s="408"/>
      <c r="I257" s="408"/>
      <c r="J257" s="408"/>
      <c r="K257" s="408"/>
      <c r="L257" s="408"/>
      <c r="M257" s="408"/>
      <c r="N257" s="408"/>
      <c r="O257" s="411"/>
      <c r="AF257" s="30"/>
      <c r="AG257" s="30"/>
      <c r="AH257" s="30"/>
      <c r="AL257" s="30"/>
      <c r="AO257" s="2" t="s">
        <v>92</v>
      </c>
    </row>
    <row r="258" spans="1:41" s="3" customFormat="1" ht="15" x14ac:dyDescent="0.25">
      <c r="A258" s="36"/>
      <c r="B258" s="56"/>
      <c r="C258" s="57"/>
      <c r="D258" s="410" t="s">
        <v>66</v>
      </c>
      <c r="E258" s="410"/>
      <c r="F258" s="410"/>
      <c r="G258" s="32"/>
      <c r="H258" s="58"/>
      <c r="I258" s="58"/>
      <c r="J258" s="58"/>
      <c r="K258" s="59"/>
      <c r="L258" s="58"/>
      <c r="M258" s="60">
        <v>3419.72</v>
      </c>
      <c r="N258" s="51"/>
      <c r="O258" s="61">
        <v>27904.92</v>
      </c>
      <c r="AF258" s="30"/>
      <c r="AG258" s="30"/>
      <c r="AH258" s="30"/>
      <c r="AL258" s="30" t="s">
        <v>66</v>
      </c>
    </row>
    <row r="259" spans="1:41" s="3" customFormat="1" ht="15" x14ac:dyDescent="0.25">
      <c r="A259" s="417" t="s">
        <v>881</v>
      </c>
      <c r="B259" s="418"/>
      <c r="C259" s="418"/>
      <c r="D259" s="418"/>
      <c r="E259" s="418"/>
      <c r="F259" s="418"/>
      <c r="G259" s="418"/>
      <c r="H259" s="418"/>
      <c r="I259" s="418"/>
      <c r="J259" s="418"/>
      <c r="K259" s="418"/>
      <c r="L259" s="418"/>
      <c r="M259" s="418"/>
      <c r="N259" s="418"/>
      <c r="O259" s="419"/>
      <c r="AF259" s="30"/>
      <c r="AG259" s="30" t="s">
        <v>459</v>
      </c>
      <c r="AH259" s="30"/>
      <c r="AL259" s="30"/>
    </row>
    <row r="260" spans="1:41" s="3" customFormat="1" ht="57" x14ac:dyDescent="0.25">
      <c r="A260" s="31" t="s">
        <v>242</v>
      </c>
      <c r="B260" s="32" t="s">
        <v>242</v>
      </c>
      <c r="C260" s="33" t="s">
        <v>460</v>
      </c>
      <c r="D260" s="412" t="s">
        <v>461</v>
      </c>
      <c r="E260" s="412"/>
      <c r="F260" s="412"/>
      <c r="G260" s="32" t="s">
        <v>365</v>
      </c>
      <c r="H260" s="32">
        <v>0.26</v>
      </c>
      <c r="I260" s="32" t="s">
        <v>24</v>
      </c>
      <c r="J260" s="32" t="s">
        <v>462</v>
      </c>
      <c r="K260" s="34"/>
      <c r="L260" s="32"/>
      <c r="M260" s="34"/>
      <c r="N260" s="32"/>
      <c r="O260" s="35"/>
      <c r="AF260" s="30"/>
      <c r="AG260" s="30"/>
      <c r="AH260" s="30" t="s">
        <v>461</v>
      </c>
      <c r="AL260" s="30"/>
    </row>
    <row r="261" spans="1:41" s="3" customFormat="1" ht="45" x14ac:dyDescent="0.25">
      <c r="A261" s="36"/>
      <c r="B261" s="37"/>
      <c r="C261" s="38" t="s">
        <v>99</v>
      </c>
      <c r="D261" s="413" t="s">
        <v>100</v>
      </c>
      <c r="E261" s="413"/>
      <c r="F261" s="413"/>
      <c r="G261" s="413"/>
      <c r="H261" s="413"/>
      <c r="I261" s="413"/>
      <c r="J261" s="413"/>
      <c r="K261" s="413"/>
      <c r="L261" s="413"/>
      <c r="M261" s="413"/>
      <c r="N261" s="413"/>
      <c r="O261" s="414"/>
      <c r="AF261" s="30"/>
      <c r="AG261" s="30"/>
      <c r="AH261" s="30"/>
      <c r="AL261" s="30"/>
      <c r="AN261" s="2" t="s">
        <v>100</v>
      </c>
    </row>
    <row r="262" spans="1:41" s="3" customFormat="1" ht="57" x14ac:dyDescent="0.25">
      <c r="A262" s="36"/>
      <c r="B262" s="37"/>
      <c r="C262" s="38" t="s">
        <v>54</v>
      </c>
      <c r="D262" s="413" t="s">
        <v>55</v>
      </c>
      <c r="E262" s="413"/>
      <c r="F262" s="413"/>
      <c r="G262" s="413"/>
      <c r="H262" s="413"/>
      <c r="I262" s="413"/>
      <c r="J262" s="413"/>
      <c r="K262" s="413"/>
      <c r="L262" s="413"/>
      <c r="M262" s="413"/>
      <c r="N262" s="413"/>
      <c r="O262" s="414"/>
      <c r="AF262" s="30"/>
      <c r="AG262" s="30"/>
      <c r="AH262" s="30"/>
      <c r="AL262" s="30"/>
      <c r="AN262" s="2" t="s">
        <v>55</v>
      </c>
    </row>
    <row r="263" spans="1:41" s="3" customFormat="1" ht="15" x14ac:dyDescent="0.25">
      <c r="A263" s="36"/>
      <c r="B263" s="39"/>
      <c r="C263" s="38" t="s">
        <v>24</v>
      </c>
      <c r="D263" s="408" t="s">
        <v>56</v>
      </c>
      <c r="E263" s="408"/>
      <c r="F263" s="408"/>
      <c r="G263" s="40"/>
      <c r="H263" s="41"/>
      <c r="I263" s="41"/>
      <c r="J263" s="41"/>
      <c r="K263" s="44">
        <v>9215.68</v>
      </c>
      <c r="L263" s="43">
        <v>0.92</v>
      </c>
      <c r="M263" s="44">
        <v>2204.39</v>
      </c>
      <c r="N263" s="43">
        <v>44.77</v>
      </c>
      <c r="O263" s="45">
        <v>98690.54</v>
      </c>
      <c r="AF263" s="30"/>
      <c r="AG263" s="30"/>
      <c r="AH263" s="30"/>
      <c r="AI263" s="2" t="s">
        <v>56</v>
      </c>
      <c r="AL263" s="30"/>
    </row>
    <row r="264" spans="1:41" s="3" customFormat="1" ht="15" x14ac:dyDescent="0.25">
      <c r="A264" s="36"/>
      <c r="B264" s="39"/>
      <c r="C264" s="38" t="s">
        <v>67</v>
      </c>
      <c r="D264" s="408" t="s">
        <v>70</v>
      </c>
      <c r="E264" s="408"/>
      <c r="F264" s="408"/>
      <c r="G264" s="40"/>
      <c r="H264" s="41"/>
      <c r="I264" s="41"/>
      <c r="J264" s="41"/>
      <c r="K264" s="44">
        <v>21178.85</v>
      </c>
      <c r="L264" s="43">
        <v>0.92</v>
      </c>
      <c r="M264" s="44">
        <v>5065.9799999999996</v>
      </c>
      <c r="N264" s="43">
        <v>13.24</v>
      </c>
      <c r="O264" s="45">
        <v>67073.58</v>
      </c>
      <c r="AF264" s="30"/>
      <c r="AG264" s="30"/>
      <c r="AH264" s="30"/>
      <c r="AI264" s="2" t="s">
        <v>70</v>
      </c>
      <c r="AL264" s="30"/>
    </row>
    <row r="265" spans="1:41" s="3" customFormat="1" ht="15" x14ac:dyDescent="0.25">
      <c r="A265" s="36"/>
      <c r="B265" s="39"/>
      <c r="C265" s="38" t="s">
        <v>71</v>
      </c>
      <c r="D265" s="408" t="s">
        <v>72</v>
      </c>
      <c r="E265" s="408"/>
      <c r="F265" s="408"/>
      <c r="G265" s="40"/>
      <c r="H265" s="41"/>
      <c r="I265" s="41"/>
      <c r="J265" s="41"/>
      <c r="K265" s="44">
        <v>2372.02</v>
      </c>
      <c r="L265" s="43">
        <v>0.92</v>
      </c>
      <c r="M265" s="42">
        <v>567.39</v>
      </c>
      <c r="N265" s="43">
        <v>44.77</v>
      </c>
      <c r="O265" s="45">
        <v>25402.05</v>
      </c>
      <c r="AF265" s="30"/>
      <c r="AG265" s="30"/>
      <c r="AH265" s="30"/>
      <c r="AI265" s="2" t="s">
        <v>72</v>
      </c>
      <c r="AL265" s="30"/>
    </row>
    <row r="266" spans="1:41" s="3" customFormat="1" ht="15" x14ac:dyDescent="0.25">
      <c r="A266" s="36"/>
      <c r="B266" s="39"/>
      <c r="C266" s="38" t="s">
        <v>83</v>
      </c>
      <c r="D266" s="408" t="s">
        <v>101</v>
      </c>
      <c r="E266" s="408"/>
      <c r="F266" s="408"/>
      <c r="G266" s="40"/>
      <c r="H266" s="41"/>
      <c r="I266" s="41"/>
      <c r="J266" s="41"/>
      <c r="K266" s="42">
        <v>399.04</v>
      </c>
      <c r="L266" s="55">
        <v>0</v>
      </c>
      <c r="M266" s="42">
        <v>0</v>
      </c>
      <c r="N266" s="43">
        <v>8.16</v>
      </c>
      <c r="O266" s="48"/>
      <c r="AF266" s="30"/>
      <c r="AG266" s="30"/>
      <c r="AH266" s="30"/>
      <c r="AI266" s="2" t="s">
        <v>101</v>
      </c>
      <c r="AL266" s="30"/>
    </row>
    <row r="267" spans="1:41" s="3" customFormat="1" ht="15" x14ac:dyDescent="0.25">
      <c r="A267" s="36"/>
      <c r="B267" s="39"/>
      <c r="C267" s="38"/>
      <c r="D267" s="408" t="s">
        <v>57</v>
      </c>
      <c r="E267" s="408"/>
      <c r="F267" s="408"/>
      <c r="G267" s="40" t="s">
        <v>58</v>
      </c>
      <c r="H267" s="55">
        <v>992</v>
      </c>
      <c r="I267" s="43">
        <v>0.92</v>
      </c>
      <c r="J267" s="63">
        <v>237.28639999999999</v>
      </c>
      <c r="K267" s="47"/>
      <c r="L267" s="41"/>
      <c r="M267" s="47"/>
      <c r="N267" s="41"/>
      <c r="O267" s="48"/>
      <c r="AF267" s="30"/>
      <c r="AG267" s="30"/>
      <c r="AH267" s="30"/>
      <c r="AJ267" s="2" t="s">
        <v>57</v>
      </c>
      <c r="AL267" s="30"/>
    </row>
    <row r="268" spans="1:41" s="3" customFormat="1" ht="15" x14ac:dyDescent="0.25">
      <c r="A268" s="36"/>
      <c r="B268" s="39"/>
      <c r="C268" s="38"/>
      <c r="D268" s="408" t="s">
        <v>73</v>
      </c>
      <c r="E268" s="408"/>
      <c r="F268" s="408"/>
      <c r="G268" s="40" t="s">
        <v>58</v>
      </c>
      <c r="H268" s="43">
        <v>175.73</v>
      </c>
      <c r="I268" s="43">
        <v>0.92</v>
      </c>
      <c r="J268" s="67">
        <v>42.034616</v>
      </c>
      <c r="K268" s="47"/>
      <c r="L268" s="41"/>
      <c r="M268" s="47"/>
      <c r="N268" s="41"/>
      <c r="O268" s="48"/>
      <c r="AF268" s="30"/>
      <c r="AG268" s="30"/>
      <c r="AH268" s="30"/>
      <c r="AJ268" s="2" t="s">
        <v>73</v>
      </c>
      <c r="AL268" s="30"/>
    </row>
    <row r="269" spans="1:41" s="3" customFormat="1" ht="15" x14ac:dyDescent="0.25">
      <c r="A269" s="49"/>
      <c r="B269" s="40"/>
      <c r="C269" s="38"/>
      <c r="D269" s="416" t="s">
        <v>59</v>
      </c>
      <c r="E269" s="416"/>
      <c r="F269" s="416"/>
      <c r="G269" s="50"/>
      <c r="H269" s="51"/>
      <c r="I269" s="51"/>
      <c r="J269" s="51"/>
      <c r="K269" s="53">
        <v>30793.57</v>
      </c>
      <c r="L269" s="51"/>
      <c r="M269" s="53">
        <v>7270.37</v>
      </c>
      <c r="N269" s="51"/>
      <c r="O269" s="54">
        <v>165764.12</v>
      </c>
      <c r="AF269" s="30"/>
      <c r="AG269" s="30"/>
      <c r="AH269" s="30"/>
      <c r="AK269" s="2" t="s">
        <v>59</v>
      </c>
      <c r="AL269" s="30"/>
    </row>
    <row r="270" spans="1:41" s="3" customFormat="1" ht="15" x14ac:dyDescent="0.25">
      <c r="A270" s="36"/>
      <c r="B270" s="39"/>
      <c r="C270" s="38"/>
      <c r="D270" s="408" t="s">
        <v>60</v>
      </c>
      <c r="E270" s="408"/>
      <c r="F270" s="408"/>
      <c r="G270" s="40"/>
      <c r="H270" s="41"/>
      <c r="I270" s="41"/>
      <c r="J270" s="41"/>
      <c r="K270" s="47"/>
      <c r="L270" s="41"/>
      <c r="M270" s="44">
        <v>2771.78</v>
      </c>
      <c r="N270" s="41"/>
      <c r="O270" s="45">
        <v>124092.59</v>
      </c>
      <c r="AF270" s="30"/>
      <c r="AG270" s="30"/>
      <c r="AH270" s="30"/>
      <c r="AJ270" s="2" t="s">
        <v>60</v>
      </c>
      <c r="AL270" s="30"/>
    </row>
    <row r="271" spans="1:41" s="3" customFormat="1" ht="45" x14ac:dyDescent="0.25">
      <c r="A271" s="36"/>
      <c r="B271" s="39"/>
      <c r="C271" s="38" t="s">
        <v>102</v>
      </c>
      <c r="D271" s="408" t="s">
        <v>103</v>
      </c>
      <c r="E271" s="408"/>
      <c r="F271" s="408"/>
      <c r="G271" s="40" t="s">
        <v>63</v>
      </c>
      <c r="H271" s="55">
        <v>110</v>
      </c>
      <c r="I271" s="41"/>
      <c r="J271" s="55">
        <v>110</v>
      </c>
      <c r="K271" s="47"/>
      <c r="L271" s="41"/>
      <c r="M271" s="44">
        <v>3048.96</v>
      </c>
      <c r="N271" s="41"/>
      <c r="O271" s="45">
        <v>136501.85</v>
      </c>
      <c r="AF271" s="30"/>
      <c r="AG271" s="30"/>
      <c r="AH271" s="30"/>
      <c r="AJ271" s="2" t="s">
        <v>103</v>
      </c>
      <c r="AL271" s="30"/>
    </row>
    <row r="272" spans="1:41" s="3" customFormat="1" ht="45" x14ac:dyDescent="0.25">
      <c r="A272" s="36"/>
      <c r="B272" s="39"/>
      <c r="C272" s="38" t="s">
        <v>104</v>
      </c>
      <c r="D272" s="408" t="s">
        <v>105</v>
      </c>
      <c r="E272" s="408"/>
      <c r="F272" s="408"/>
      <c r="G272" s="40" t="s">
        <v>63</v>
      </c>
      <c r="H272" s="55">
        <v>73</v>
      </c>
      <c r="I272" s="41"/>
      <c r="J272" s="55">
        <v>73</v>
      </c>
      <c r="K272" s="47"/>
      <c r="L272" s="41"/>
      <c r="M272" s="44">
        <v>2023.4</v>
      </c>
      <c r="N272" s="41"/>
      <c r="O272" s="45">
        <v>90587.59</v>
      </c>
      <c r="AF272" s="30"/>
      <c r="AG272" s="30"/>
      <c r="AH272" s="30"/>
      <c r="AJ272" s="2" t="s">
        <v>105</v>
      </c>
      <c r="AL272" s="30"/>
    </row>
    <row r="273" spans="1:40" s="3" customFormat="1" ht="15" x14ac:dyDescent="0.25">
      <c r="A273" s="36"/>
      <c r="B273" s="56"/>
      <c r="C273" s="57"/>
      <c r="D273" s="410" t="s">
        <v>66</v>
      </c>
      <c r="E273" s="410"/>
      <c r="F273" s="410"/>
      <c r="G273" s="32"/>
      <c r="H273" s="58"/>
      <c r="I273" s="58"/>
      <c r="J273" s="58"/>
      <c r="K273" s="59"/>
      <c r="L273" s="58"/>
      <c r="M273" s="60">
        <v>12342.73</v>
      </c>
      <c r="N273" s="51"/>
      <c r="O273" s="61">
        <v>392853.56</v>
      </c>
      <c r="AF273" s="30"/>
      <c r="AG273" s="30"/>
      <c r="AH273" s="30"/>
      <c r="AL273" s="30" t="s">
        <v>66</v>
      </c>
    </row>
    <row r="274" spans="1:40" s="3" customFormat="1" ht="57" x14ac:dyDescent="0.25">
      <c r="A274" s="31" t="s">
        <v>246</v>
      </c>
      <c r="B274" s="32" t="s">
        <v>246</v>
      </c>
      <c r="C274" s="33" t="s">
        <v>463</v>
      </c>
      <c r="D274" s="412" t="s">
        <v>464</v>
      </c>
      <c r="E274" s="412"/>
      <c r="F274" s="412"/>
      <c r="G274" s="32" t="s">
        <v>365</v>
      </c>
      <c r="H274" s="32">
        <v>0.02</v>
      </c>
      <c r="I274" s="32" t="s">
        <v>24</v>
      </c>
      <c r="J274" s="32" t="s">
        <v>465</v>
      </c>
      <c r="K274" s="34"/>
      <c r="L274" s="32"/>
      <c r="M274" s="34"/>
      <c r="N274" s="32"/>
      <c r="O274" s="35"/>
      <c r="AF274" s="30"/>
      <c r="AG274" s="30"/>
      <c r="AH274" s="30" t="s">
        <v>464</v>
      </c>
      <c r="AL274" s="30"/>
    </row>
    <row r="275" spans="1:40" s="3" customFormat="1" ht="45" x14ac:dyDescent="0.25">
      <c r="A275" s="36"/>
      <c r="B275" s="37"/>
      <c r="C275" s="38" t="s">
        <v>99</v>
      </c>
      <c r="D275" s="413" t="s">
        <v>100</v>
      </c>
      <c r="E275" s="413"/>
      <c r="F275" s="413"/>
      <c r="G275" s="413"/>
      <c r="H275" s="413"/>
      <c r="I275" s="413"/>
      <c r="J275" s="413"/>
      <c r="K275" s="413"/>
      <c r="L275" s="413"/>
      <c r="M275" s="413"/>
      <c r="N275" s="413"/>
      <c r="O275" s="414"/>
      <c r="AF275" s="30"/>
      <c r="AG275" s="30"/>
      <c r="AH275" s="30"/>
      <c r="AL275" s="30"/>
      <c r="AN275" s="2" t="s">
        <v>100</v>
      </c>
    </row>
    <row r="276" spans="1:40" s="3" customFormat="1" ht="57" x14ac:dyDescent="0.25">
      <c r="A276" s="36"/>
      <c r="B276" s="37"/>
      <c r="C276" s="38" t="s">
        <v>54</v>
      </c>
      <c r="D276" s="413" t="s">
        <v>55</v>
      </c>
      <c r="E276" s="413"/>
      <c r="F276" s="413"/>
      <c r="G276" s="413"/>
      <c r="H276" s="413"/>
      <c r="I276" s="413"/>
      <c r="J276" s="413"/>
      <c r="K276" s="413"/>
      <c r="L276" s="413"/>
      <c r="M276" s="413"/>
      <c r="N276" s="413"/>
      <c r="O276" s="414"/>
      <c r="AF276" s="30"/>
      <c r="AG276" s="30"/>
      <c r="AH276" s="30"/>
      <c r="AL276" s="30"/>
      <c r="AN276" s="2" t="s">
        <v>55</v>
      </c>
    </row>
    <row r="277" spans="1:40" s="3" customFormat="1" ht="15" x14ac:dyDescent="0.25">
      <c r="A277" s="36"/>
      <c r="B277" s="39"/>
      <c r="C277" s="38" t="s">
        <v>24</v>
      </c>
      <c r="D277" s="408" t="s">
        <v>56</v>
      </c>
      <c r="E277" s="408"/>
      <c r="F277" s="408"/>
      <c r="G277" s="40"/>
      <c r="H277" s="41"/>
      <c r="I277" s="41"/>
      <c r="J277" s="41"/>
      <c r="K277" s="44">
        <v>8295.9699999999993</v>
      </c>
      <c r="L277" s="43">
        <v>0.92</v>
      </c>
      <c r="M277" s="42">
        <v>152.65</v>
      </c>
      <c r="N277" s="43">
        <v>44.77</v>
      </c>
      <c r="O277" s="45">
        <v>6834.14</v>
      </c>
      <c r="AF277" s="30"/>
      <c r="AG277" s="30"/>
      <c r="AH277" s="30"/>
      <c r="AI277" s="2" t="s">
        <v>56</v>
      </c>
      <c r="AL277" s="30"/>
    </row>
    <row r="278" spans="1:40" s="3" customFormat="1" ht="15" x14ac:dyDescent="0.25">
      <c r="A278" s="36"/>
      <c r="B278" s="39"/>
      <c r="C278" s="38" t="s">
        <v>67</v>
      </c>
      <c r="D278" s="408" t="s">
        <v>70</v>
      </c>
      <c r="E278" s="408"/>
      <c r="F278" s="408"/>
      <c r="G278" s="40"/>
      <c r="H278" s="41"/>
      <c r="I278" s="41"/>
      <c r="J278" s="41"/>
      <c r="K278" s="44">
        <v>15566.2</v>
      </c>
      <c r="L278" s="43">
        <v>0.92</v>
      </c>
      <c r="M278" s="42">
        <v>286.42</v>
      </c>
      <c r="N278" s="43">
        <v>13.24</v>
      </c>
      <c r="O278" s="45">
        <v>3792.2</v>
      </c>
      <c r="AF278" s="30"/>
      <c r="AG278" s="30"/>
      <c r="AH278" s="30"/>
      <c r="AI278" s="2" t="s">
        <v>70</v>
      </c>
      <c r="AL278" s="30"/>
    </row>
    <row r="279" spans="1:40" s="3" customFormat="1" ht="15" x14ac:dyDescent="0.25">
      <c r="A279" s="36"/>
      <c r="B279" s="39"/>
      <c r="C279" s="38" t="s">
        <v>71</v>
      </c>
      <c r="D279" s="408" t="s">
        <v>72</v>
      </c>
      <c r="E279" s="408"/>
      <c r="F279" s="408"/>
      <c r="G279" s="40"/>
      <c r="H279" s="41"/>
      <c r="I279" s="41"/>
      <c r="J279" s="41"/>
      <c r="K279" s="44">
        <v>2094.61</v>
      </c>
      <c r="L279" s="43">
        <v>0.92</v>
      </c>
      <c r="M279" s="42">
        <v>38.54</v>
      </c>
      <c r="N279" s="43">
        <v>44.77</v>
      </c>
      <c r="O279" s="45">
        <v>1725.44</v>
      </c>
      <c r="AF279" s="30"/>
      <c r="AG279" s="30"/>
      <c r="AH279" s="30"/>
      <c r="AI279" s="2" t="s">
        <v>72</v>
      </c>
      <c r="AL279" s="30"/>
    </row>
    <row r="280" spans="1:40" s="3" customFormat="1" ht="15" x14ac:dyDescent="0.25">
      <c r="A280" s="36"/>
      <c r="B280" s="39"/>
      <c r="C280" s="38" t="s">
        <v>83</v>
      </c>
      <c r="D280" s="408" t="s">
        <v>101</v>
      </c>
      <c r="E280" s="408"/>
      <c r="F280" s="408"/>
      <c r="G280" s="40"/>
      <c r="H280" s="41"/>
      <c r="I280" s="41"/>
      <c r="J280" s="41"/>
      <c r="K280" s="42">
        <v>374.1</v>
      </c>
      <c r="L280" s="55">
        <v>0</v>
      </c>
      <c r="M280" s="42">
        <v>0</v>
      </c>
      <c r="N280" s="43">
        <v>8.16</v>
      </c>
      <c r="O280" s="48"/>
      <c r="AF280" s="30"/>
      <c r="AG280" s="30"/>
      <c r="AH280" s="30"/>
      <c r="AI280" s="2" t="s">
        <v>101</v>
      </c>
      <c r="AL280" s="30"/>
    </row>
    <row r="281" spans="1:40" s="3" customFormat="1" ht="15" x14ac:dyDescent="0.25">
      <c r="A281" s="36"/>
      <c r="B281" s="39"/>
      <c r="C281" s="38"/>
      <c r="D281" s="408" t="s">
        <v>57</v>
      </c>
      <c r="E281" s="408"/>
      <c r="F281" s="408"/>
      <c r="G281" s="40" t="s">
        <v>58</v>
      </c>
      <c r="H281" s="55">
        <v>893</v>
      </c>
      <c r="I281" s="43">
        <v>0.92</v>
      </c>
      <c r="J281" s="63">
        <v>16.4312</v>
      </c>
      <c r="K281" s="47"/>
      <c r="L281" s="41"/>
      <c r="M281" s="47"/>
      <c r="N281" s="41"/>
      <c r="O281" s="48"/>
      <c r="AF281" s="30"/>
      <c r="AG281" s="30"/>
      <c r="AH281" s="30"/>
      <c r="AJ281" s="2" t="s">
        <v>57</v>
      </c>
      <c r="AL281" s="30"/>
    </row>
    <row r="282" spans="1:40" s="3" customFormat="1" ht="15" x14ac:dyDescent="0.25">
      <c r="A282" s="36"/>
      <c r="B282" s="39"/>
      <c r="C282" s="38"/>
      <c r="D282" s="408" t="s">
        <v>73</v>
      </c>
      <c r="E282" s="408"/>
      <c r="F282" s="408"/>
      <c r="G282" s="40" t="s">
        <v>58</v>
      </c>
      <c r="H282" s="43">
        <v>155.18</v>
      </c>
      <c r="I282" s="43">
        <v>0.92</v>
      </c>
      <c r="J282" s="67">
        <v>2.8553120000000001</v>
      </c>
      <c r="K282" s="47"/>
      <c r="L282" s="41"/>
      <c r="M282" s="47"/>
      <c r="N282" s="41"/>
      <c r="O282" s="48"/>
      <c r="AF282" s="30"/>
      <c r="AG282" s="30"/>
      <c r="AH282" s="30"/>
      <c r="AJ282" s="2" t="s">
        <v>73</v>
      </c>
      <c r="AL282" s="30"/>
    </row>
    <row r="283" spans="1:40" s="3" customFormat="1" ht="15" x14ac:dyDescent="0.25">
      <c r="A283" s="49"/>
      <c r="B283" s="40"/>
      <c r="C283" s="38"/>
      <c r="D283" s="416" t="s">
        <v>59</v>
      </c>
      <c r="E283" s="416"/>
      <c r="F283" s="416"/>
      <c r="G283" s="50"/>
      <c r="H283" s="51"/>
      <c r="I283" s="51"/>
      <c r="J283" s="51"/>
      <c r="K283" s="53">
        <v>24236.27</v>
      </c>
      <c r="L283" s="51"/>
      <c r="M283" s="52">
        <v>439.07</v>
      </c>
      <c r="N283" s="51"/>
      <c r="O283" s="54">
        <v>10626.34</v>
      </c>
      <c r="AF283" s="30"/>
      <c r="AG283" s="30"/>
      <c r="AH283" s="30"/>
      <c r="AK283" s="2" t="s">
        <v>59</v>
      </c>
      <c r="AL283" s="30"/>
    </row>
    <row r="284" spans="1:40" s="3" customFormat="1" ht="15" x14ac:dyDescent="0.25">
      <c r="A284" s="36"/>
      <c r="B284" s="39"/>
      <c r="C284" s="38"/>
      <c r="D284" s="408" t="s">
        <v>60</v>
      </c>
      <c r="E284" s="408"/>
      <c r="F284" s="408"/>
      <c r="G284" s="40"/>
      <c r="H284" s="41"/>
      <c r="I284" s="41"/>
      <c r="J284" s="41"/>
      <c r="K284" s="47"/>
      <c r="L284" s="41"/>
      <c r="M284" s="42">
        <v>191.19</v>
      </c>
      <c r="N284" s="41"/>
      <c r="O284" s="45">
        <v>8559.58</v>
      </c>
      <c r="AF284" s="30"/>
      <c r="AG284" s="30"/>
      <c r="AH284" s="30"/>
      <c r="AJ284" s="2" t="s">
        <v>60</v>
      </c>
      <c r="AL284" s="30"/>
    </row>
    <row r="285" spans="1:40" s="3" customFormat="1" ht="45" x14ac:dyDescent="0.25">
      <c r="A285" s="36"/>
      <c r="B285" s="39"/>
      <c r="C285" s="38" t="s">
        <v>102</v>
      </c>
      <c r="D285" s="408" t="s">
        <v>103</v>
      </c>
      <c r="E285" s="408"/>
      <c r="F285" s="408"/>
      <c r="G285" s="40" t="s">
        <v>63</v>
      </c>
      <c r="H285" s="55">
        <v>110</v>
      </c>
      <c r="I285" s="41"/>
      <c r="J285" s="55">
        <v>110</v>
      </c>
      <c r="K285" s="47"/>
      <c r="L285" s="41"/>
      <c r="M285" s="42">
        <v>210.31</v>
      </c>
      <c r="N285" s="41"/>
      <c r="O285" s="45">
        <v>9415.5400000000009</v>
      </c>
      <c r="AF285" s="30"/>
      <c r="AG285" s="30"/>
      <c r="AH285" s="30"/>
      <c r="AJ285" s="2" t="s">
        <v>103</v>
      </c>
      <c r="AL285" s="30"/>
    </row>
    <row r="286" spans="1:40" s="3" customFormat="1" ht="45" x14ac:dyDescent="0.25">
      <c r="A286" s="36"/>
      <c r="B286" s="39"/>
      <c r="C286" s="38" t="s">
        <v>104</v>
      </c>
      <c r="D286" s="408" t="s">
        <v>105</v>
      </c>
      <c r="E286" s="408"/>
      <c r="F286" s="408"/>
      <c r="G286" s="40" t="s">
        <v>63</v>
      </c>
      <c r="H286" s="55">
        <v>73</v>
      </c>
      <c r="I286" s="41"/>
      <c r="J286" s="55">
        <v>73</v>
      </c>
      <c r="K286" s="47"/>
      <c r="L286" s="41"/>
      <c r="M286" s="42">
        <v>139.57</v>
      </c>
      <c r="N286" s="41"/>
      <c r="O286" s="45">
        <v>6248.49</v>
      </c>
      <c r="AF286" s="30"/>
      <c r="AG286" s="30"/>
      <c r="AH286" s="30"/>
      <c r="AJ286" s="2" t="s">
        <v>105</v>
      </c>
      <c r="AL286" s="30"/>
    </row>
    <row r="287" spans="1:40" s="3" customFormat="1" ht="15" x14ac:dyDescent="0.25">
      <c r="A287" s="36"/>
      <c r="B287" s="56"/>
      <c r="C287" s="57"/>
      <c r="D287" s="410" t="s">
        <v>66</v>
      </c>
      <c r="E287" s="410"/>
      <c r="F287" s="410"/>
      <c r="G287" s="32"/>
      <c r="H287" s="58"/>
      <c r="I287" s="58"/>
      <c r="J287" s="58"/>
      <c r="K287" s="59"/>
      <c r="L287" s="58"/>
      <c r="M287" s="65">
        <v>788.95</v>
      </c>
      <c r="N287" s="51"/>
      <c r="O287" s="61">
        <v>26290.37</v>
      </c>
      <c r="AF287" s="30"/>
      <c r="AG287" s="30"/>
      <c r="AH287" s="30"/>
      <c r="AL287" s="30" t="s">
        <v>66</v>
      </c>
    </row>
    <row r="288" spans="1:40" s="3" customFormat="1" ht="33.75" x14ac:dyDescent="0.25">
      <c r="A288" s="31" t="s">
        <v>251</v>
      </c>
      <c r="B288" s="32" t="s">
        <v>251</v>
      </c>
      <c r="C288" s="33" t="s">
        <v>466</v>
      </c>
      <c r="D288" s="412" t="s">
        <v>467</v>
      </c>
      <c r="E288" s="412"/>
      <c r="F288" s="412"/>
      <c r="G288" s="32" t="s">
        <v>468</v>
      </c>
      <c r="H288" s="32">
        <v>8.8000000000000007</v>
      </c>
      <c r="I288" s="32" t="s">
        <v>24</v>
      </c>
      <c r="J288" s="32" t="s">
        <v>469</v>
      </c>
      <c r="K288" s="34"/>
      <c r="L288" s="32"/>
      <c r="M288" s="34"/>
      <c r="N288" s="32"/>
      <c r="O288" s="35"/>
      <c r="AF288" s="30"/>
      <c r="AG288" s="30"/>
      <c r="AH288" s="30" t="s">
        <v>467</v>
      </c>
      <c r="AL288" s="30"/>
    </row>
    <row r="289" spans="1:40" s="3" customFormat="1" ht="57" x14ac:dyDescent="0.25">
      <c r="A289" s="36"/>
      <c r="B289" s="37"/>
      <c r="C289" s="38" t="s">
        <v>54</v>
      </c>
      <c r="D289" s="413" t="s">
        <v>55</v>
      </c>
      <c r="E289" s="413"/>
      <c r="F289" s="413"/>
      <c r="G289" s="413"/>
      <c r="H289" s="413"/>
      <c r="I289" s="413"/>
      <c r="J289" s="413"/>
      <c r="K289" s="413"/>
      <c r="L289" s="413"/>
      <c r="M289" s="413"/>
      <c r="N289" s="413"/>
      <c r="O289" s="414"/>
      <c r="AF289" s="30"/>
      <c r="AG289" s="30"/>
      <c r="AH289" s="30"/>
      <c r="AL289" s="30"/>
      <c r="AN289" s="2" t="s">
        <v>55</v>
      </c>
    </row>
    <row r="290" spans="1:40" s="3" customFormat="1" ht="15" x14ac:dyDescent="0.25">
      <c r="A290" s="36"/>
      <c r="B290" s="39"/>
      <c r="C290" s="38" t="s">
        <v>24</v>
      </c>
      <c r="D290" s="408" t="s">
        <v>56</v>
      </c>
      <c r="E290" s="408"/>
      <c r="F290" s="408"/>
      <c r="G290" s="40"/>
      <c r="H290" s="41"/>
      <c r="I290" s="41"/>
      <c r="J290" s="41"/>
      <c r="K290" s="42">
        <v>62.24</v>
      </c>
      <c r="L290" s="43">
        <v>1.1499999999999999</v>
      </c>
      <c r="M290" s="42">
        <v>629.87</v>
      </c>
      <c r="N290" s="41"/>
      <c r="O290" s="70">
        <v>629.87</v>
      </c>
      <c r="AF290" s="30"/>
      <c r="AG290" s="30"/>
      <c r="AH290" s="30"/>
      <c r="AI290" s="2" t="s">
        <v>56</v>
      </c>
      <c r="AL290" s="30"/>
    </row>
    <row r="291" spans="1:40" s="3" customFormat="1" ht="15" x14ac:dyDescent="0.25">
      <c r="A291" s="36"/>
      <c r="B291" s="39"/>
      <c r="C291" s="38" t="s">
        <v>67</v>
      </c>
      <c r="D291" s="408" t="s">
        <v>70</v>
      </c>
      <c r="E291" s="408"/>
      <c r="F291" s="408"/>
      <c r="G291" s="40"/>
      <c r="H291" s="41"/>
      <c r="I291" s="41"/>
      <c r="J291" s="41"/>
      <c r="K291" s="42">
        <v>588.09</v>
      </c>
      <c r="L291" s="43">
        <v>1.1499999999999999</v>
      </c>
      <c r="M291" s="44">
        <v>5951.47</v>
      </c>
      <c r="N291" s="43">
        <v>13.24</v>
      </c>
      <c r="O291" s="45">
        <v>78797.460000000006</v>
      </c>
      <c r="AF291" s="30"/>
      <c r="AG291" s="30"/>
      <c r="AH291" s="30"/>
      <c r="AI291" s="2" t="s">
        <v>70</v>
      </c>
      <c r="AL291" s="30"/>
    </row>
    <row r="292" spans="1:40" s="3" customFormat="1" ht="15" x14ac:dyDescent="0.25">
      <c r="A292" s="36"/>
      <c r="B292" s="39"/>
      <c r="C292" s="38" t="s">
        <v>71</v>
      </c>
      <c r="D292" s="408" t="s">
        <v>72</v>
      </c>
      <c r="E292" s="408"/>
      <c r="F292" s="408"/>
      <c r="G292" s="40"/>
      <c r="H292" s="41"/>
      <c r="I292" s="41"/>
      <c r="J292" s="41"/>
      <c r="K292" s="42">
        <v>0.01</v>
      </c>
      <c r="L292" s="43">
        <v>1.1499999999999999</v>
      </c>
      <c r="M292" s="42">
        <v>0.1</v>
      </c>
      <c r="N292" s="41"/>
      <c r="O292" s="70">
        <v>0.1</v>
      </c>
      <c r="AF292" s="30"/>
      <c r="AG292" s="30"/>
      <c r="AH292" s="30"/>
      <c r="AI292" s="2" t="s">
        <v>72</v>
      </c>
      <c r="AL292" s="30"/>
    </row>
    <row r="293" spans="1:40" s="3" customFormat="1" ht="15" x14ac:dyDescent="0.25">
      <c r="A293" s="36"/>
      <c r="B293" s="39"/>
      <c r="C293" s="38" t="s">
        <v>83</v>
      </c>
      <c r="D293" s="408" t="s">
        <v>101</v>
      </c>
      <c r="E293" s="408"/>
      <c r="F293" s="408"/>
      <c r="G293" s="40"/>
      <c r="H293" s="41"/>
      <c r="I293" s="41"/>
      <c r="J293" s="41"/>
      <c r="K293" s="42">
        <v>2.41</v>
      </c>
      <c r="L293" s="41"/>
      <c r="M293" s="42">
        <v>21.21</v>
      </c>
      <c r="N293" s="43">
        <v>13.24</v>
      </c>
      <c r="O293" s="70">
        <v>280.82</v>
      </c>
      <c r="AF293" s="30"/>
      <c r="AG293" s="30"/>
      <c r="AH293" s="30"/>
      <c r="AI293" s="2" t="s">
        <v>101</v>
      </c>
      <c r="AL293" s="30"/>
    </row>
    <row r="294" spans="1:40" s="3" customFormat="1" ht="15" x14ac:dyDescent="0.25">
      <c r="A294" s="36"/>
      <c r="B294" s="39"/>
      <c r="C294" s="38"/>
      <c r="D294" s="408" t="s">
        <v>57</v>
      </c>
      <c r="E294" s="408"/>
      <c r="F294" s="408"/>
      <c r="G294" s="40" t="s">
        <v>58</v>
      </c>
      <c r="H294" s="43">
        <v>6.47</v>
      </c>
      <c r="I294" s="43">
        <v>1.1499999999999999</v>
      </c>
      <c r="J294" s="63">
        <v>65.476399999999998</v>
      </c>
      <c r="K294" s="47"/>
      <c r="L294" s="41"/>
      <c r="M294" s="47"/>
      <c r="N294" s="41"/>
      <c r="O294" s="48"/>
      <c r="AF294" s="30"/>
      <c r="AG294" s="30"/>
      <c r="AH294" s="30"/>
      <c r="AJ294" s="2" t="s">
        <v>57</v>
      </c>
      <c r="AL294" s="30"/>
    </row>
    <row r="295" spans="1:40" s="3" customFormat="1" ht="15" x14ac:dyDescent="0.25">
      <c r="A295" s="49"/>
      <c r="B295" s="40"/>
      <c r="C295" s="38"/>
      <c r="D295" s="416" t="s">
        <v>59</v>
      </c>
      <c r="E295" s="416"/>
      <c r="F295" s="416"/>
      <c r="G295" s="50"/>
      <c r="H295" s="51"/>
      <c r="I295" s="51"/>
      <c r="J295" s="51"/>
      <c r="K295" s="52">
        <v>652.74</v>
      </c>
      <c r="L295" s="51"/>
      <c r="M295" s="53">
        <v>6602.55</v>
      </c>
      <c r="N295" s="51"/>
      <c r="O295" s="54">
        <v>79708.149999999994</v>
      </c>
      <c r="AF295" s="30"/>
      <c r="AG295" s="30"/>
      <c r="AH295" s="30"/>
      <c r="AK295" s="2" t="s">
        <v>59</v>
      </c>
      <c r="AL295" s="30"/>
    </row>
    <row r="296" spans="1:40" s="3" customFormat="1" ht="15" x14ac:dyDescent="0.25">
      <c r="A296" s="36"/>
      <c r="B296" s="39"/>
      <c r="C296" s="38"/>
      <c r="D296" s="408" t="s">
        <v>60</v>
      </c>
      <c r="E296" s="408"/>
      <c r="F296" s="408"/>
      <c r="G296" s="40"/>
      <c r="H296" s="41"/>
      <c r="I296" s="41"/>
      <c r="J296" s="41"/>
      <c r="K296" s="47"/>
      <c r="L296" s="41"/>
      <c r="M296" s="42">
        <v>629.97</v>
      </c>
      <c r="N296" s="41"/>
      <c r="O296" s="70">
        <v>629.97</v>
      </c>
      <c r="AF296" s="30"/>
      <c r="AG296" s="30"/>
      <c r="AH296" s="30"/>
      <c r="AJ296" s="2" t="s">
        <v>60</v>
      </c>
      <c r="AL296" s="30"/>
    </row>
    <row r="297" spans="1:40" s="3" customFormat="1" ht="45" x14ac:dyDescent="0.25">
      <c r="A297" s="36"/>
      <c r="B297" s="39"/>
      <c r="C297" s="38" t="s">
        <v>470</v>
      </c>
      <c r="D297" s="408" t="s">
        <v>471</v>
      </c>
      <c r="E297" s="408"/>
      <c r="F297" s="408"/>
      <c r="G297" s="40" t="s">
        <v>63</v>
      </c>
      <c r="H297" s="55">
        <v>102</v>
      </c>
      <c r="I297" s="41"/>
      <c r="J297" s="55">
        <v>102</v>
      </c>
      <c r="K297" s="47"/>
      <c r="L297" s="41"/>
      <c r="M297" s="42">
        <v>642.57000000000005</v>
      </c>
      <c r="N297" s="41"/>
      <c r="O297" s="70">
        <v>642.57000000000005</v>
      </c>
      <c r="AF297" s="30"/>
      <c r="AG297" s="30"/>
      <c r="AH297" s="30"/>
      <c r="AJ297" s="2" t="s">
        <v>471</v>
      </c>
      <c r="AL297" s="30"/>
    </row>
    <row r="298" spans="1:40" s="3" customFormat="1" ht="45" x14ac:dyDescent="0.25">
      <c r="A298" s="36"/>
      <c r="B298" s="39"/>
      <c r="C298" s="38" t="s">
        <v>472</v>
      </c>
      <c r="D298" s="408" t="s">
        <v>473</v>
      </c>
      <c r="E298" s="408"/>
      <c r="F298" s="408"/>
      <c r="G298" s="40" t="s">
        <v>63</v>
      </c>
      <c r="H298" s="55">
        <v>58</v>
      </c>
      <c r="I298" s="41"/>
      <c r="J298" s="55">
        <v>58</v>
      </c>
      <c r="K298" s="47"/>
      <c r="L298" s="41"/>
      <c r="M298" s="42">
        <v>365.38</v>
      </c>
      <c r="N298" s="41"/>
      <c r="O298" s="70">
        <v>365.38</v>
      </c>
      <c r="AF298" s="30"/>
      <c r="AG298" s="30"/>
      <c r="AH298" s="30"/>
      <c r="AJ298" s="2" t="s">
        <v>473</v>
      </c>
      <c r="AL298" s="30"/>
    </row>
    <row r="299" spans="1:40" s="3" customFormat="1" ht="15" x14ac:dyDescent="0.25">
      <c r="A299" s="36"/>
      <c r="B299" s="56"/>
      <c r="C299" s="57"/>
      <c r="D299" s="410" t="s">
        <v>66</v>
      </c>
      <c r="E299" s="410"/>
      <c r="F299" s="410"/>
      <c r="G299" s="32"/>
      <c r="H299" s="58"/>
      <c r="I299" s="58"/>
      <c r="J299" s="58"/>
      <c r="K299" s="59"/>
      <c r="L299" s="58"/>
      <c r="M299" s="60">
        <v>7610.5</v>
      </c>
      <c r="N299" s="51"/>
      <c r="O299" s="61">
        <v>80716.100000000006</v>
      </c>
      <c r="AF299" s="30"/>
      <c r="AG299" s="30"/>
      <c r="AH299" s="30"/>
      <c r="AL299" s="30" t="s">
        <v>66</v>
      </c>
    </row>
    <row r="300" spans="1:40" s="3" customFormat="1" ht="33.75" x14ac:dyDescent="0.25">
      <c r="A300" s="31" t="s">
        <v>255</v>
      </c>
      <c r="B300" s="32" t="s">
        <v>255</v>
      </c>
      <c r="C300" s="33" t="s">
        <v>474</v>
      </c>
      <c r="D300" s="412" t="s">
        <v>475</v>
      </c>
      <c r="E300" s="412"/>
      <c r="F300" s="412"/>
      <c r="G300" s="32" t="s">
        <v>476</v>
      </c>
      <c r="H300" s="32">
        <v>8.8000000000000007</v>
      </c>
      <c r="I300" s="32" t="s">
        <v>24</v>
      </c>
      <c r="J300" s="32" t="s">
        <v>469</v>
      </c>
      <c r="K300" s="34" t="s">
        <v>477</v>
      </c>
      <c r="L300" s="32"/>
      <c r="M300" s="34" t="s">
        <v>478</v>
      </c>
      <c r="N300" s="32" t="s">
        <v>89</v>
      </c>
      <c r="O300" s="35" t="s">
        <v>479</v>
      </c>
      <c r="AF300" s="30"/>
      <c r="AG300" s="30"/>
      <c r="AH300" s="30" t="s">
        <v>475</v>
      </c>
      <c r="AL300" s="30"/>
    </row>
    <row r="301" spans="1:40" s="3" customFormat="1" ht="15" x14ac:dyDescent="0.25">
      <c r="A301" s="62"/>
      <c r="B301" s="4"/>
      <c r="C301" s="57"/>
      <c r="D301" s="408" t="s">
        <v>480</v>
      </c>
      <c r="E301" s="408"/>
      <c r="F301" s="408"/>
      <c r="G301" s="408"/>
      <c r="H301" s="408"/>
      <c r="I301" s="408"/>
      <c r="J301" s="408"/>
      <c r="K301" s="408"/>
      <c r="L301" s="408"/>
      <c r="M301" s="408"/>
      <c r="N301" s="408"/>
      <c r="O301" s="411"/>
      <c r="AF301" s="30"/>
      <c r="AG301" s="30"/>
      <c r="AH301" s="30"/>
      <c r="AL301" s="30"/>
      <c r="AM301" s="2" t="s">
        <v>480</v>
      </c>
    </row>
    <row r="302" spans="1:40" s="3" customFormat="1" ht="15" x14ac:dyDescent="0.25">
      <c r="A302" s="36"/>
      <c r="B302" s="56"/>
      <c r="C302" s="57"/>
      <c r="D302" s="410" t="s">
        <v>66</v>
      </c>
      <c r="E302" s="410"/>
      <c r="F302" s="410"/>
      <c r="G302" s="32"/>
      <c r="H302" s="58"/>
      <c r="I302" s="58"/>
      <c r="J302" s="58"/>
      <c r="K302" s="59"/>
      <c r="L302" s="58"/>
      <c r="M302" s="60">
        <v>9631.42</v>
      </c>
      <c r="N302" s="51"/>
      <c r="O302" s="61">
        <v>78592.39</v>
      </c>
      <c r="AF302" s="30"/>
      <c r="AG302" s="30"/>
      <c r="AH302" s="30"/>
      <c r="AL302" s="30" t="s">
        <v>66</v>
      </c>
    </row>
    <row r="303" spans="1:40" s="3" customFormat="1" ht="45.75" x14ac:dyDescent="0.25">
      <c r="A303" s="31" t="s">
        <v>262</v>
      </c>
      <c r="B303" s="32" t="s">
        <v>262</v>
      </c>
      <c r="C303" s="33" t="s">
        <v>404</v>
      </c>
      <c r="D303" s="412" t="s">
        <v>405</v>
      </c>
      <c r="E303" s="412"/>
      <c r="F303" s="412"/>
      <c r="G303" s="32" t="s">
        <v>76</v>
      </c>
      <c r="H303" s="32">
        <v>204</v>
      </c>
      <c r="I303" s="32" t="s">
        <v>24</v>
      </c>
      <c r="J303" s="32" t="s">
        <v>481</v>
      </c>
      <c r="K303" s="34" t="s">
        <v>407</v>
      </c>
      <c r="L303" s="32"/>
      <c r="M303" s="34" t="s">
        <v>482</v>
      </c>
      <c r="N303" s="32" t="s">
        <v>80</v>
      </c>
      <c r="O303" s="35" t="s">
        <v>483</v>
      </c>
      <c r="AF303" s="30"/>
      <c r="AG303" s="30"/>
      <c r="AH303" s="30" t="s">
        <v>405</v>
      </c>
      <c r="AL303" s="30"/>
    </row>
    <row r="304" spans="1:40" s="3" customFormat="1" ht="15" x14ac:dyDescent="0.25">
      <c r="A304" s="62"/>
      <c r="B304" s="4"/>
      <c r="C304" s="57"/>
      <c r="D304" s="408" t="s">
        <v>113</v>
      </c>
      <c r="E304" s="408"/>
      <c r="F304" s="408"/>
      <c r="G304" s="408"/>
      <c r="H304" s="408"/>
      <c r="I304" s="408"/>
      <c r="J304" s="408"/>
      <c r="K304" s="408"/>
      <c r="L304" s="408"/>
      <c r="M304" s="408"/>
      <c r="N304" s="408"/>
      <c r="O304" s="411"/>
      <c r="AF304" s="30"/>
      <c r="AG304" s="30"/>
      <c r="AH304" s="30"/>
      <c r="AL304" s="30"/>
      <c r="AM304" s="2" t="s">
        <v>113</v>
      </c>
    </row>
    <row r="305" spans="1:41" s="3" customFormat="1" ht="15" x14ac:dyDescent="0.25">
      <c r="A305" s="36"/>
      <c r="B305" s="56"/>
      <c r="C305" s="57"/>
      <c r="D305" s="410" t="s">
        <v>66</v>
      </c>
      <c r="E305" s="410"/>
      <c r="F305" s="410"/>
      <c r="G305" s="32"/>
      <c r="H305" s="58"/>
      <c r="I305" s="58"/>
      <c r="J305" s="58"/>
      <c r="K305" s="59"/>
      <c r="L305" s="58"/>
      <c r="M305" s="60">
        <v>2070.6</v>
      </c>
      <c r="N305" s="51"/>
      <c r="O305" s="61">
        <v>27414.74</v>
      </c>
      <c r="AF305" s="30"/>
      <c r="AG305" s="30"/>
      <c r="AH305" s="30"/>
      <c r="AL305" s="30" t="s">
        <v>66</v>
      </c>
    </row>
    <row r="306" spans="1:41" s="3" customFormat="1" ht="45.75" x14ac:dyDescent="0.25">
      <c r="A306" s="31" t="s">
        <v>266</v>
      </c>
      <c r="B306" s="32" t="s">
        <v>266</v>
      </c>
      <c r="C306" s="33" t="s">
        <v>374</v>
      </c>
      <c r="D306" s="412" t="s">
        <v>375</v>
      </c>
      <c r="E306" s="412"/>
      <c r="F306" s="412"/>
      <c r="G306" s="32" t="s">
        <v>76</v>
      </c>
      <c r="H306" s="32">
        <v>204</v>
      </c>
      <c r="I306" s="32" t="s">
        <v>24</v>
      </c>
      <c r="J306" s="32" t="s">
        <v>481</v>
      </c>
      <c r="K306" s="34" t="s">
        <v>376</v>
      </c>
      <c r="L306" s="32"/>
      <c r="M306" s="34" t="s">
        <v>484</v>
      </c>
      <c r="N306" s="32" t="s">
        <v>378</v>
      </c>
      <c r="O306" s="35" t="s">
        <v>485</v>
      </c>
      <c r="AF306" s="30"/>
      <c r="AG306" s="30"/>
      <c r="AH306" s="30" t="s">
        <v>375</v>
      </c>
      <c r="AL306" s="30"/>
    </row>
    <row r="307" spans="1:41" s="3" customFormat="1" ht="15" x14ac:dyDescent="0.25">
      <c r="A307" s="62"/>
      <c r="B307" s="4"/>
      <c r="C307" s="57"/>
      <c r="D307" s="408" t="s">
        <v>380</v>
      </c>
      <c r="E307" s="408"/>
      <c r="F307" s="408"/>
      <c r="G307" s="408"/>
      <c r="H307" s="408"/>
      <c r="I307" s="408"/>
      <c r="J307" s="408"/>
      <c r="K307" s="408"/>
      <c r="L307" s="408"/>
      <c r="M307" s="408"/>
      <c r="N307" s="408"/>
      <c r="O307" s="411"/>
      <c r="AF307" s="30"/>
      <c r="AG307" s="30"/>
      <c r="AH307" s="30"/>
      <c r="AL307" s="30"/>
      <c r="AM307" s="2" t="s">
        <v>380</v>
      </c>
    </row>
    <row r="308" spans="1:41" s="3" customFormat="1" ht="15" x14ac:dyDescent="0.25">
      <c r="A308" s="36"/>
      <c r="B308" s="56"/>
      <c r="C308" s="57"/>
      <c r="D308" s="410" t="s">
        <v>66</v>
      </c>
      <c r="E308" s="410"/>
      <c r="F308" s="410"/>
      <c r="G308" s="32"/>
      <c r="H308" s="58"/>
      <c r="I308" s="58"/>
      <c r="J308" s="58"/>
      <c r="K308" s="59"/>
      <c r="L308" s="58"/>
      <c r="M308" s="60">
        <v>1793.16</v>
      </c>
      <c r="N308" s="51"/>
      <c r="O308" s="61">
        <v>24422.84</v>
      </c>
      <c r="AF308" s="30"/>
      <c r="AG308" s="30"/>
      <c r="AH308" s="30"/>
      <c r="AL308" s="30" t="s">
        <v>66</v>
      </c>
    </row>
    <row r="309" spans="1:41" s="3" customFormat="1" ht="45.75" x14ac:dyDescent="0.25">
      <c r="A309" s="31" t="s">
        <v>53</v>
      </c>
      <c r="B309" s="32" t="s">
        <v>53</v>
      </c>
      <c r="C309" s="33" t="s">
        <v>412</v>
      </c>
      <c r="D309" s="412" t="s">
        <v>413</v>
      </c>
      <c r="E309" s="412"/>
      <c r="F309" s="412"/>
      <c r="G309" s="32" t="s">
        <v>76</v>
      </c>
      <c r="H309" s="32">
        <v>204</v>
      </c>
      <c r="I309" s="32" t="s">
        <v>24</v>
      </c>
      <c r="J309" s="32" t="s">
        <v>481</v>
      </c>
      <c r="K309" s="34" t="s">
        <v>407</v>
      </c>
      <c r="L309" s="32"/>
      <c r="M309" s="34" t="s">
        <v>482</v>
      </c>
      <c r="N309" s="32" t="s">
        <v>80</v>
      </c>
      <c r="O309" s="35" t="s">
        <v>483</v>
      </c>
      <c r="AF309" s="30"/>
      <c r="AG309" s="30"/>
      <c r="AH309" s="30" t="s">
        <v>413</v>
      </c>
      <c r="AL309" s="30"/>
    </row>
    <row r="310" spans="1:41" s="3" customFormat="1" ht="15" x14ac:dyDescent="0.25">
      <c r="A310" s="62"/>
      <c r="B310" s="4"/>
      <c r="C310" s="57"/>
      <c r="D310" s="408" t="s">
        <v>113</v>
      </c>
      <c r="E310" s="408"/>
      <c r="F310" s="408"/>
      <c r="G310" s="408"/>
      <c r="H310" s="408"/>
      <c r="I310" s="408"/>
      <c r="J310" s="408"/>
      <c r="K310" s="408"/>
      <c r="L310" s="408"/>
      <c r="M310" s="408"/>
      <c r="N310" s="408"/>
      <c r="O310" s="411"/>
      <c r="AF310" s="30"/>
      <c r="AG310" s="30"/>
      <c r="AH310" s="30"/>
      <c r="AL310" s="30"/>
      <c r="AM310" s="2" t="s">
        <v>113</v>
      </c>
    </row>
    <row r="311" spans="1:41" s="3" customFormat="1" ht="15" x14ac:dyDescent="0.25">
      <c r="A311" s="36"/>
      <c r="B311" s="56"/>
      <c r="C311" s="57"/>
      <c r="D311" s="410" t="s">
        <v>66</v>
      </c>
      <c r="E311" s="410"/>
      <c r="F311" s="410"/>
      <c r="G311" s="32"/>
      <c r="H311" s="58"/>
      <c r="I311" s="58"/>
      <c r="J311" s="58"/>
      <c r="K311" s="59"/>
      <c r="L311" s="58"/>
      <c r="M311" s="60">
        <v>2070.6</v>
      </c>
      <c r="N311" s="51"/>
      <c r="O311" s="61">
        <v>27414.74</v>
      </c>
      <c r="AF311" s="30"/>
      <c r="AG311" s="30"/>
      <c r="AH311" s="30"/>
      <c r="AL311" s="30" t="s">
        <v>66</v>
      </c>
    </row>
    <row r="312" spans="1:41" s="3" customFormat="1" ht="45.75" x14ac:dyDescent="0.25">
      <c r="A312" s="31" t="s">
        <v>271</v>
      </c>
      <c r="B312" s="32" t="s">
        <v>271</v>
      </c>
      <c r="C312" s="33" t="s">
        <v>404</v>
      </c>
      <c r="D312" s="412" t="s">
        <v>405</v>
      </c>
      <c r="E312" s="412"/>
      <c r="F312" s="412"/>
      <c r="G312" s="32" t="s">
        <v>76</v>
      </c>
      <c r="H312" s="32">
        <v>204</v>
      </c>
      <c r="I312" s="32" t="s">
        <v>24</v>
      </c>
      <c r="J312" s="32" t="s">
        <v>481</v>
      </c>
      <c r="K312" s="34" t="s">
        <v>407</v>
      </c>
      <c r="L312" s="32"/>
      <c r="M312" s="34" t="s">
        <v>482</v>
      </c>
      <c r="N312" s="32" t="s">
        <v>80</v>
      </c>
      <c r="O312" s="35" t="s">
        <v>483</v>
      </c>
      <c r="AF312" s="30"/>
      <c r="AG312" s="30"/>
      <c r="AH312" s="30" t="s">
        <v>405</v>
      </c>
      <c r="AL312" s="30"/>
    </row>
    <row r="313" spans="1:41" s="3" customFormat="1" ht="15" x14ac:dyDescent="0.25">
      <c r="A313" s="62"/>
      <c r="B313" s="4"/>
      <c r="C313" s="57"/>
      <c r="D313" s="408" t="s">
        <v>113</v>
      </c>
      <c r="E313" s="408"/>
      <c r="F313" s="408"/>
      <c r="G313" s="408"/>
      <c r="H313" s="408"/>
      <c r="I313" s="408"/>
      <c r="J313" s="408"/>
      <c r="K313" s="408"/>
      <c r="L313" s="408"/>
      <c r="M313" s="408"/>
      <c r="N313" s="408"/>
      <c r="O313" s="411"/>
      <c r="AF313" s="30"/>
      <c r="AG313" s="30"/>
      <c r="AH313" s="30"/>
      <c r="AL313" s="30"/>
      <c r="AM313" s="2" t="s">
        <v>113</v>
      </c>
    </row>
    <row r="314" spans="1:41" s="3" customFormat="1" ht="15" x14ac:dyDescent="0.25">
      <c r="A314" s="36"/>
      <c r="B314" s="56"/>
      <c r="C314" s="57"/>
      <c r="D314" s="410" t="s">
        <v>66</v>
      </c>
      <c r="E314" s="410"/>
      <c r="F314" s="410"/>
      <c r="G314" s="32"/>
      <c r="H314" s="58"/>
      <c r="I314" s="58"/>
      <c r="J314" s="58"/>
      <c r="K314" s="59"/>
      <c r="L314" s="58"/>
      <c r="M314" s="60">
        <v>2070.6</v>
      </c>
      <c r="N314" s="51"/>
      <c r="O314" s="61">
        <v>27414.74</v>
      </c>
      <c r="AF314" s="30"/>
      <c r="AG314" s="30"/>
      <c r="AH314" s="30"/>
      <c r="AL314" s="30" t="s">
        <v>66</v>
      </c>
    </row>
    <row r="315" spans="1:41" s="3" customFormat="1" ht="45" x14ac:dyDescent="0.25">
      <c r="A315" s="234" t="s">
        <v>273</v>
      </c>
      <c r="B315" s="235" t="s">
        <v>273</v>
      </c>
      <c r="C315" s="239" t="s">
        <v>972</v>
      </c>
      <c r="D315" s="415" t="s">
        <v>84</v>
      </c>
      <c r="E315" s="415"/>
      <c r="F315" s="415"/>
      <c r="G315" s="235" t="s">
        <v>85</v>
      </c>
      <c r="H315" s="235">
        <v>82.64</v>
      </c>
      <c r="I315" s="235" t="s">
        <v>24</v>
      </c>
      <c r="J315" s="235" t="s">
        <v>486</v>
      </c>
      <c r="K315" s="237" t="s">
        <v>87</v>
      </c>
      <c r="L315" s="235"/>
      <c r="M315" s="237" t="s">
        <v>487</v>
      </c>
      <c r="N315" s="235" t="s">
        <v>89</v>
      </c>
      <c r="O315" s="238" t="s">
        <v>488</v>
      </c>
      <c r="AF315" s="30"/>
      <c r="AG315" s="30"/>
      <c r="AH315" s="30" t="s">
        <v>84</v>
      </c>
      <c r="AL315" s="30"/>
    </row>
    <row r="316" spans="1:41" s="3" customFormat="1" ht="15" x14ac:dyDescent="0.25">
      <c r="A316" s="62"/>
      <c r="B316" s="4"/>
      <c r="C316" s="57"/>
      <c r="D316" s="408" t="s">
        <v>91</v>
      </c>
      <c r="E316" s="408"/>
      <c r="F316" s="408"/>
      <c r="G316" s="408"/>
      <c r="H316" s="408"/>
      <c r="I316" s="408"/>
      <c r="J316" s="408"/>
      <c r="K316" s="408"/>
      <c r="L316" s="408"/>
      <c r="M316" s="408"/>
      <c r="N316" s="408"/>
      <c r="O316" s="411"/>
      <c r="AF316" s="30"/>
      <c r="AG316" s="30"/>
      <c r="AH316" s="30"/>
      <c r="AL316" s="30"/>
      <c r="AM316" s="2" t="s">
        <v>91</v>
      </c>
    </row>
    <row r="317" spans="1:41" s="3" customFormat="1" ht="15" x14ac:dyDescent="0.25">
      <c r="A317" s="62"/>
      <c r="B317" s="56"/>
      <c r="C317" s="57"/>
      <c r="D317" s="408" t="s">
        <v>92</v>
      </c>
      <c r="E317" s="408"/>
      <c r="F317" s="408"/>
      <c r="G317" s="408"/>
      <c r="H317" s="408"/>
      <c r="I317" s="408"/>
      <c r="J317" s="408"/>
      <c r="K317" s="408"/>
      <c r="L317" s="408"/>
      <c r="M317" s="408"/>
      <c r="N317" s="408"/>
      <c r="O317" s="411"/>
      <c r="AF317" s="30"/>
      <c r="AG317" s="30"/>
      <c r="AH317" s="30"/>
      <c r="AL317" s="30"/>
      <c r="AO317" s="2" t="s">
        <v>92</v>
      </c>
    </row>
    <row r="318" spans="1:41" s="3" customFormat="1" ht="15" x14ac:dyDescent="0.25">
      <c r="A318" s="36"/>
      <c r="B318" s="56"/>
      <c r="C318" s="57"/>
      <c r="D318" s="410" t="s">
        <v>66</v>
      </c>
      <c r="E318" s="410"/>
      <c r="F318" s="410"/>
      <c r="G318" s="32"/>
      <c r="H318" s="58"/>
      <c r="I318" s="58"/>
      <c r="J318" s="58"/>
      <c r="K318" s="59"/>
      <c r="L318" s="58"/>
      <c r="M318" s="60">
        <v>13419.08</v>
      </c>
      <c r="N318" s="51"/>
      <c r="O318" s="61">
        <v>109499.69</v>
      </c>
      <c r="AF318" s="30"/>
      <c r="AG318" s="30"/>
      <c r="AH318" s="30"/>
      <c r="AL318" s="30" t="s">
        <v>66</v>
      </c>
    </row>
    <row r="319" spans="1:41" s="3" customFormat="1" ht="15" x14ac:dyDescent="0.25">
      <c r="A319" s="417" t="s">
        <v>882</v>
      </c>
      <c r="B319" s="418"/>
      <c r="C319" s="418"/>
      <c r="D319" s="418"/>
      <c r="E319" s="418"/>
      <c r="F319" s="418"/>
      <c r="G319" s="418"/>
      <c r="H319" s="418"/>
      <c r="I319" s="418"/>
      <c r="J319" s="418"/>
      <c r="K319" s="418"/>
      <c r="L319" s="418"/>
      <c r="M319" s="418"/>
      <c r="N319" s="418"/>
      <c r="O319" s="419"/>
      <c r="AF319" s="30"/>
      <c r="AG319" s="30" t="s">
        <v>489</v>
      </c>
      <c r="AH319" s="30"/>
      <c r="AL319" s="30"/>
    </row>
    <row r="320" spans="1:41" s="3" customFormat="1" ht="34.5" x14ac:dyDescent="0.25">
      <c r="A320" s="31" t="s">
        <v>277</v>
      </c>
      <c r="B320" s="32" t="s">
        <v>277</v>
      </c>
      <c r="C320" s="33" t="s">
        <v>490</v>
      </c>
      <c r="D320" s="412" t="s">
        <v>491</v>
      </c>
      <c r="E320" s="412"/>
      <c r="F320" s="412"/>
      <c r="G320" s="32" t="s">
        <v>323</v>
      </c>
      <c r="H320" s="32">
        <v>1.1200000000000001</v>
      </c>
      <c r="I320" s="32" t="s">
        <v>24</v>
      </c>
      <c r="J320" s="32" t="s">
        <v>492</v>
      </c>
      <c r="K320" s="34"/>
      <c r="L320" s="32"/>
      <c r="M320" s="34"/>
      <c r="N320" s="32"/>
      <c r="O320" s="35"/>
      <c r="AF320" s="30"/>
      <c r="AG320" s="30"/>
      <c r="AH320" s="30" t="s">
        <v>491</v>
      </c>
      <c r="AL320" s="30"/>
    </row>
    <row r="321" spans="1:40" s="3" customFormat="1" ht="57" x14ac:dyDescent="0.25">
      <c r="A321" s="36"/>
      <c r="B321" s="37"/>
      <c r="C321" s="38" t="s">
        <v>54</v>
      </c>
      <c r="D321" s="413" t="s">
        <v>55</v>
      </c>
      <c r="E321" s="413"/>
      <c r="F321" s="413"/>
      <c r="G321" s="413"/>
      <c r="H321" s="413"/>
      <c r="I321" s="413"/>
      <c r="J321" s="413"/>
      <c r="K321" s="413"/>
      <c r="L321" s="413"/>
      <c r="M321" s="413"/>
      <c r="N321" s="413"/>
      <c r="O321" s="414"/>
      <c r="AF321" s="30"/>
      <c r="AG321" s="30"/>
      <c r="AH321" s="30"/>
      <c r="AL321" s="30"/>
      <c r="AN321" s="2" t="s">
        <v>55</v>
      </c>
    </row>
    <row r="322" spans="1:40" s="3" customFormat="1" ht="15" x14ac:dyDescent="0.25">
      <c r="A322" s="36"/>
      <c r="B322" s="39"/>
      <c r="C322" s="38" t="s">
        <v>24</v>
      </c>
      <c r="D322" s="408" t="s">
        <v>56</v>
      </c>
      <c r="E322" s="408"/>
      <c r="F322" s="408"/>
      <c r="G322" s="40"/>
      <c r="H322" s="41"/>
      <c r="I322" s="41"/>
      <c r="J322" s="41"/>
      <c r="K322" s="44">
        <v>1225.96</v>
      </c>
      <c r="L322" s="43">
        <v>1.1499999999999999</v>
      </c>
      <c r="M322" s="44">
        <v>1579.04</v>
      </c>
      <c r="N322" s="43">
        <v>44.77</v>
      </c>
      <c r="O322" s="45">
        <v>70693.62</v>
      </c>
      <c r="AF322" s="30"/>
      <c r="AG322" s="30"/>
      <c r="AH322" s="30"/>
      <c r="AI322" s="2" t="s">
        <v>56</v>
      </c>
      <c r="AL322" s="30"/>
    </row>
    <row r="323" spans="1:40" s="3" customFormat="1" ht="15" x14ac:dyDescent="0.25">
      <c r="A323" s="36"/>
      <c r="B323" s="39"/>
      <c r="C323" s="38" t="s">
        <v>67</v>
      </c>
      <c r="D323" s="408" t="s">
        <v>70</v>
      </c>
      <c r="E323" s="408"/>
      <c r="F323" s="408"/>
      <c r="G323" s="40"/>
      <c r="H323" s="41"/>
      <c r="I323" s="41"/>
      <c r="J323" s="41"/>
      <c r="K323" s="42">
        <v>241.95</v>
      </c>
      <c r="L323" s="43">
        <v>1.1499999999999999</v>
      </c>
      <c r="M323" s="42">
        <v>311.63</v>
      </c>
      <c r="N323" s="43">
        <v>13.24</v>
      </c>
      <c r="O323" s="45">
        <v>4125.9799999999996</v>
      </c>
      <c r="AF323" s="30"/>
      <c r="AG323" s="30"/>
      <c r="AH323" s="30"/>
      <c r="AI323" s="2" t="s">
        <v>70</v>
      </c>
      <c r="AL323" s="30"/>
    </row>
    <row r="324" spans="1:40" s="3" customFormat="1" ht="15" x14ac:dyDescent="0.25">
      <c r="A324" s="36"/>
      <c r="B324" s="39"/>
      <c r="C324" s="38" t="s">
        <v>71</v>
      </c>
      <c r="D324" s="408" t="s">
        <v>72</v>
      </c>
      <c r="E324" s="408"/>
      <c r="F324" s="408"/>
      <c r="G324" s="40"/>
      <c r="H324" s="41"/>
      <c r="I324" s="41"/>
      <c r="J324" s="41"/>
      <c r="K324" s="42">
        <v>104.49</v>
      </c>
      <c r="L324" s="43">
        <v>1.1499999999999999</v>
      </c>
      <c r="M324" s="42">
        <v>134.58000000000001</v>
      </c>
      <c r="N324" s="43">
        <v>44.77</v>
      </c>
      <c r="O324" s="45">
        <v>6025.15</v>
      </c>
      <c r="AF324" s="30"/>
      <c r="AG324" s="30"/>
      <c r="AH324" s="30"/>
      <c r="AI324" s="2" t="s">
        <v>72</v>
      </c>
      <c r="AL324" s="30"/>
    </row>
    <row r="325" spans="1:40" s="3" customFormat="1" ht="15" x14ac:dyDescent="0.25">
      <c r="A325" s="36"/>
      <c r="B325" s="39"/>
      <c r="C325" s="38"/>
      <c r="D325" s="408" t="s">
        <v>57</v>
      </c>
      <c r="E325" s="408"/>
      <c r="F325" s="408"/>
      <c r="G325" s="40" t="s">
        <v>58</v>
      </c>
      <c r="H325" s="43">
        <v>151.54</v>
      </c>
      <c r="I325" s="43">
        <v>1.1499999999999999</v>
      </c>
      <c r="J325" s="69">
        <v>195.18351999999999</v>
      </c>
      <c r="K325" s="47"/>
      <c r="L325" s="41"/>
      <c r="M325" s="47"/>
      <c r="N325" s="41"/>
      <c r="O325" s="48"/>
      <c r="AF325" s="30"/>
      <c r="AG325" s="30"/>
      <c r="AH325" s="30"/>
      <c r="AJ325" s="2" t="s">
        <v>57</v>
      </c>
      <c r="AL325" s="30"/>
    </row>
    <row r="326" spans="1:40" s="3" customFormat="1" ht="15" x14ac:dyDescent="0.25">
      <c r="A326" s="36"/>
      <c r="B326" s="39"/>
      <c r="C326" s="38"/>
      <c r="D326" s="408" t="s">
        <v>73</v>
      </c>
      <c r="E326" s="408"/>
      <c r="F326" s="408"/>
      <c r="G326" s="40" t="s">
        <v>58</v>
      </c>
      <c r="H326" s="43">
        <v>7.74</v>
      </c>
      <c r="I326" s="43">
        <v>1.1499999999999999</v>
      </c>
      <c r="J326" s="69">
        <v>9.9691200000000002</v>
      </c>
      <c r="K326" s="47"/>
      <c r="L326" s="41"/>
      <c r="M326" s="47"/>
      <c r="N326" s="41"/>
      <c r="O326" s="48"/>
      <c r="AF326" s="30"/>
      <c r="AG326" s="30"/>
      <c r="AH326" s="30"/>
      <c r="AJ326" s="2" t="s">
        <v>73</v>
      </c>
      <c r="AL326" s="30"/>
    </row>
    <row r="327" spans="1:40" s="3" customFormat="1" ht="15" x14ac:dyDescent="0.25">
      <c r="A327" s="49"/>
      <c r="B327" s="40"/>
      <c r="C327" s="38"/>
      <c r="D327" s="416" t="s">
        <v>59</v>
      </c>
      <c r="E327" s="416"/>
      <c r="F327" s="416"/>
      <c r="G327" s="50"/>
      <c r="H327" s="51"/>
      <c r="I327" s="51"/>
      <c r="J327" s="51"/>
      <c r="K327" s="53">
        <v>1467.91</v>
      </c>
      <c r="L327" s="51"/>
      <c r="M327" s="53">
        <v>1890.67</v>
      </c>
      <c r="N327" s="51"/>
      <c r="O327" s="54">
        <v>74819.600000000006</v>
      </c>
      <c r="AF327" s="30"/>
      <c r="AG327" s="30"/>
      <c r="AH327" s="30"/>
      <c r="AK327" s="2" t="s">
        <v>59</v>
      </c>
      <c r="AL327" s="30"/>
    </row>
    <row r="328" spans="1:40" s="3" customFormat="1" ht="15" x14ac:dyDescent="0.25">
      <c r="A328" s="36"/>
      <c r="B328" s="39"/>
      <c r="C328" s="38"/>
      <c r="D328" s="408" t="s">
        <v>60</v>
      </c>
      <c r="E328" s="408"/>
      <c r="F328" s="408"/>
      <c r="G328" s="40"/>
      <c r="H328" s="41"/>
      <c r="I328" s="41"/>
      <c r="J328" s="41"/>
      <c r="K328" s="47"/>
      <c r="L328" s="41"/>
      <c r="M328" s="44">
        <v>1713.62</v>
      </c>
      <c r="N328" s="41"/>
      <c r="O328" s="45">
        <v>76718.77</v>
      </c>
      <c r="AF328" s="30"/>
      <c r="AG328" s="30"/>
      <c r="AH328" s="30"/>
      <c r="AJ328" s="2" t="s">
        <v>60</v>
      </c>
      <c r="AL328" s="30"/>
    </row>
    <row r="329" spans="1:40" s="3" customFormat="1" ht="57" x14ac:dyDescent="0.25">
      <c r="A329" s="36"/>
      <c r="B329" s="39"/>
      <c r="C329" s="38" t="s">
        <v>139</v>
      </c>
      <c r="D329" s="408" t="s">
        <v>140</v>
      </c>
      <c r="E329" s="408"/>
      <c r="F329" s="408"/>
      <c r="G329" s="40" t="s">
        <v>63</v>
      </c>
      <c r="H329" s="55">
        <v>91</v>
      </c>
      <c r="I329" s="41"/>
      <c r="J329" s="55">
        <v>91</v>
      </c>
      <c r="K329" s="47"/>
      <c r="L329" s="41"/>
      <c r="M329" s="44">
        <v>1559.39</v>
      </c>
      <c r="N329" s="41"/>
      <c r="O329" s="45">
        <v>69814.080000000002</v>
      </c>
      <c r="AF329" s="30"/>
      <c r="AG329" s="30"/>
      <c r="AH329" s="30"/>
      <c r="AJ329" s="2" t="s">
        <v>140</v>
      </c>
      <c r="AL329" s="30"/>
    </row>
    <row r="330" spans="1:40" s="3" customFormat="1" ht="57" x14ac:dyDescent="0.25">
      <c r="A330" s="36"/>
      <c r="B330" s="39"/>
      <c r="C330" s="38" t="s">
        <v>141</v>
      </c>
      <c r="D330" s="408" t="s">
        <v>142</v>
      </c>
      <c r="E330" s="408"/>
      <c r="F330" s="408"/>
      <c r="G330" s="40" t="s">
        <v>63</v>
      </c>
      <c r="H330" s="55">
        <v>52</v>
      </c>
      <c r="I330" s="41"/>
      <c r="J330" s="55">
        <v>52</v>
      </c>
      <c r="K330" s="47"/>
      <c r="L330" s="41"/>
      <c r="M330" s="42">
        <v>891.08</v>
      </c>
      <c r="N330" s="41"/>
      <c r="O330" s="45">
        <v>39893.760000000002</v>
      </c>
      <c r="AF330" s="30"/>
      <c r="AG330" s="30"/>
      <c r="AH330" s="30"/>
      <c r="AJ330" s="2" t="s">
        <v>142</v>
      </c>
      <c r="AL330" s="30"/>
    </row>
    <row r="331" spans="1:40" s="3" customFormat="1" ht="15" x14ac:dyDescent="0.25">
      <c r="A331" s="36"/>
      <c r="B331" s="56"/>
      <c r="C331" s="57"/>
      <c r="D331" s="410" t="s">
        <v>66</v>
      </c>
      <c r="E331" s="410"/>
      <c r="F331" s="410"/>
      <c r="G331" s="32"/>
      <c r="H331" s="58"/>
      <c r="I331" s="58"/>
      <c r="J331" s="58"/>
      <c r="K331" s="59"/>
      <c r="L331" s="58"/>
      <c r="M331" s="60">
        <v>4341.1400000000003</v>
      </c>
      <c r="N331" s="51"/>
      <c r="O331" s="61">
        <v>184527.44</v>
      </c>
      <c r="AF331" s="30"/>
      <c r="AG331" s="30"/>
      <c r="AH331" s="30"/>
      <c r="AL331" s="30" t="s">
        <v>66</v>
      </c>
    </row>
    <row r="332" spans="1:40" s="3" customFormat="1" ht="45.75" x14ac:dyDescent="0.25">
      <c r="A332" s="31" t="s">
        <v>281</v>
      </c>
      <c r="B332" s="32" t="s">
        <v>281</v>
      </c>
      <c r="C332" s="33" t="s">
        <v>493</v>
      </c>
      <c r="D332" s="412" t="s">
        <v>494</v>
      </c>
      <c r="E332" s="412"/>
      <c r="F332" s="412"/>
      <c r="G332" s="32" t="s">
        <v>76</v>
      </c>
      <c r="H332" s="32">
        <v>2.67</v>
      </c>
      <c r="I332" s="32" t="s">
        <v>24</v>
      </c>
      <c r="J332" s="32" t="s">
        <v>495</v>
      </c>
      <c r="K332" s="34" t="s">
        <v>496</v>
      </c>
      <c r="L332" s="32"/>
      <c r="M332" s="34" t="s">
        <v>497</v>
      </c>
      <c r="N332" s="32" t="s">
        <v>80</v>
      </c>
      <c r="O332" s="35" t="s">
        <v>498</v>
      </c>
      <c r="AF332" s="30"/>
      <c r="AG332" s="30"/>
      <c r="AH332" s="30" t="s">
        <v>494</v>
      </c>
      <c r="AL332" s="30"/>
    </row>
    <row r="333" spans="1:40" s="3" customFormat="1" ht="15" x14ac:dyDescent="0.25">
      <c r="A333" s="62"/>
      <c r="B333" s="4"/>
      <c r="C333" s="57"/>
      <c r="D333" s="408" t="s">
        <v>82</v>
      </c>
      <c r="E333" s="408"/>
      <c r="F333" s="408"/>
      <c r="G333" s="408"/>
      <c r="H333" s="408"/>
      <c r="I333" s="408"/>
      <c r="J333" s="408"/>
      <c r="K333" s="408"/>
      <c r="L333" s="408"/>
      <c r="M333" s="408"/>
      <c r="N333" s="408"/>
      <c r="O333" s="411"/>
      <c r="AF333" s="30"/>
      <c r="AG333" s="30"/>
      <c r="AH333" s="30"/>
      <c r="AL333" s="30"/>
      <c r="AM333" s="2" t="s">
        <v>82</v>
      </c>
    </row>
    <row r="334" spans="1:40" s="3" customFormat="1" ht="15" x14ac:dyDescent="0.25">
      <c r="A334" s="36"/>
      <c r="B334" s="56"/>
      <c r="C334" s="57"/>
      <c r="D334" s="410" t="s">
        <v>66</v>
      </c>
      <c r="E334" s="410"/>
      <c r="F334" s="410"/>
      <c r="G334" s="32"/>
      <c r="H334" s="58"/>
      <c r="I334" s="58"/>
      <c r="J334" s="58"/>
      <c r="K334" s="59"/>
      <c r="L334" s="58"/>
      <c r="M334" s="65">
        <v>47.93</v>
      </c>
      <c r="N334" s="51"/>
      <c r="O334" s="66">
        <v>634.59</v>
      </c>
      <c r="AF334" s="30"/>
      <c r="AG334" s="30"/>
      <c r="AH334" s="30"/>
      <c r="AL334" s="30" t="s">
        <v>66</v>
      </c>
    </row>
    <row r="335" spans="1:40" s="3" customFormat="1" ht="45" x14ac:dyDescent="0.25">
      <c r="A335" s="234" t="s">
        <v>499</v>
      </c>
      <c r="B335" s="235" t="s">
        <v>499</v>
      </c>
      <c r="C335" s="239" t="s">
        <v>972</v>
      </c>
      <c r="D335" s="415" t="s">
        <v>84</v>
      </c>
      <c r="E335" s="415"/>
      <c r="F335" s="415"/>
      <c r="G335" s="235" t="s">
        <v>85</v>
      </c>
      <c r="H335" s="235">
        <v>4.45</v>
      </c>
      <c r="I335" s="235" t="s">
        <v>24</v>
      </c>
      <c r="J335" s="235" t="s">
        <v>500</v>
      </c>
      <c r="K335" s="237" t="s">
        <v>87</v>
      </c>
      <c r="L335" s="235"/>
      <c r="M335" s="237" t="s">
        <v>501</v>
      </c>
      <c r="N335" s="235" t="s">
        <v>89</v>
      </c>
      <c r="O335" s="238" t="s">
        <v>502</v>
      </c>
      <c r="AF335" s="30"/>
      <c r="AG335" s="30"/>
      <c r="AH335" s="30" t="s">
        <v>84</v>
      </c>
      <c r="AL335" s="30"/>
    </row>
    <row r="336" spans="1:40" s="3" customFormat="1" ht="15" x14ac:dyDescent="0.25">
      <c r="A336" s="62"/>
      <c r="B336" s="4"/>
      <c r="C336" s="57"/>
      <c r="D336" s="408" t="s">
        <v>91</v>
      </c>
      <c r="E336" s="408"/>
      <c r="F336" s="408"/>
      <c r="G336" s="408"/>
      <c r="H336" s="408"/>
      <c r="I336" s="408"/>
      <c r="J336" s="408"/>
      <c r="K336" s="408"/>
      <c r="L336" s="408"/>
      <c r="M336" s="408"/>
      <c r="N336" s="408"/>
      <c r="O336" s="411"/>
      <c r="AF336" s="30"/>
      <c r="AG336" s="30"/>
      <c r="AH336" s="30"/>
      <c r="AL336" s="30"/>
      <c r="AM336" s="2" t="s">
        <v>91</v>
      </c>
    </row>
    <row r="337" spans="1:41" s="3" customFormat="1" ht="15" x14ac:dyDescent="0.25">
      <c r="A337" s="62"/>
      <c r="B337" s="56"/>
      <c r="C337" s="57"/>
      <c r="D337" s="408" t="s">
        <v>92</v>
      </c>
      <c r="E337" s="408"/>
      <c r="F337" s="408"/>
      <c r="G337" s="408"/>
      <c r="H337" s="408"/>
      <c r="I337" s="408"/>
      <c r="J337" s="408"/>
      <c r="K337" s="408"/>
      <c r="L337" s="408"/>
      <c r="M337" s="408"/>
      <c r="N337" s="408"/>
      <c r="O337" s="411"/>
      <c r="AF337" s="30"/>
      <c r="AG337" s="30"/>
      <c r="AH337" s="30"/>
      <c r="AL337" s="30"/>
      <c r="AO337" s="2" t="s">
        <v>92</v>
      </c>
    </row>
    <row r="338" spans="1:41" s="3" customFormat="1" ht="15" x14ac:dyDescent="0.25">
      <c r="A338" s="36"/>
      <c r="B338" s="56"/>
      <c r="C338" s="57"/>
      <c r="D338" s="410" t="s">
        <v>66</v>
      </c>
      <c r="E338" s="410"/>
      <c r="F338" s="410"/>
      <c r="G338" s="32"/>
      <c r="H338" s="58"/>
      <c r="I338" s="58"/>
      <c r="J338" s="58"/>
      <c r="K338" s="59"/>
      <c r="L338" s="58"/>
      <c r="M338" s="65">
        <v>722.59</v>
      </c>
      <c r="N338" s="51"/>
      <c r="O338" s="61">
        <v>5896.33</v>
      </c>
      <c r="AF338" s="30"/>
      <c r="AG338" s="30"/>
      <c r="AH338" s="30"/>
      <c r="AL338" s="30" t="s">
        <v>66</v>
      </c>
    </row>
    <row r="339" spans="1:41" s="3" customFormat="1" ht="34.5" x14ac:dyDescent="0.25">
      <c r="A339" s="31" t="s">
        <v>503</v>
      </c>
      <c r="B339" s="32" t="s">
        <v>503</v>
      </c>
      <c r="C339" s="33" t="s">
        <v>504</v>
      </c>
      <c r="D339" s="412" t="s">
        <v>505</v>
      </c>
      <c r="E339" s="412"/>
      <c r="F339" s="412"/>
      <c r="G339" s="32" t="s">
        <v>420</v>
      </c>
      <c r="H339" s="32">
        <v>1.76</v>
      </c>
      <c r="I339" s="32" t="s">
        <v>24</v>
      </c>
      <c r="J339" s="32" t="s">
        <v>506</v>
      </c>
      <c r="K339" s="34"/>
      <c r="L339" s="32"/>
      <c r="M339" s="34"/>
      <c r="N339" s="32"/>
      <c r="O339" s="35"/>
      <c r="AF339" s="30"/>
      <c r="AG339" s="30"/>
      <c r="AH339" s="30" t="s">
        <v>505</v>
      </c>
      <c r="AL339" s="30"/>
    </row>
    <row r="340" spans="1:41" s="3" customFormat="1" ht="45" x14ac:dyDescent="0.25">
      <c r="A340" s="36"/>
      <c r="B340" s="37"/>
      <c r="C340" s="38" t="s">
        <v>422</v>
      </c>
      <c r="D340" s="413" t="s">
        <v>423</v>
      </c>
      <c r="E340" s="413"/>
      <c r="F340" s="413"/>
      <c r="G340" s="413"/>
      <c r="H340" s="413"/>
      <c r="I340" s="413"/>
      <c r="J340" s="413"/>
      <c r="K340" s="413"/>
      <c r="L340" s="413"/>
      <c r="M340" s="413"/>
      <c r="N340" s="413"/>
      <c r="O340" s="414"/>
      <c r="AF340" s="30"/>
      <c r="AG340" s="30"/>
      <c r="AH340" s="30"/>
      <c r="AL340" s="30"/>
      <c r="AN340" s="2" t="s">
        <v>423</v>
      </c>
    </row>
    <row r="341" spans="1:41" s="3" customFormat="1" ht="57" x14ac:dyDescent="0.25">
      <c r="A341" s="36"/>
      <c r="B341" s="37"/>
      <c r="C341" s="38" t="s">
        <v>54</v>
      </c>
      <c r="D341" s="413" t="s">
        <v>55</v>
      </c>
      <c r="E341" s="413"/>
      <c r="F341" s="413"/>
      <c r="G341" s="413"/>
      <c r="H341" s="413"/>
      <c r="I341" s="413"/>
      <c r="J341" s="413"/>
      <c r="K341" s="413"/>
      <c r="L341" s="413"/>
      <c r="M341" s="413"/>
      <c r="N341" s="413"/>
      <c r="O341" s="414"/>
      <c r="AF341" s="30"/>
      <c r="AG341" s="30"/>
      <c r="AH341" s="30"/>
      <c r="AL341" s="30"/>
      <c r="AN341" s="2" t="s">
        <v>55</v>
      </c>
    </row>
    <row r="342" spans="1:41" s="3" customFormat="1" ht="15" x14ac:dyDescent="0.25">
      <c r="A342" s="36"/>
      <c r="B342" s="39"/>
      <c r="C342" s="38" t="s">
        <v>24</v>
      </c>
      <c r="D342" s="408" t="s">
        <v>56</v>
      </c>
      <c r="E342" s="408"/>
      <c r="F342" s="408"/>
      <c r="G342" s="40"/>
      <c r="H342" s="41"/>
      <c r="I342" s="41"/>
      <c r="J342" s="41"/>
      <c r="K342" s="42">
        <v>416.48</v>
      </c>
      <c r="L342" s="46">
        <v>0.80500000000000005</v>
      </c>
      <c r="M342" s="42">
        <v>590.07000000000005</v>
      </c>
      <c r="N342" s="43">
        <v>44.77</v>
      </c>
      <c r="O342" s="45">
        <v>26417.43</v>
      </c>
      <c r="AF342" s="30"/>
      <c r="AG342" s="30"/>
      <c r="AH342" s="30"/>
      <c r="AI342" s="2" t="s">
        <v>56</v>
      </c>
      <c r="AL342" s="30"/>
    </row>
    <row r="343" spans="1:41" s="3" customFormat="1" ht="15" x14ac:dyDescent="0.25">
      <c r="A343" s="36"/>
      <c r="B343" s="39"/>
      <c r="C343" s="38" t="s">
        <v>67</v>
      </c>
      <c r="D343" s="408" t="s">
        <v>70</v>
      </c>
      <c r="E343" s="408"/>
      <c r="F343" s="408"/>
      <c r="G343" s="40"/>
      <c r="H343" s="41"/>
      <c r="I343" s="41"/>
      <c r="J343" s="41"/>
      <c r="K343" s="44">
        <v>2416.02</v>
      </c>
      <c r="L343" s="46">
        <v>0.80500000000000005</v>
      </c>
      <c r="M343" s="44">
        <v>3423.02</v>
      </c>
      <c r="N343" s="43">
        <v>13.24</v>
      </c>
      <c r="O343" s="45">
        <v>45320.78</v>
      </c>
      <c r="AF343" s="30"/>
      <c r="AG343" s="30"/>
      <c r="AH343" s="30"/>
      <c r="AI343" s="2" t="s">
        <v>70</v>
      </c>
      <c r="AL343" s="30"/>
    </row>
    <row r="344" spans="1:41" s="3" customFormat="1" ht="15" x14ac:dyDescent="0.25">
      <c r="A344" s="36"/>
      <c r="B344" s="39"/>
      <c r="C344" s="38" t="s">
        <v>71</v>
      </c>
      <c r="D344" s="408" t="s">
        <v>72</v>
      </c>
      <c r="E344" s="408"/>
      <c r="F344" s="408"/>
      <c r="G344" s="40"/>
      <c r="H344" s="41"/>
      <c r="I344" s="41"/>
      <c r="J344" s="41"/>
      <c r="K344" s="42">
        <v>123.85</v>
      </c>
      <c r="L344" s="46">
        <v>0.80500000000000005</v>
      </c>
      <c r="M344" s="42">
        <v>175.47</v>
      </c>
      <c r="N344" s="43">
        <v>44.77</v>
      </c>
      <c r="O344" s="45">
        <v>7855.79</v>
      </c>
      <c r="AF344" s="30"/>
      <c r="AG344" s="30"/>
      <c r="AH344" s="30"/>
      <c r="AI344" s="2" t="s">
        <v>72</v>
      </c>
      <c r="AL344" s="30"/>
    </row>
    <row r="345" spans="1:41" s="3" customFormat="1" ht="15" x14ac:dyDescent="0.25">
      <c r="A345" s="36"/>
      <c r="B345" s="39"/>
      <c r="C345" s="38" t="s">
        <v>83</v>
      </c>
      <c r="D345" s="408" t="s">
        <v>101</v>
      </c>
      <c r="E345" s="408"/>
      <c r="F345" s="408"/>
      <c r="G345" s="40"/>
      <c r="H345" s="41"/>
      <c r="I345" s="41"/>
      <c r="J345" s="41"/>
      <c r="K345" s="42">
        <v>490.24</v>
      </c>
      <c r="L345" s="55">
        <v>0</v>
      </c>
      <c r="M345" s="42">
        <v>0</v>
      </c>
      <c r="N345" s="43">
        <v>8.16</v>
      </c>
      <c r="O345" s="48"/>
      <c r="AF345" s="30"/>
      <c r="AG345" s="30"/>
      <c r="AH345" s="30"/>
      <c r="AI345" s="2" t="s">
        <v>101</v>
      </c>
      <c r="AL345" s="30"/>
    </row>
    <row r="346" spans="1:41" s="3" customFormat="1" ht="15" x14ac:dyDescent="0.25">
      <c r="A346" s="36"/>
      <c r="B346" s="39"/>
      <c r="C346" s="38"/>
      <c r="D346" s="408" t="s">
        <v>57</v>
      </c>
      <c r="E346" s="408"/>
      <c r="F346" s="408"/>
      <c r="G346" s="40" t="s">
        <v>58</v>
      </c>
      <c r="H346" s="68">
        <v>41.4</v>
      </c>
      <c r="I346" s="46">
        <v>0.80500000000000005</v>
      </c>
      <c r="J346" s="69">
        <v>58.655520000000003</v>
      </c>
      <c r="K346" s="47"/>
      <c r="L346" s="41"/>
      <c r="M346" s="47"/>
      <c r="N346" s="41"/>
      <c r="O346" s="48"/>
      <c r="AF346" s="30"/>
      <c r="AG346" s="30"/>
      <c r="AH346" s="30"/>
      <c r="AJ346" s="2" t="s">
        <v>57</v>
      </c>
      <c r="AL346" s="30"/>
    </row>
    <row r="347" spans="1:41" s="3" customFormat="1" ht="15" x14ac:dyDescent="0.25">
      <c r="A347" s="36"/>
      <c r="B347" s="39"/>
      <c r="C347" s="38"/>
      <c r="D347" s="408" t="s">
        <v>73</v>
      </c>
      <c r="E347" s="408"/>
      <c r="F347" s="408"/>
      <c r="G347" s="40" t="s">
        <v>58</v>
      </c>
      <c r="H347" s="43">
        <v>8.8699999999999992</v>
      </c>
      <c r="I347" s="46">
        <v>0.80500000000000005</v>
      </c>
      <c r="J347" s="67">
        <v>12.567016000000001</v>
      </c>
      <c r="K347" s="47"/>
      <c r="L347" s="41"/>
      <c r="M347" s="47"/>
      <c r="N347" s="41"/>
      <c r="O347" s="48"/>
      <c r="AF347" s="30"/>
      <c r="AG347" s="30"/>
      <c r="AH347" s="30"/>
      <c r="AJ347" s="2" t="s">
        <v>73</v>
      </c>
      <c r="AL347" s="30"/>
    </row>
    <row r="348" spans="1:41" s="3" customFormat="1" ht="15" x14ac:dyDescent="0.25">
      <c r="A348" s="49"/>
      <c r="B348" s="40"/>
      <c r="C348" s="38"/>
      <c r="D348" s="416" t="s">
        <v>59</v>
      </c>
      <c r="E348" s="416"/>
      <c r="F348" s="416"/>
      <c r="G348" s="50"/>
      <c r="H348" s="51"/>
      <c r="I348" s="51"/>
      <c r="J348" s="51"/>
      <c r="K348" s="53">
        <v>3322.74</v>
      </c>
      <c r="L348" s="51"/>
      <c r="M348" s="53">
        <v>4013.09</v>
      </c>
      <c r="N348" s="51"/>
      <c r="O348" s="54">
        <v>71738.210000000006</v>
      </c>
      <c r="AF348" s="30"/>
      <c r="AG348" s="30"/>
      <c r="AH348" s="30"/>
      <c r="AK348" s="2" t="s">
        <v>59</v>
      </c>
      <c r="AL348" s="30"/>
    </row>
    <row r="349" spans="1:41" s="3" customFormat="1" ht="15" x14ac:dyDescent="0.25">
      <c r="A349" s="36"/>
      <c r="B349" s="39"/>
      <c r="C349" s="38"/>
      <c r="D349" s="408" t="s">
        <v>60</v>
      </c>
      <c r="E349" s="408"/>
      <c r="F349" s="408"/>
      <c r="G349" s="40"/>
      <c r="H349" s="41"/>
      <c r="I349" s="41"/>
      <c r="J349" s="41"/>
      <c r="K349" s="47"/>
      <c r="L349" s="41"/>
      <c r="M349" s="42">
        <v>765.54</v>
      </c>
      <c r="N349" s="41"/>
      <c r="O349" s="45">
        <v>34273.22</v>
      </c>
      <c r="AF349" s="30"/>
      <c r="AG349" s="30"/>
      <c r="AH349" s="30"/>
      <c r="AJ349" s="2" t="s">
        <v>60</v>
      </c>
      <c r="AL349" s="30"/>
    </row>
    <row r="350" spans="1:41" s="3" customFormat="1" ht="45" x14ac:dyDescent="0.25">
      <c r="A350" s="36"/>
      <c r="B350" s="39"/>
      <c r="C350" s="38" t="s">
        <v>424</v>
      </c>
      <c r="D350" s="408" t="s">
        <v>425</v>
      </c>
      <c r="E350" s="408"/>
      <c r="F350" s="408"/>
      <c r="G350" s="40" t="s">
        <v>63</v>
      </c>
      <c r="H350" s="55">
        <v>93</v>
      </c>
      <c r="I350" s="41"/>
      <c r="J350" s="55">
        <v>93</v>
      </c>
      <c r="K350" s="47"/>
      <c r="L350" s="41"/>
      <c r="M350" s="42">
        <v>711.95</v>
      </c>
      <c r="N350" s="41"/>
      <c r="O350" s="45">
        <v>31874.09</v>
      </c>
      <c r="AF350" s="30"/>
      <c r="AG350" s="30"/>
      <c r="AH350" s="30"/>
      <c r="AJ350" s="2" t="s">
        <v>425</v>
      </c>
      <c r="AL350" s="30"/>
    </row>
    <row r="351" spans="1:41" s="3" customFormat="1" ht="45" x14ac:dyDescent="0.25">
      <c r="A351" s="36"/>
      <c r="B351" s="39"/>
      <c r="C351" s="38" t="s">
        <v>426</v>
      </c>
      <c r="D351" s="408" t="s">
        <v>427</v>
      </c>
      <c r="E351" s="408"/>
      <c r="F351" s="408"/>
      <c r="G351" s="40" t="s">
        <v>63</v>
      </c>
      <c r="H351" s="55">
        <v>62</v>
      </c>
      <c r="I351" s="41"/>
      <c r="J351" s="55">
        <v>62</v>
      </c>
      <c r="K351" s="47"/>
      <c r="L351" s="41"/>
      <c r="M351" s="42">
        <v>474.63</v>
      </c>
      <c r="N351" s="41"/>
      <c r="O351" s="45">
        <v>21249.4</v>
      </c>
      <c r="AF351" s="30"/>
      <c r="AG351" s="30"/>
      <c r="AH351" s="30"/>
      <c r="AJ351" s="2" t="s">
        <v>427</v>
      </c>
      <c r="AL351" s="30"/>
    </row>
    <row r="352" spans="1:41" s="3" customFormat="1" ht="15" x14ac:dyDescent="0.25">
      <c r="A352" s="36"/>
      <c r="B352" s="56"/>
      <c r="C352" s="57"/>
      <c r="D352" s="410" t="s">
        <v>66</v>
      </c>
      <c r="E352" s="410"/>
      <c r="F352" s="410"/>
      <c r="G352" s="32"/>
      <c r="H352" s="58"/>
      <c r="I352" s="58"/>
      <c r="J352" s="58"/>
      <c r="K352" s="59"/>
      <c r="L352" s="58"/>
      <c r="M352" s="60">
        <v>5199.67</v>
      </c>
      <c r="N352" s="51"/>
      <c r="O352" s="61">
        <v>124861.7</v>
      </c>
      <c r="AF352" s="30"/>
      <c r="AG352" s="30"/>
      <c r="AH352" s="30"/>
      <c r="AL352" s="30" t="s">
        <v>66</v>
      </c>
    </row>
    <row r="353" spans="1:40" s="3" customFormat="1" ht="45.75" x14ac:dyDescent="0.25">
      <c r="A353" s="31" t="s">
        <v>507</v>
      </c>
      <c r="B353" s="32" t="s">
        <v>507</v>
      </c>
      <c r="C353" s="33" t="s">
        <v>431</v>
      </c>
      <c r="D353" s="412" t="s">
        <v>432</v>
      </c>
      <c r="E353" s="412"/>
      <c r="F353" s="412"/>
      <c r="G353" s="32" t="s">
        <v>76</v>
      </c>
      <c r="H353" s="32">
        <v>1.76</v>
      </c>
      <c r="I353" s="32" t="s">
        <v>24</v>
      </c>
      <c r="J353" s="32" t="s">
        <v>506</v>
      </c>
      <c r="K353" s="34" t="s">
        <v>434</v>
      </c>
      <c r="L353" s="32"/>
      <c r="M353" s="34" t="s">
        <v>508</v>
      </c>
      <c r="N353" s="32" t="s">
        <v>80</v>
      </c>
      <c r="O353" s="35" t="s">
        <v>509</v>
      </c>
      <c r="AF353" s="30"/>
      <c r="AG353" s="30"/>
      <c r="AH353" s="30" t="s">
        <v>432</v>
      </c>
      <c r="AL353" s="30"/>
    </row>
    <row r="354" spans="1:40" s="3" customFormat="1" ht="15" x14ac:dyDescent="0.25">
      <c r="A354" s="62"/>
      <c r="B354" s="4"/>
      <c r="C354" s="57"/>
      <c r="D354" s="408" t="s">
        <v>82</v>
      </c>
      <c r="E354" s="408"/>
      <c r="F354" s="408"/>
      <c r="G354" s="408"/>
      <c r="H354" s="408"/>
      <c r="I354" s="408"/>
      <c r="J354" s="408"/>
      <c r="K354" s="408"/>
      <c r="L354" s="408"/>
      <c r="M354" s="408"/>
      <c r="N354" s="408"/>
      <c r="O354" s="411"/>
      <c r="AF354" s="30"/>
      <c r="AG354" s="30"/>
      <c r="AH354" s="30"/>
      <c r="AL354" s="30"/>
      <c r="AM354" s="2" t="s">
        <v>82</v>
      </c>
    </row>
    <row r="355" spans="1:40" s="3" customFormat="1" ht="15" x14ac:dyDescent="0.25">
      <c r="A355" s="36"/>
      <c r="B355" s="56"/>
      <c r="C355" s="57"/>
      <c r="D355" s="410" t="s">
        <v>66</v>
      </c>
      <c r="E355" s="410"/>
      <c r="F355" s="410"/>
      <c r="G355" s="32"/>
      <c r="H355" s="58"/>
      <c r="I355" s="58"/>
      <c r="J355" s="58"/>
      <c r="K355" s="59"/>
      <c r="L355" s="58"/>
      <c r="M355" s="65">
        <v>39.299999999999997</v>
      </c>
      <c r="N355" s="51"/>
      <c r="O355" s="66">
        <v>520.33000000000004</v>
      </c>
      <c r="AF355" s="30"/>
      <c r="AG355" s="30"/>
      <c r="AH355" s="30"/>
      <c r="AL355" s="30" t="s">
        <v>66</v>
      </c>
    </row>
    <row r="356" spans="1:40" s="3" customFormat="1" ht="45.75" x14ac:dyDescent="0.25">
      <c r="A356" s="31" t="s">
        <v>510</v>
      </c>
      <c r="B356" s="32" t="s">
        <v>510</v>
      </c>
      <c r="C356" s="33" t="s">
        <v>511</v>
      </c>
      <c r="D356" s="412" t="s">
        <v>512</v>
      </c>
      <c r="E356" s="412"/>
      <c r="F356" s="412"/>
      <c r="G356" s="32" t="s">
        <v>76</v>
      </c>
      <c r="H356" s="32">
        <v>1.76</v>
      </c>
      <c r="I356" s="32" t="s">
        <v>24</v>
      </c>
      <c r="J356" s="32" t="s">
        <v>506</v>
      </c>
      <c r="K356" s="34" t="s">
        <v>513</v>
      </c>
      <c r="L356" s="32"/>
      <c r="M356" s="34" t="s">
        <v>514</v>
      </c>
      <c r="N356" s="32" t="s">
        <v>378</v>
      </c>
      <c r="O356" s="35" t="s">
        <v>515</v>
      </c>
      <c r="AF356" s="30"/>
      <c r="AG356" s="30"/>
      <c r="AH356" s="30" t="s">
        <v>512</v>
      </c>
      <c r="AL356" s="30"/>
    </row>
    <row r="357" spans="1:40" s="3" customFormat="1" ht="15" x14ac:dyDescent="0.25">
      <c r="A357" s="36"/>
      <c r="B357" s="56"/>
      <c r="C357" s="57"/>
      <c r="D357" s="410" t="s">
        <v>66</v>
      </c>
      <c r="E357" s="410"/>
      <c r="F357" s="410"/>
      <c r="G357" s="32"/>
      <c r="H357" s="58"/>
      <c r="I357" s="58"/>
      <c r="J357" s="58"/>
      <c r="K357" s="59"/>
      <c r="L357" s="58"/>
      <c r="M357" s="65">
        <v>5.12</v>
      </c>
      <c r="N357" s="51"/>
      <c r="O357" s="66">
        <v>69.73</v>
      </c>
      <c r="AF357" s="30"/>
      <c r="AG357" s="30"/>
      <c r="AH357" s="30"/>
      <c r="AL357" s="30" t="s">
        <v>66</v>
      </c>
    </row>
    <row r="358" spans="1:40" s="3" customFormat="1" ht="34.5" x14ac:dyDescent="0.25">
      <c r="A358" s="31" t="s">
        <v>516</v>
      </c>
      <c r="B358" s="32" t="s">
        <v>516</v>
      </c>
      <c r="C358" s="33" t="s">
        <v>446</v>
      </c>
      <c r="D358" s="412" t="s">
        <v>447</v>
      </c>
      <c r="E358" s="412"/>
      <c r="F358" s="412"/>
      <c r="G358" s="32" t="s">
        <v>76</v>
      </c>
      <c r="H358" s="32">
        <v>1.76</v>
      </c>
      <c r="I358" s="32" t="s">
        <v>24</v>
      </c>
      <c r="J358" s="32" t="s">
        <v>506</v>
      </c>
      <c r="K358" s="34" t="s">
        <v>434</v>
      </c>
      <c r="L358" s="32"/>
      <c r="M358" s="34" t="s">
        <v>508</v>
      </c>
      <c r="N358" s="32" t="s">
        <v>80</v>
      </c>
      <c r="O358" s="35" t="s">
        <v>509</v>
      </c>
      <c r="AF358" s="30"/>
      <c r="AG358" s="30"/>
      <c r="AH358" s="30" t="s">
        <v>447</v>
      </c>
      <c r="AL358" s="30"/>
    </row>
    <row r="359" spans="1:40" s="3" customFormat="1" ht="15" x14ac:dyDescent="0.25">
      <c r="A359" s="62"/>
      <c r="B359" s="4"/>
      <c r="C359" s="57"/>
      <c r="D359" s="408" t="s">
        <v>82</v>
      </c>
      <c r="E359" s="408"/>
      <c r="F359" s="408"/>
      <c r="G359" s="408"/>
      <c r="H359" s="408"/>
      <c r="I359" s="408"/>
      <c r="J359" s="408"/>
      <c r="K359" s="408"/>
      <c r="L359" s="408"/>
      <c r="M359" s="408"/>
      <c r="N359" s="408"/>
      <c r="O359" s="411"/>
      <c r="AF359" s="30"/>
      <c r="AG359" s="30"/>
      <c r="AH359" s="30"/>
      <c r="AL359" s="30"/>
      <c r="AM359" s="2" t="s">
        <v>82</v>
      </c>
    </row>
    <row r="360" spans="1:40" s="3" customFormat="1" ht="15" x14ac:dyDescent="0.25">
      <c r="A360" s="36"/>
      <c r="B360" s="56"/>
      <c r="C360" s="57"/>
      <c r="D360" s="410" t="s">
        <v>66</v>
      </c>
      <c r="E360" s="410"/>
      <c r="F360" s="410"/>
      <c r="G360" s="32"/>
      <c r="H360" s="58"/>
      <c r="I360" s="58"/>
      <c r="J360" s="58"/>
      <c r="K360" s="59"/>
      <c r="L360" s="58"/>
      <c r="M360" s="65">
        <v>39.299999999999997</v>
      </c>
      <c r="N360" s="51"/>
      <c r="O360" s="66">
        <v>520.33000000000004</v>
      </c>
      <c r="AF360" s="30"/>
      <c r="AG360" s="30"/>
      <c r="AH360" s="30"/>
      <c r="AL360" s="30" t="s">
        <v>66</v>
      </c>
    </row>
    <row r="361" spans="1:40" s="3" customFormat="1" ht="15" x14ac:dyDescent="0.25">
      <c r="A361" s="417" t="s">
        <v>883</v>
      </c>
      <c r="B361" s="418"/>
      <c r="C361" s="418"/>
      <c r="D361" s="418"/>
      <c r="E361" s="418"/>
      <c r="F361" s="418"/>
      <c r="G361" s="418"/>
      <c r="H361" s="418"/>
      <c r="I361" s="418"/>
      <c r="J361" s="418"/>
      <c r="K361" s="418"/>
      <c r="L361" s="418"/>
      <c r="M361" s="418"/>
      <c r="N361" s="418"/>
      <c r="O361" s="419"/>
      <c r="AF361" s="30"/>
      <c r="AG361" s="30" t="s">
        <v>517</v>
      </c>
      <c r="AH361" s="30"/>
      <c r="AL361" s="30"/>
    </row>
    <row r="362" spans="1:40" s="3" customFormat="1" ht="23.25" x14ac:dyDescent="0.25">
      <c r="A362" s="31" t="s">
        <v>518</v>
      </c>
      <c r="B362" s="32" t="s">
        <v>518</v>
      </c>
      <c r="C362" s="33" t="s">
        <v>519</v>
      </c>
      <c r="D362" s="412" t="s">
        <v>520</v>
      </c>
      <c r="E362" s="412"/>
      <c r="F362" s="412"/>
      <c r="G362" s="32" t="s">
        <v>323</v>
      </c>
      <c r="H362" s="32">
        <v>8.6814</v>
      </c>
      <c r="I362" s="32" t="s">
        <v>24</v>
      </c>
      <c r="J362" s="32" t="s">
        <v>521</v>
      </c>
      <c r="K362" s="34"/>
      <c r="L362" s="32"/>
      <c r="M362" s="34"/>
      <c r="N362" s="32"/>
      <c r="O362" s="35"/>
      <c r="AF362" s="30"/>
      <c r="AG362" s="30"/>
      <c r="AH362" s="30" t="s">
        <v>520</v>
      </c>
      <c r="AL362" s="30"/>
    </row>
    <row r="363" spans="1:40" s="3" customFormat="1" ht="45" x14ac:dyDescent="0.25">
      <c r="A363" s="36"/>
      <c r="B363" s="37"/>
      <c r="C363" s="38" t="s">
        <v>99</v>
      </c>
      <c r="D363" s="413" t="s">
        <v>100</v>
      </c>
      <c r="E363" s="413"/>
      <c r="F363" s="413"/>
      <c r="G363" s="413"/>
      <c r="H363" s="413"/>
      <c r="I363" s="413"/>
      <c r="J363" s="413"/>
      <c r="K363" s="413"/>
      <c r="L363" s="413"/>
      <c r="M363" s="413"/>
      <c r="N363" s="413"/>
      <c r="O363" s="414"/>
      <c r="AF363" s="30"/>
      <c r="AG363" s="30"/>
      <c r="AH363" s="30"/>
      <c r="AL363" s="30"/>
      <c r="AN363" s="2" t="s">
        <v>100</v>
      </c>
    </row>
    <row r="364" spans="1:40" s="3" customFormat="1" ht="57" x14ac:dyDescent="0.25">
      <c r="A364" s="36"/>
      <c r="B364" s="37"/>
      <c r="C364" s="38" t="s">
        <v>54</v>
      </c>
      <c r="D364" s="413" t="s">
        <v>55</v>
      </c>
      <c r="E364" s="413"/>
      <c r="F364" s="413"/>
      <c r="G364" s="413"/>
      <c r="H364" s="413"/>
      <c r="I364" s="413"/>
      <c r="J364" s="413"/>
      <c r="K364" s="413"/>
      <c r="L364" s="413"/>
      <c r="M364" s="413"/>
      <c r="N364" s="413"/>
      <c r="O364" s="414"/>
      <c r="AF364" s="30"/>
      <c r="AG364" s="30"/>
      <c r="AH364" s="30"/>
      <c r="AL364" s="30"/>
      <c r="AN364" s="2" t="s">
        <v>55</v>
      </c>
    </row>
    <row r="365" spans="1:40" s="3" customFormat="1" ht="15" x14ac:dyDescent="0.25">
      <c r="A365" s="36"/>
      <c r="B365" s="39"/>
      <c r="C365" s="38" t="s">
        <v>24</v>
      </c>
      <c r="D365" s="408" t="s">
        <v>56</v>
      </c>
      <c r="E365" s="408"/>
      <c r="F365" s="408"/>
      <c r="G365" s="40"/>
      <c r="H365" s="41"/>
      <c r="I365" s="41"/>
      <c r="J365" s="41"/>
      <c r="K365" s="42">
        <v>541.97</v>
      </c>
      <c r="L365" s="43">
        <v>0.92</v>
      </c>
      <c r="M365" s="44">
        <v>4328.6499999999996</v>
      </c>
      <c r="N365" s="43">
        <v>44.77</v>
      </c>
      <c r="O365" s="45">
        <v>193793.66</v>
      </c>
      <c r="AF365" s="30"/>
      <c r="AG365" s="30"/>
      <c r="AH365" s="30"/>
      <c r="AI365" s="2" t="s">
        <v>56</v>
      </c>
      <c r="AL365" s="30"/>
    </row>
    <row r="366" spans="1:40" s="3" customFormat="1" ht="15" x14ac:dyDescent="0.25">
      <c r="A366" s="36"/>
      <c r="B366" s="39"/>
      <c r="C366" s="38" t="s">
        <v>67</v>
      </c>
      <c r="D366" s="408" t="s">
        <v>70</v>
      </c>
      <c r="E366" s="408"/>
      <c r="F366" s="408"/>
      <c r="G366" s="40"/>
      <c r="H366" s="41"/>
      <c r="I366" s="41"/>
      <c r="J366" s="41"/>
      <c r="K366" s="44">
        <v>7592.11</v>
      </c>
      <c r="L366" s="43">
        <v>0.92</v>
      </c>
      <c r="M366" s="44">
        <v>60637.33</v>
      </c>
      <c r="N366" s="43">
        <v>13.24</v>
      </c>
      <c r="O366" s="45">
        <v>802838.25</v>
      </c>
      <c r="AF366" s="30"/>
      <c r="AG366" s="30"/>
      <c r="AH366" s="30"/>
      <c r="AI366" s="2" t="s">
        <v>70</v>
      </c>
      <c r="AL366" s="30"/>
    </row>
    <row r="367" spans="1:40" s="3" customFormat="1" ht="15" x14ac:dyDescent="0.25">
      <c r="A367" s="36"/>
      <c r="B367" s="39"/>
      <c r="C367" s="38" t="s">
        <v>71</v>
      </c>
      <c r="D367" s="408" t="s">
        <v>72</v>
      </c>
      <c r="E367" s="408"/>
      <c r="F367" s="408"/>
      <c r="G367" s="40"/>
      <c r="H367" s="41"/>
      <c r="I367" s="41"/>
      <c r="J367" s="41"/>
      <c r="K367" s="42">
        <v>209.87</v>
      </c>
      <c r="L367" s="43">
        <v>0.92</v>
      </c>
      <c r="M367" s="44">
        <v>1676.21</v>
      </c>
      <c r="N367" s="43">
        <v>44.77</v>
      </c>
      <c r="O367" s="45">
        <v>75043.92</v>
      </c>
      <c r="AF367" s="30"/>
      <c r="AG367" s="30"/>
      <c r="AH367" s="30"/>
      <c r="AI367" s="2" t="s">
        <v>72</v>
      </c>
      <c r="AL367" s="30"/>
    </row>
    <row r="368" spans="1:40" s="3" customFormat="1" ht="15" x14ac:dyDescent="0.25">
      <c r="A368" s="36"/>
      <c r="B368" s="39"/>
      <c r="C368" s="38" t="s">
        <v>83</v>
      </c>
      <c r="D368" s="408" t="s">
        <v>101</v>
      </c>
      <c r="E368" s="408"/>
      <c r="F368" s="408"/>
      <c r="G368" s="40"/>
      <c r="H368" s="41"/>
      <c r="I368" s="41"/>
      <c r="J368" s="41"/>
      <c r="K368" s="42">
        <v>378.31</v>
      </c>
      <c r="L368" s="55">
        <v>0</v>
      </c>
      <c r="M368" s="42">
        <v>0</v>
      </c>
      <c r="N368" s="43">
        <v>8.16</v>
      </c>
      <c r="O368" s="48"/>
      <c r="AF368" s="30"/>
      <c r="AG368" s="30"/>
      <c r="AH368" s="30"/>
      <c r="AI368" s="2" t="s">
        <v>101</v>
      </c>
      <c r="AL368" s="30"/>
    </row>
    <row r="369" spans="1:39" s="3" customFormat="1" ht="15" x14ac:dyDescent="0.25">
      <c r="A369" s="36"/>
      <c r="B369" s="39"/>
      <c r="C369" s="38"/>
      <c r="D369" s="408" t="s">
        <v>57</v>
      </c>
      <c r="E369" s="408"/>
      <c r="F369" s="408"/>
      <c r="G369" s="40" t="s">
        <v>58</v>
      </c>
      <c r="H369" s="43">
        <v>62.01</v>
      </c>
      <c r="I369" s="43">
        <v>0.92</v>
      </c>
      <c r="J369" s="64">
        <v>495.26692489999999</v>
      </c>
      <c r="K369" s="47"/>
      <c r="L369" s="41"/>
      <c r="M369" s="47"/>
      <c r="N369" s="41"/>
      <c r="O369" s="48"/>
      <c r="AF369" s="30"/>
      <c r="AG369" s="30"/>
      <c r="AH369" s="30"/>
      <c r="AJ369" s="2" t="s">
        <v>57</v>
      </c>
      <c r="AL369" s="30"/>
    </row>
    <row r="370" spans="1:39" s="3" customFormat="1" ht="15" x14ac:dyDescent="0.25">
      <c r="A370" s="36"/>
      <c r="B370" s="39"/>
      <c r="C370" s="38"/>
      <c r="D370" s="408" t="s">
        <v>73</v>
      </c>
      <c r="E370" s="408"/>
      <c r="F370" s="408"/>
      <c r="G370" s="40" t="s">
        <v>58</v>
      </c>
      <c r="H370" s="43">
        <v>12.18</v>
      </c>
      <c r="I370" s="43">
        <v>0.92</v>
      </c>
      <c r="J370" s="64">
        <v>97.280295800000005</v>
      </c>
      <c r="K370" s="47"/>
      <c r="L370" s="41"/>
      <c r="M370" s="47"/>
      <c r="N370" s="41"/>
      <c r="O370" s="48"/>
      <c r="AF370" s="30"/>
      <c r="AG370" s="30"/>
      <c r="AH370" s="30"/>
      <c r="AJ370" s="2" t="s">
        <v>73</v>
      </c>
      <c r="AL370" s="30"/>
    </row>
    <row r="371" spans="1:39" s="3" customFormat="1" ht="15" x14ac:dyDescent="0.25">
      <c r="A371" s="49"/>
      <c r="B371" s="40"/>
      <c r="C371" s="38"/>
      <c r="D371" s="416" t="s">
        <v>59</v>
      </c>
      <c r="E371" s="416"/>
      <c r="F371" s="416"/>
      <c r="G371" s="50"/>
      <c r="H371" s="51"/>
      <c r="I371" s="51"/>
      <c r="J371" s="51"/>
      <c r="K371" s="53">
        <v>8512.39</v>
      </c>
      <c r="L371" s="51"/>
      <c r="M371" s="53">
        <v>64965.98</v>
      </c>
      <c r="N371" s="51"/>
      <c r="O371" s="54">
        <v>996631.91</v>
      </c>
      <c r="AF371" s="30"/>
      <c r="AG371" s="30"/>
      <c r="AH371" s="30"/>
      <c r="AK371" s="2" t="s">
        <v>59</v>
      </c>
      <c r="AL371" s="30"/>
    </row>
    <row r="372" spans="1:39" s="3" customFormat="1" ht="15" x14ac:dyDescent="0.25">
      <c r="A372" s="36"/>
      <c r="B372" s="39"/>
      <c r="C372" s="38"/>
      <c r="D372" s="408" t="s">
        <v>60</v>
      </c>
      <c r="E372" s="408"/>
      <c r="F372" s="408"/>
      <c r="G372" s="40"/>
      <c r="H372" s="41"/>
      <c r="I372" s="41"/>
      <c r="J372" s="41"/>
      <c r="K372" s="47"/>
      <c r="L372" s="41"/>
      <c r="M372" s="44">
        <v>6004.86</v>
      </c>
      <c r="N372" s="41"/>
      <c r="O372" s="45">
        <v>268837.58</v>
      </c>
      <c r="AF372" s="30"/>
      <c r="AG372" s="30"/>
      <c r="AH372" s="30"/>
      <c r="AJ372" s="2" t="s">
        <v>60</v>
      </c>
      <c r="AL372" s="30"/>
    </row>
    <row r="373" spans="1:39" s="3" customFormat="1" ht="45" x14ac:dyDescent="0.25">
      <c r="A373" s="36"/>
      <c r="B373" s="39"/>
      <c r="C373" s="38" t="s">
        <v>102</v>
      </c>
      <c r="D373" s="408" t="s">
        <v>103</v>
      </c>
      <c r="E373" s="408"/>
      <c r="F373" s="408"/>
      <c r="G373" s="40" t="s">
        <v>63</v>
      </c>
      <c r="H373" s="55">
        <v>110</v>
      </c>
      <c r="I373" s="41"/>
      <c r="J373" s="55">
        <v>110</v>
      </c>
      <c r="K373" s="47"/>
      <c r="L373" s="41"/>
      <c r="M373" s="44">
        <v>6605.35</v>
      </c>
      <c r="N373" s="41"/>
      <c r="O373" s="45">
        <v>295721.34000000003</v>
      </c>
      <c r="AF373" s="30"/>
      <c r="AG373" s="30"/>
      <c r="AH373" s="30"/>
      <c r="AJ373" s="2" t="s">
        <v>103</v>
      </c>
      <c r="AL373" s="30"/>
    </row>
    <row r="374" spans="1:39" s="3" customFormat="1" ht="45" x14ac:dyDescent="0.25">
      <c r="A374" s="36"/>
      <c r="B374" s="39"/>
      <c r="C374" s="38" t="s">
        <v>104</v>
      </c>
      <c r="D374" s="408" t="s">
        <v>105</v>
      </c>
      <c r="E374" s="408"/>
      <c r="F374" s="408"/>
      <c r="G374" s="40" t="s">
        <v>63</v>
      </c>
      <c r="H374" s="55">
        <v>73</v>
      </c>
      <c r="I374" s="41"/>
      <c r="J374" s="55">
        <v>73</v>
      </c>
      <c r="K374" s="47"/>
      <c r="L374" s="41"/>
      <c r="M374" s="44">
        <v>4383.55</v>
      </c>
      <c r="N374" s="41"/>
      <c r="O374" s="45">
        <v>196251.43</v>
      </c>
      <c r="AF374" s="30"/>
      <c r="AG374" s="30"/>
      <c r="AH374" s="30"/>
      <c r="AJ374" s="2" t="s">
        <v>105</v>
      </c>
      <c r="AL374" s="30"/>
    </row>
    <row r="375" spans="1:39" s="3" customFormat="1" ht="15" x14ac:dyDescent="0.25">
      <c r="A375" s="36"/>
      <c r="B375" s="56"/>
      <c r="C375" s="57"/>
      <c r="D375" s="410" t="s">
        <v>66</v>
      </c>
      <c r="E375" s="410"/>
      <c r="F375" s="410"/>
      <c r="G375" s="32"/>
      <c r="H375" s="58"/>
      <c r="I375" s="58"/>
      <c r="J375" s="58"/>
      <c r="K375" s="59"/>
      <c r="L375" s="58"/>
      <c r="M375" s="60">
        <v>75954.880000000005</v>
      </c>
      <c r="N375" s="51"/>
      <c r="O375" s="61">
        <v>1488604.68</v>
      </c>
      <c r="AF375" s="30"/>
      <c r="AG375" s="30"/>
      <c r="AH375" s="30"/>
      <c r="AL375" s="30" t="s">
        <v>66</v>
      </c>
    </row>
    <row r="376" spans="1:39" s="3" customFormat="1" ht="45.75" x14ac:dyDescent="0.25">
      <c r="A376" s="31" t="s">
        <v>522</v>
      </c>
      <c r="B376" s="32" t="s">
        <v>522</v>
      </c>
      <c r="C376" s="33" t="s">
        <v>523</v>
      </c>
      <c r="D376" s="412" t="s">
        <v>524</v>
      </c>
      <c r="E376" s="412"/>
      <c r="F376" s="412"/>
      <c r="G376" s="32" t="s">
        <v>76</v>
      </c>
      <c r="H376" s="32">
        <v>437.5</v>
      </c>
      <c r="I376" s="32" t="s">
        <v>24</v>
      </c>
      <c r="J376" s="32" t="s">
        <v>525</v>
      </c>
      <c r="K376" s="34" t="s">
        <v>526</v>
      </c>
      <c r="L376" s="32"/>
      <c r="M376" s="34" t="s">
        <v>527</v>
      </c>
      <c r="N376" s="32" t="s">
        <v>80</v>
      </c>
      <c r="O376" s="35" t="s">
        <v>528</v>
      </c>
      <c r="AF376" s="30"/>
      <c r="AG376" s="30"/>
      <c r="AH376" s="30" t="s">
        <v>524</v>
      </c>
      <c r="AL376" s="30"/>
    </row>
    <row r="377" spans="1:39" s="3" customFormat="1" ht="15" x14ac:dyDescent="0.25">
      <c r="A377" s="62"/>
      <c r="B377" s="4"/>
      <c r="C377" s="57"/>
      <c r="D377" s="408" t="s">
        <v>113</v>
      </c>
      <c r="E377" s="408"/>
      <c r="F377" s="408"/>
      <c r="G377" s="408"/>
      <c r="H377" s="408"/>
      <c r="I377" s="408"/>
      <c r="J377" s="408"/>
      <c r="K377" s="408"/>
      <c r="L377" s="408"/>
      <c r="M377" s="408"/>
      <c r="N377" s="408"/>
      <c r="O377" s="411"/>
      <c r="AF377" s="30"/>
      <c r="AG377" s="30"/>
      <c r="AH377" s="30"/>
      <c r="AL377" s="30"/>
      <c r="AM377" s="2" t="s">
        <v>113</v>
      </c>
    </row>
    <row r="378" spans="1:39" s="3" customFormat="1" ht="15" x14ac:dyDescent="0.25">
      <c r="A378" s="36"/>
      <c r="B378" s="56"/>
      <c r="C378" s="57"/>
      <c r="D378" s="410" t="s">
        <v>66</v>
      </c>
      <c r="E378" s="410"/>
      <c r="F378" s="410"/>
      <c r="G378" s="32"/>
      <c r="H378" s="58"/>
      <c r="I378" s="58"/>
      <c r="J378" s="58"/>
      <c r="K378" s="59"/>
      <c r="L378" s="58"/>
      <c r="M378" s="60">
        <v>4550</v>
      </c>
      <c r="N378" s="51"/>
      <c r="O378" s="61">
        <v>60242</v>
      </c>
      <c r="AF378" s="30"/>
      <c r="AG378" s="30"/>
      <c r="AH378" s="30"/>
      <c r="AL378" s="30" t="s">
        <v>66</v>
      </c>
    </row>
    <row r="379" spans="1:39" s="3" customFormat="1" ht="45.75" x14ac:dyDescent="0.25">
      <c r="A379" s="31" t="s">
        <v>529</v>
      </c>
      <c r="B379" s="32" t="s">
        <v>529</v>
      </c>
      <c r="C379" s="33" t="s">
        <v>374</v>
      </c>
      <c r="D379" s="412" t="s">
        <v>375</v>
      </c>
      <c r="E379" s="412"/>
      <c r="F379" s="412"/>
      <c r="G379" s="32" t="s">
        <v>76</v>
      </c>
      <c r="H379" s="32">
        <v>437.5</v>
      </c>
      <c r="I379" s="32" t="s">
        <v>24</v>
      </c>
      <c r="J379" s="32" t="s">
        <v>525</v>
      </c>
      <c r="K379" s="34" t="s">
        <v>376</v>
      </c>
      <c r="L379" s="32"/>
      <c r="M379" s="34" t="s">
        <v>530</v>
      </c>
      <c r="N379" s="32" t="s">
        <v>378</v>
      </c>
      <c r="O379" s="35" t="s">
        <v>531</v>
      </c>
      <c r="AF379" s="30"/>
      <c r="AG379" s="30"/>
      <c r="AH379" s="30" t="s">
        <v>375</v>
      </c>
      <c r="AL379" s="30"/>
    </row>
    <row r="380" spans="1:39" s="3" customFormat="1" ht="15" x14ac:dyDescent="0.25">
      <c r="A380" s="62"/>
      <c r="B380" s="4"/>
      <c r="C380" s="57"/>
      <c r="D380" s="408" t="s">
        <v>380</v>
      </c>
      <c r="E380" s="408"/>
      <c r="F380" s="408"/>
      <c r="G380" s="408"/>
      <c r="H380" s="408"/>
      <c r="I380" s="408"/>
      <c r="J380" s="408"/>
      <c r="K380" s="408"/>
      <c r="L380" s="408"/>
      <c r="M380" s="408"/>
      <c r="N380" s="408"/>
      <c r="O380" s="411"/>
      <c r="AF380" s="30"/>
      <c r="AG380" s="30"/>
      <c r="AH380" s="30"/>
      <c r="AL380" s="30"/>
      <c r="AM380" s="2" t="s">
        <v>380</v>
      </c>
    </row>
    <row r="381" spans="1:39" s="3" customFormat="1" ht="15" x14ac:dyDescent="0.25">
      <c r="A381" s="36"/>
      <c r="B381" s="56"/>
      <c r="C381" s="57"/>
      <c r="D381" s="410" t="s">
        <v>66</v>
      </c>
      <c r="E381" s="410"/>
      <c r="F381" s="410"/>
      <c r="G381" s="32"/>
      <c r="H381" s="58"/>
      <c r="I381" s="58"/>
      <c r="J381" s="58"/>
      <c r="K381" s="59"/>
      <c r="L381" s="58"/>
      <c r="M381" s="60">
        <v>3845.63</v>
      </c>
      <c r="N381" s="51"/>
      <c r="O381" s="61">
        <v>52377.48</v>
      </c>
      <c r="AF381" s="30"/>
      <c r="AG381" s="30"/>
      <c r="AH381" s="30"/>
      <c r="AL381" s="30" t="s">
        <v>66</v>
      </c>
    </row>
    <row r="382" spans="1:39" s="3" customFormat="1" ht="45.75" x14ac:dyDescent="0.25">
      <c r="A382" s="31" t="s">
        <v>532</v>
      </c>
      <c r="B382" s="32" t="s">
        <v>532</v>
      </c>
      <c r="C382" s="33" t="s">
        <v>533</v>
      </c>
      <c r="D382" s="412" t="s">
        <v>534</v>
      </c>
      <c r="E382" s="412"/>
      <c r="F382" s="412"/>
      <c r="G382" s="32" t="s">
        <v>76</v>
      </c>
      <c r="H382" s="32">
        <v>437.5</v>
      </c>
      <c r="I382" s="32" t="s">
        <v>24</v>
      </c>
      <c r="J382" s="32" t="s">
        <v>525</v>
      </c>
      <c r="K382" s="34" t="s">
        <v>526</v>
      </c>
      <c r="L382" s="32"/>
      <c r="M382" s="34" t="s">
        <v>527</v>
      </c>
      <c r="N382" s="32" t="s">
        <v>80</v>
      </c>
      <c r="O382" s="35" t="s">
        <v>528</v>
      </c>
      <c r="AF382" s="30"/>
      <c r="AG382" s="30"/>
      <c r="AH382" s="30" t="s">
        <v>534</v>
      </c>
      <c r="AL382" s="30"/>
    </row>
    <row r="383" spans="1:39" s="3" customFormat="1" ht="15" x14ac:dyDescent="0.25">
      <c r="A383" s="62"/>
      <c r="B383" s="4"/>
      <c r="C383" s="57"/>
      <c r="D383" s="408" t="s">
        <v>113</v>
      </c>
      <c r="E383" s="408"/>
      <c r="F383" s="408"/>
      <c r="G383" s="408"/>
      <c r="H383" s="408"/>
      <c r="I383" s="408"/>
      <c r="J383" s="408"/>
      <c r="K383" s="408"/>
      <c r="L383" s="408"/>
      <c r="M383" s="408"/>
      <c r="N383" s="408"/>
      <c r="O383" s="411"/>
      <c r="AF383" s="30"/>
      <c r="AG383" s="30"/>
      <c r="AH383" s="30"/>
      <c r="AL383" s="30"/>
      <c r="AM383" s="2" t="s">
        <v>113</v>
      </c>
    </row>
    <row r="384" spans="1:39" s="3" customFormat="1" ht="15" x14ac:dyDescent="0.25">
      <c r="A384" s="36"/>
      <c r="B384" s="56"/>
      <c r="C384" s="57"/>
      <c r="D384" s="410" t="s">
        <v>66</v>
      </c>
      <c r="E384" s="410"/>
      <c r="F384" s="410"/>
      <c r="G384" s="32"/>
      <c r="H384" s="58"/>
      <c r="I384" s="58"/>
      <c r="J384" s="58"/>
      <c r="K384" s="59"/>
      <c r="L384" s="58"/>
      <c r="M384" s="60">
        <v>4550</v>
      </c>
      <c r="N384" s="51"/>
      <c r="O384" s="61">
        <v>60242</v>
      </c>
      <c r="AF384" s="30"/>
      <c r="AG384" s="30"/>
      <c r="AH384" s="30"/>
      <c r="AL384" s="30" t="s">
        <v>66</v>
      </c>
    </row>
    <row r="385" spans="1:41" s="3" customFormat="1" ht="45.75" x14ac:dyDescent="0.25">
      <c r="A385" s="31" t="s">
        <v>535</v>
      </c>
      <c r="B385" s="32" t="s">
        <v>535</v>
      </c>
      <c r="C385" s="33" t="s">
        <v>523</v>
      </c>
      <c r="D385" s="412" t="s">
        <v>524</v>
      </c>
      <c r="E385" s="412"/>
      <c r="F385" s="412"/>
      <c r="G385" s="32" t="s">
        <v>76</v>
      </c>
      <c r="H385" s="32">
        <v>437.5</v>
      </c>
      <c r="I385" s="32" t="s">
        <v>24</v>
      </c>
      <c r="J385" s="32" t="s">
        <v>525</v>
      </c>
      <c r="K385" s="34" t="s">
        <v>526</v>
      </c>
      <c r="L385" s="32"/>
      <c r="M385" s="34" t="s">
        <v>527</v>
      </c>
      <c r="N385" s="32" t="s">
        <v>80</v>
      </c>
      <c r="O385" s="35" t="s">
        <v>528</v>
      </c>
      <c r="AF385" s="30"/>
      <c r="AG385" s="30"/>
      <c r="AH385" s="30" t="s">
        <v>524</v>
      </c>
      <c r="AL385" s="30"/>
    </row>
    <row r="386" spans="1:41" s="3" customFormat="1" ht="15" x14ac:dyDescent="0.25">
      <c r="A386" s="62"/>
      <c r="B386" s="4"/>
      <c r="C386" s="57"/>
      <c r="D386" s="408" t="s">
        <v>113</v>
      </c>
      <c r="E386" s="408"/>
      <c r="F386" s="408"/>
      <c r="G386" s="408"/>
      <c r="H386" s="408"/>
      <c r="I386" s="408"/>
      <c r="J386" s="408"/>
      <c r="K386" s="408"/>
      <c r="L386" s="408"/>
      <c r="M386" s="408"/>
      <c r="N386" s="408"/>
      <c r="O386" s="411"/>
      <c r="AF386" s="30"/>
      <c r="AG386" s="30"/>
      <c r="AH386" s="30"/>
      <c r="AL386" s="30"/>
      <c r="AM386" s="2" t="s">
        <v>113</v>
      </c>
    </row>
    <row r="387" spans="1:41" s="3" customFormat="1" ht="15" x14ac:dyDescent="0.25">
      <c r="A387" s="36"/>
      <c r="B387" s="56"/>
      <c r="C387" s="57"/>
      <c r="D387" s="410" t="s">
        <v>66</v>
      </c>
      <c r="E387" s="410"/>
      <c r="F387" s="410"/>
      <c r="G387" s="32"/>
      <c r="H387" s="58"/>
      <c r="I387" s="58"/>
      <c r="J387" s="58"/>
      <c r="K387" s="59"/>
      <c r="L387" s="58"/>
      <c r="M387" s="60">
        <v>4550</v>
      </c>
      <c r="N387" s="51"/>
      <c r="O387" s="61">
        <v>60242</v>
      </c>
      <c r="AF387" s="30"/>
      <c r="AG387" s="30"/>
      <c r="AH387" s="30"/>
      <c r="AL387" s="30" t="s">
        <v>66</v>
      </c>
    </row>
    <row r="388" spans="1:41" s="3" customFormat="1" ht="45" x14ac:dyDescent="0.25">
      <c r="A388" s="234" t="s">
        <v>536</v>
      </c>
      <c r="B388" s="235" t="s">
        <v>536</v>
      </c>
      <c r="C388" s="239" t="s">
        <v>972</v>
      </c>
      <c r="D388" s="415" t="s">
        <v>84</v>
      </c>
      <c r="E388" s="415"/>
      <c r="F388" s="415"/>
      <c r="G388" s="235" t="s">
        <v>85</v>
      </c>
      <c r="H388" s="235">
        <v>208.35</v>
      </c>
      <c r="I388" s="235" t="s">
        <v>24</v>
      </c>
      <c r="J388" s="235" t="s">
        <v>537</v>
      </c>
      <c r="K388" s="237" t="s">
        <v>87</v>
      </c>
      <c r="L388" s="235"/>
      <c r="M388" s="237" t="s">
        <v>538</v>
      </c>
      <c r="N388" s="235" t="s">
        <v>89</v>
      </c>
      <c r="O388" s="238" t="s">
        <v>539</v>
      </c>
      <c r="AF388" s="30"/>
      <c r="AG388" s="30"/>
      <c r="AH388" s="30" t="s">
        <v>84</v>
      </c>
      <c r="AL388" s="30"/>
    </row>
    <row r="389" spans="1:41" s="3" customFormat="1" ht="15" x14ac:dyDescent="0.25">
      <c r="A389" s="62"/>
      <c r="B389" s="4"/>
      <c r="C389" s="57"/>
      <c r="D389" s="408" t="s">
        <v>358</v>
      </c>
      <c r="E389" s="408"/>
      <c r="F389" s="408"/>
      <c r="G389" s="408"/>
      <c r="H389" s="408"/>
      <c r="I389" s="408"/>
      <c r="J389" s="408"/>
      <c r="K389" s="408"/>
      <c r="L389" s="408"/>
      <c r="M389" s="408"/>
      <c r="N389" s="408"/>
      <c r="O389" s="411"/>
      <c r="AF389" s="30"/>
      <c r="AG389" s="30"/>
      <c r="AH389" s="30"/>
      <c r="AL389" s="30"/>
      <c r="AM389" s="2" t="s">
        <v>358</v>
      </c>
    </row>
    <row r="390" spans="1:41" s="3" customFormat="1" ht="15" x14ac:dyDescent="0.25">
      <c r="A390" s="62"/>
      <c r="B390" s="56"/>
      <c r="C390" s="57"/>
      <c r="D390" s="408" t="s">
        <v>92</v>
      </c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11"/>
      <c r="AF390" s="30"/>
      <c r="AG390" s="30"/>
      <c r="AH390" s="30"/>
      <c r="AL390" s="30"/>
      <c r="AO390" s="2" t="s">
        <v>92</v>
      </c>
    </row>
    <row r="391" spans="1:41" s="3" customFormat="1" ht="15" x14ac:dyDescent="0.25">
      <c r="A391" s="36"/>
      <c r="B391" s="56"/>
      <c r="C391" s="57"/>
      <c r="D391" s="410" t="s">
        <v>66</v>
      </c>
      <c r="E391" s="410"/>
      <c r="F391" s="410"/>
      <c r="G391" s="32"/>
      <c r="H391" s="58"/>
      <c r="I391" s="58"/>
      <c r="J391" s="58"/>
      <c r="K391" s="59"/>
      <c r="L391" s="58"/>
      <c r="M391" s="60">
        <v>33831.870000000003</v>
      </c>
      <c r="N391" s="51"/>
      <c r="O391" s="61">
        <v>276068.06</v>
      </c>
      <c r="AF391" s="30"/>
      <c r="AG391" s="30"/>
      <c r="AH391" s="30"/>
      <c r="AL391" s="30" t="s">
        <v>66</v>
      </c>
    </row>
    <row r="392" spans="1:41" s="3" customFormat="1" ht="15" x14ac:dyDescent="0.25">
      <c r="A392" s="417" t="s">
        <v>884</v>
      </c>
      <c r="B392" s="418"/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9"/>
      <c r="AF392" s="30"/>
      <c r="AG392" s="30" t="s">
        <v>540</v>
      </c>
      <c r="AH392" s="30"/>
      <c r="AL392" s="30"/>
    </row>
    <row r="393" spans="1:41" s="3" customFormat="1" ht="22.5" x14ac:dyDescent="0.25">
      <c r="A393" s="31" t="s">
        <v>541</v>
      </c>
      <c r="B393" s="32" t="s">
        <v>541</v>
      </c>
      <c r="C393" s="33" t="s">
        <v>542</v>
      </c>
      <c r="D393" s="412" t="s">
        <v>543</v>
      </c>
      <c r="E393" s="412"/>
      <c r="F393" s="412"/>
      <c r="G393" s="32" t="s">
        <v>85</v>
      </c>
      <c r="H393" s="32">
        <v>179.99</v>
      </c>
      <c r="I393" s="32" t="s">
        <v>24</v>
      </c>
      <c r="J393" s="32" t="s">
        <v>544</v>
      </c>
      <c r="K393" s="34"/>
      <c r="L393" s="32"/>
      <c r="M393" s="34"/>
      <c r="N393" s="32"/>
      <c r="O393" s="35"/>
      <c r="AF393" s="30"/>
      <c r="AG393" s="30"/>
      <c r="AH393" s="30" t="s">
        <v>543</v>
      </c>
      <c r="AL393" s="30"/>
    </row>
    <row r="394" spans="1:41" s="3" customFormat="1" ht="57" x14ac:dyDescent="0.25">
      <c r="A394" s="36"/>
      <c r="B394" s="37"/>
      <c r="C394" s="38" t="s">
        <v>54</v>
      </c>
      <c r="D394" s="413" t="s">
        <v>55</v>
      </c>
      <c r="E394" s="413"/>
      <c r="F394" s="413"/>
      <c r="G394" s="413"/>
      <c r="H394" s="413"/>
      <c r="I394" s="413"/>
      <c r="J394" s="413"/>
      <c r="K394" s="413"/>
      <c r="L394" s="413"/>
      <c r="M394" s="413"/>
      <c r="N394" s="413"/>
      <c r="O394" s="414"/>
      <c r="AF394" s="30"/>
      <c r="AG394" s="30"/>
      <c r="AH394" s="30"/>
      <c r="AL394" s="30"/>
      <c r="AN394" s="2" t="s">
        <v>55</v>
      </c>
    </row>
    <row r="395" spans="1:41" s="3" customFormat="1" ht="15" x14ac:dyDescent="0.25">
      <c r="A395" s="36"/>
      <c r="B395" s="39"/>
      <c r="C395" s="38" t="s">
        <v>24</v>
      </c>
      <c r="D395" s="408" t="s">
        <v>56</v>
      </c>
      <c r="E395" s="408"/>
      <c r="F395" s="408"/>
      <c r="G395" s="40"/>
      <c r="H395" s="41"/>
      <c r="I395" s="41"/>
      <c r="J395" s="41"/>
      <c r="K395" s="42">
        <v>62.91</v>
      </c>
      <c r="L395" s="43">
        <v>1.1499999999999999</v>
      </c>
      <c r="M395" s="44">
        <v>13021.65</v>
      </c>
      <c r="N395" s="43">
        <v>44.77</v>
      </c>
      <c r="O395" s="45">
        <v>582979.27</v>
      </c>
      <c r="AF395" s="30"/>
      <c r="AG395" s="30"/>
      <c r="AH395" s="30"/>
      <c r="AI395" s="2" t="s">
        <v>56</v>
      </c>
      <c r="AL395" s="30"/>
    </row>
    <row r="396" spans="1:41" s="3" customFormat="1" ht="15" x14ac:dyDescent="0.25">
      <c r="A396" s="36"/>
      <c r="B396" s="39"/>
      <c r="C396" s="38" t="s">
        <v>67</v>
      </c>
      <c r="D396" s="408" t="s">
        <v>70</v>
      </c>
      <c r="E396" s="408"/>
      <c r="F396" s="408"/>
      <c r="G396" s="40"/>
      <c r="H396" s="41"/>
      <c r="I396" s="41"/>
      <c r="J396" s="41"/>
      <c r="K396" s="42">
        <v>59.65</v>
      </c>
      <c r="L396" s="43">
        <v>1.1499999999999999</v>
      </c>
      <c r="M396" s="44">
        <v>12346.86</v>
      </c>
      <c r="N396" s="43">
        <v>13.24</v>
      </c>
      <c r="O396" s="45">
        <v>163472.43</v>
      </c>
      <c r="AF396" s="30"/>
      <c r="AG396" s="30"/>
      <c r="AH396" s="30"/>
      <c r="AI396" s="2" t="s">
        <v>70</v>
      </c>
      <c r="AL396" s="30"/>
    </row>
    <row r="397" spans="1:41" s="3" customFormat="1" ht="15" x14ac:dyDescent="0.25">
      <c r="A397" s="36"/>
      <c r="B397" s="39"/>
      <c r="C397" s="38"/>
      <c r="D397" s="408" t="s">
        <v>57</v>
      </c>
      <c r="E397" s="408"/>
      <c r="F397" s="408"/>
      <c r="G397" s="40" t="s">
        <v>58</v>
      </c>
      <c r="H397" s="68">
        <v>7.1</v>
      </c>
      <c r="I397" s="43">
        <v>1.1499999999999999</v>
      </c>
      <c r="J397" s="69">
        <v>1469.61835</v>
      </c>
      <c r="K397" s="47"/>
      <c r="L397" s="41"/>
      <c r="M397" s="47"/>
      <c r="N397" s="41"/>
      <c r="O397" s="48"/>
      <c r="AF397" s="30"/>
      <c r="AG397" s="30"/>
      <c r="AH397" s="30"/>
      <c r="AJ397" s="2" t="s">
        <v>57</v>
      </c>
      <c r="AL397" s="30"/>
    </row>
    <row r="398" spans="1:41" s="3" customFormat="1" ht="15" x14ac:dyDescent="0.25">
      <c r="A398" s="49"/>
      <c r="B398" s="40"/>
      <c r="C398" s="38"/>
      <c r="D398" s="416" t="s">
        <v>59</v>
      </c>
      <c r="E398" s="416"/>
      <c r="F398" s="416"/>
      <c r="G398" s="50"/>
      <c r="H398" s="51"/>
      <c r="I398" s="51"/>
      <c r="J398" s="51"/>
      <c r="K398" s="52">
        <v>122.56</v>
      </c>
      <c r="L398" s="51"/>
      <c r="M398" s="53">
        <v>25368.51</v>
      </c>
      <c r="N398" s="51"/>
      <c r="O398" s="54">
        <v>746451.7</v>
      </c>
      <c r="AF398" s="30"/>
      <c r="AG398" s="30"/>
      <c r="AH398" s="30"/>
      <c r="AK398" s="2" t="s">
        <v>59</v>
      </c>
      <c r="AL398" s="30"/>
    </row>
    <row r="399" spans="1:41" s="3" customFormat="1" ht="15" x14ac:dyDescent="0.25">
      <c r="A399" s="36"/>
      <c r="B399" s="39"/>
      <c r="C399" s="38"/>
      <c r="D399" s="408" t="s">
        <v>60</v>
      </c>
      <c r="E399" s="408"/>
      <c r="F399" s="408"/>
      <c r="G399" s="40"/>
      <c r="H399" s="41"/>
      <c r="I399" s="41"/>
      <c r="J399" s="41"/>
      <c r="K399" s="47"/>
      <c r="L399" s="41"/>
      <c r="M399" s="44">
        <v>13021.65</v>
      </c>
      <c r="N399" s="41"/>
      <c r="O399" s="45">
        <v>582979.27</v>
      </c>
      <c r="AF399" s="30"/>
      <c r="AG399" s="30"/>
      <c r="AH399" s="30"/>
      <c r="AJ399" s="2" t="s">
        <v>60</v>
      </c>
      <c r="AL399" s="30"/>
    </row>
    <row r="400" spans="1:41" s="3" customFormat="1" ht="57" x14ac:dyDescent="0.25">
      <c r="A400" s="36"/>
      <c r="B400" s="39"/>
      <c r="C400" s="38" t="s">
        <v>139</v>
      </c>
      <c r="D400" s="408" t="s">
        <v>140</v>
      </c>
      <c r="E400" s="408"/>
      <c r="F400" s="408"/>
      <c r="G400" s="40" t="s">
        <v>63</v>
      </c>
      <c r="H400" s="55">
        <v>91</v>
      </c>
      <c r="I400" s="41"/>
      <c r="J400" s="55">
        <v>91</v>
      </c>
      <c r="K400" s="47"/>
      <c r="L400" s="41"/>
      <c r="M400" s="44">
        <v>11849.7</v>
      </c>
      <c r="N400" s="41"/>
      <c r="O400" s="45">
        <v>530511.14</v>
      </c>
      <c r="AF400" s="30"/>
      <c r="AG400" s="30"/>
      <c r="AH400" s="30"/>
      <c r="AJ400" s="2" t="s">
        <v>140</v>
      </c>
      <c r="AL400" s="30"/>
    </row>
    <row r="401" spans="1:41" s="3" customFormat="1" ht="57" x14ac:dyDescent="0.25">
      <c r="A401" s="36"/>
      <c r="B401" s="39"/>
      <c r="C401" s="38" t="s">
        <v>141</v>
      </c>
      <c r="D401" s="408" t="s">
        <v>142</v>
      </c>
      <c r="E401" s="408"/>
      <c r="F401" s="408"/>
      <c r="G401" s="40" t="s">
        <v>63</v>
      </c>
      <c r="H401" s="55">
        <v>52</v>
      </c>
      <c r="I401" s="41"/>
      <c r="J401" s="55">
        <v>52</v>
      </c>
      <c r="K401" s="47"/>
      <c r="L401" s="41"/>
      <c r="M401" s="44">
        <v>6771.26</v>
      </c>
      <c r="N401" s="41"/>
      <c r="O401" s="45">
        <v>303149.21999999997</v>
      </c>
      <c r="AF401" s="30"/>
      <c r="AG401" s="30"/>
      <c r="AH401" s="30"/>
      <c r="AJ401" s="2" t="s">
        <v>142</v>
      </c>
      <c r="AL401" s="30"/>
    </row>
    <row r="402" spans="1:41" s="3" customFormat="1" ht="15" x14ac:dyDescent="0.25">
      <c r="A402" s="36"/>
      <c r="B402" s="56"/>
      <c r="C402" s="57"/>
      <c r="D402" s="410" t="s">
        <v>66</v>
      </c>
      <c r="E402" s="410"/>
      <c r="F402" s="410"/>
      <c r="G402" s="32"/>
      <c r="H402" s="58"/>
      <c r="I402" s="58"/>
      <c r="J402" s="58"/>
      <c r="K402" s="59"/>
      <c r="L402" s="58"/>
      <c r="M402" s="60">
        <v>43989.47</v>
      </c>
      <c r="N402" s="51"/>
      <c r="O402" s="61">
        <v>1580112.06</v>
      </c>
      <c r="AF402" s="30"/>
      <c r="AG402" s="30"/>
      <c r="AH402" s="30"/>
      <c r="AL402" s="30" t="s">
        <v>66</v>
      </c>
    </row>
    <row r="403" spans="1:41" s="3" customFormat="1" ht="57" x14ac:dyDescent="0.25">
      <c r="A403" s="31" t="s">
        <v>545</v>
      </c>
      <c r="B403" s="32" t="s">
        <v>545</v>
      </c>
      <c r="C403" s="33" t="s">
        <v>115</v>
      </c>
      <c r="D403" s="412" t="s">
        <v>116</v>
      </c>
      <c r="E403" s="412"/>
      <c r="F403" s="412"/>
      <c r="G403" s="32" t="s">
        <v>76</v>
      </c>
      <c r="H403" s="32">
        <v>265.45999999999998</v>
      </c>
      <c r="I403" s="32" t="s">
        <v>24</v>
      </c>
      <c r="J403" s="32" t="s">
        <v>546</v>
      </c>
      <c r="K403" s="34" t="s">
        <v>118</v>
      </c>
      <c r="L403" s="32"/>
      <c r="M403" s="34" t="s">
        <v>547</v>
      </c>
      <c r="N403" s="32" t="s">
        <v>80</v>
      </c>
      <c r="O403" s="35" t="s">
        <v>548</v>
      </c>
      <c r="AF403" s="30"/>
      <c r="AG403" s="30"/>
      <c r="AH403" s="30" t="s">
        <v>116</v>
      </c>
      <c r="AL403" s="30"/>
    </row>
    <row r="404" spans="1:41" s="3" customFormat="1" ht="15" x14ac:dyDescent="0.25">
      <c r="A404" s="36"/>
      <c r="B404" s="56"/>
      <c r="C404" s="57"/>
      <c r="D404" s="410" t="s">
        <v>66</v>
      </c>
      <c r="E404" s="410"/>
      <c r="F404" s="410"/>
      <c r="G404" s="32"/>
      <c r="H404" s="58"/>
      <c r="I404" s="58"/>
      <c r="J404" s="58"/>
      <c r="K404" s="59"/>
      <c r="L404" s="58"/>
      <c r="M404" s="65">
        <v>870.71</v>
      </c>
      <c r="N404" s="51"/>
      <c r="O404" s="61">
        <v>11528.2</v>
      </c>
      <c r="AF404" s="30"/>
      <c r="AG404" s="30"/>
      <c r="AH404" s="30"/>
      <c r="AL404" s="30" t="s">
        <v>66</v>
      </c>
    </row>
    <row r="405" spans="1:41" s="3" customFormat="1" ht="34.5" x14ac:dyDescent="0.25">
      <c r="A405" s="31" t="s">
        <v>549</v>
      </c>
      <c r="B405" s="32" t="s">
        <v>549</v>
      </c>
      <c r="C405" s="33" t="s">
        <v>122</v>
      </c>
      <c r="D405" s="412" t="s">
        <v>123</v>
      </c>
      <c r="E405" s="412"/>
      <c r="F405" s="412"/>
      <c r="G405" s="32" t="s">
        <v>76</v>
      </c>
      <c r="H405" s="32">
        <v>66.36</v>
      </c>
      <c r="I405" s="32" t="s">
        <v>24</v>
      </c>
      <c r="J405" s="32" t="s">
        <v>550</v>
      </c>
      <c r="K405" s="34" t="s">
        <v>125</v>
      </c>
      <c r="L405" s="32"/>
      <c r="M405" s="34" t="s">
        <v>551</v>
      </c>
      <c r="N405" s="32" t="s">
        <v>80</v>
      </c>
      <c r="O405" s="35" t="s">
        <v>552</v>
      </c>
      <c r="AF405" s="30"/>
      <c r="AG405" s="30"/>
      <c r="AH405" s="30" t="s">
        <v>123</v>
      </c>
      <c r="AL405" s="30"/>
    </row>
    <row r="406" spans="1:41" s="3" customFormat="1" ht="15" x14ac:dyDescent="0.25">
      <c r="A406" s="36"/>
      <c r="B406" s="56"/>
      <c r="C406" s="57"/>
      <c r="D406" s="410" t="s">
        <v>66</v>
      </c>
      <c r="E406" s="410"/>
      <c r="F406" s="410"/>
      <c r="G406" s="32"/>
      <c r="H406" s="58"/>
      <c r="I406" s="58"/>
      <c r="J406" s="58"/>
      <c r="K406" s="59"/>
      <c r="L406" s="58"/>
      <c r="M406" s="60">
        <v>2852.15</v>
      </c>
      <c r="N406" s="51"/>
      <c r="O406" s="61">
        <v>37762.47</v>
      </c>
      <c r="AF406" s="30"/>
      <c r="AG406" s="30"/>
      <c r="AH406" s="30"/>
      <c r="AL406" s="30" t="s">
        <v>66</v>
      </c>
    </row>
    <row r="407" spans="1:41" s="3" customFormat="1" ht="45" x14ac:dyDescent="0.25">
      <c r="A407" s="234" t="s">
        <v>553</v>
      </c>
      <c r="B407" s="235" t="s">
        <v>553</v>
      </c>
      <c r="C407" s="239" t="s">
        <v>972</v>
      </c>
      <c r="D407" s="415" t="s">
        <v>84</v>
      </c>
      <c r="E407" s="415"/>
      <c r="F407" s="415"/>
      <c r="G407" s="235" t="s">
        <v>85</v>
      </c>
      <c r="H407" s="235">
        <v>179.99</v>
      </c>
      <c r="I407" s="235" t="s">
        <v>24</v>
      </c>
      <c r="J407" s="235" t="s">
        <v>544</v>
      </c>
      <c r="K407" s="237" t="s">
        <v>87</v>
      </c>
      <c r="L407" s="235"/>
      <c r="M407" s="237" t="s">
        <v>554</v>
      </c>
      <c r="N407" s="235" t="s">
        <v>89</v>
      </c>
      <c r="O407" s="238" t="s">
        <v>555</v>
      </c>
      <c r="AF407" s="30"/>
      <c r="AG407" s="30"/>
      <c r="AH407" s="30" t="s">
        <v>84</v>
      </c>
      <c r="AL407" s="30"/>
    </row>
    <row r="408" spans="1:41" s="3" customFormat="1" ht="15" x14ac:dyDescent="0.25">
      <c r="A408" s="62"/>
      <c r="B408" s="4"/>
      <c r="C408" s="57"/>
      <c r="D408" s="408" t="s">
        <v>556</v>
      </c>
      <c r="E408" s="408"/>
      <c r="F408" s="408"/>
      <c r="G408" s="408"/>
      <c r="H408" s="408"/>
      <c r="I408" s="408"/>
      <c r="J408" s="408"/>
      <c r="K408" s="408"/>
      <c r="L408" s="408"/>
      <c r="M408" s="408"/>
      <c r="N408" s="408"/>
      <c r="O408" s="411"/>
      <c r="AF408" s="30"/>
      <c r="AG408" s="30"/>
      <c r="AH408" s="30"/>
      <c r="AL408" s="30"/>
      <c r="AM408" s="2" t="s">
        <v>556</v>
      </c>
    </row>
    <row r="409" spans="1:41" s="3" customFormat="1" ht="15" x14ac:dyDescent="0.25">
      <c r="A409" s="62"/>
      <c r="B409" s="56"/>
      <c r="C409" s="57"/>
      <c r="D409" s="408" t="s">
        <v>92</v>
      </c>
      <c r="E409" s="408"/>
      <c r="F409" s="408"/>
      <c r="G409" s="408"/>
      <c r="H409" s="408"/>
      <c r="I409" s="408"/>
      <c r="J409" s="408"/>
      <c r="K409" s="408"/>
      <c r="L409" s="408"/>
      <c r="M409" s="408"/>
      <c r="N409" s="408"/>
      <c r="O409" s="411"/>
      <c r="AF409" s="30"/>
      <c r="AG409" s="30"/>
      <c r="AH409" s="30"/>
      <c r="AL409" s="30"/>
      <c r="AO409" s="2" t="s">
        <v>92</v>
      </c>
    </row>
    <row r="410" spans="1:41" s="3" customFormat="1" ht="15" x14ac:dyDescent="0.25">
      <c r="A410" s="36"/>
      <c r="B410" s="56"/>
      <c r="C410" s="57"/>
      <c r="D410" s="410" t="s">
        <v>66</v>
      </c>
      <c r="E410" s="410"/>
      <c r="F410" s="410"/>
      <c r="G410" s="32"/>
      <c r="H410" s="58"/>
      <c r="I410" s="58"/>
      <c r="J410" s="58"/>
      <c r="K410" s="59"/>
      <c r="L410" s="58"/>
      <c r="M410" s="60">
        <v>29226.78</v>
      </c>
      <c r="N410" s="51"/>
      <c r="O410" s="61">
        <v>238490.52</v>
      </c>
      <c r="AF410" s="30"/>
      <c r="AG410" s="30"/>
      <c r="AH410" s="30"/>
      <c r="AL410" s="30" t="s">
        <v>66</v>
      </c>
    </row>
    <row r="411" spans="1:41" s="3" customFormat="1" ht="15" x14ac:dyDescent="0.25">
      <c r="A411" s="417" t="s">
        <v>885</v>
      </c>
      <c r="B411" s="418"/>
      <c r="C411" s="418"/>
      <c r="D411" s="418"/>
      <c r="E411" s="418"/>
      <c r="F411" s="418"/>
      <c r="G411" s="418"/>
      <c r="H411" s="418"/>
      <c r="I411" s="418"/>
      <c r="J411" s="418"/>
      <c r="K411" s="418"/>
      <c r="L411" s="418"/>
      <c r="M411" s="418"/>
      <c r="N411" s="418"/>
      <c r="O411" s="419"/>
      <c r="AF411" s="30"/>
      <c r="AG411" s="30" t="s">
        <v>557</v>
      </c>
      <c r="AH411" s="30"/>
      <c r="AL411" s="30"/>
    </row>
    <row r="412" spans="1:41" s="3" customFormat="1" ht="34.5" x14ac:dyDescent="0.25">
      <c r="A412" s="31" t="s">
        <v>109</v>
      </c>
      <c r="B412" s="32" t="s">
        <v>109</v>
      </c>
      <c r="C412" s="33" t="s">
        <v>558</v>
      </c>
      <c r="D412" s="412" t="s">
        <v>559</v>
      </c>
      <c r="E412" s="412"/>
      <c r="F412" s="412"/>
      <c r="G412" s="32" t="s">
        <v>420</v>
      </c>
      <c r="H412" s="32">
        <v>0.25</v>
      </c>
      <c r="I412" s="32" t="s">
        <v>24</v>
      </c>
      <c r="J412" s="32" t="s">
        <v>560</v>
      </c>
      <c r="K412" s="34"/>
      <c r="L412" s="32"/>
      <c r="M412" s="34"/>
      <c r="N412" s="32"/>
      <c r="O412" s="35"/>
      <c r="AF412" s="30"/>
      <c r="AG412" s="30"/>
      <c r="AH412" s="30" t="s">
        <v>559</v>
      </c>
      <c r="AL412" s="30"/>
    </row>
    <row r="413" spans="1:41" s="3" customFormat="1" ht="45" x14ac:dyDescent="0.25">
      <c r="A413" s="36"/>
      <c r="B413" s="37"/>
      <c r="C413" s="38" t="s">
        <v>422</v>
      </c>
      <c r="D413" s="413" t="s">
        <v>423</v>
      </c>
      <c r="E413" s="413"/>
      <c r="F413" s="413"/>
      <c r="G413" s="413"/>
      <c r="H413" s="413"/>
      <c r="I413" s="413"/>
      <c r="J413" s="413"/>
      <c r="K413" s="413"/>
      <c r="L413" s="413"/>
      <c r="M413" s="413"/>
      <c r="N413" s="413"/>
      <c r="O413" s="414"/>
      <c r="AF413" s="30"/>
      <c r="AG413" s="30"/>
      <c r="AH413" s="30"/>
      <c r="AL413" s="30"/>
      <c r="AN413" s="2" t="s">
        <v>423</v>
      </c>
    </row>
    <row r="414" spans="1:41" s="3" customFormat="1" ht="57" x14ac:dyDescent="0.25">
      <c r="A414" s="36"/>
      <c r="B414" s="37"/>
      <c r="C414" s="38" t="s">
        <v>54</v>
      </c>
      <c r="D414" s="413" t="s">
        <v>55</v>
      </c>
      <c r="E414" s="413"/>
      <c r="F414" s="413"/>
      <c r="G414" s="413"/>
      <c r="H414" s="413"/>
      <c r="I414" s="413"/>
      <c r="J414" s="413"/>
      <c r="K414" s="413"/>
      <c r="L414" s="413"/>
      <c r="M414" s="413"/>
      <c r="N414" s="413"/>
      <c r="O414" s="414"/>
      <c r="AF414" s="30"/>
      <c r="AG414" s="30"/>
      <c r="AH414" s="30"/>
      <c r="AL414" s="30"/>
      <c r="AN414" s="2" t="s">
        <v>55</v>
      </c>
    </row>
    <row r="415" spans="1:41" s="3" customFormat="1" ht="15" x14ac:dyDescent="0.25">
      <c r="A415" s="36"/>
      <c r="B415" s="39"/>
      <c r="C415" s="38" t="s">
        <v>24</v>
      </c>
      <c r="D415" s="408" t="s">
        <v>56</v>
      </c>
      <c r="E415" s="408"/>
      <c r="F415" s="408"/>
      <c r="G415" s="40"/>
      <c r="H415" s="41"/>
      <c r="I415" s="41"/>
      <c r="J415" s="41"/>
      <c r="K415" s="42">
        <v>942.89</v>
      </c>
      <c r="L415" s="46">
        <v>0.80500000000000005</v>
      </c>
      <c r="M415" s="42">
        <v>189.76</v>
      </c>
      <c r="N415" s="43">
        <v>44.77</v>
      </c>
      <c r="O415" s="45">
        <v>8495.56</v>
      </c>
      <c r="AF415" s="30"/>
      <c r="AG415" s="30"/>
      <c r="AH415" s="30"/>
      <c r="AI415" s="2" t="s">
        <v>56</v>
      </c>
      <c r="AL415" s="30"/>
    </row>
    <row r="416" spans="1:41" s="3" customFormat="1" ht="15" x14ac:dyDescent="0.25">
      <c r="A416" s="36"/>
      <c r="B416" s="39"/>
      <c r="C416" s="38" t="s">
        <v>67</v>
      </c>
      <c r="D416" s="408" t="s">
        <v>70</v>
      </c>
      <c r="E416" s="408"/>
      <c r="F416" s="408"/>
      <c r="G416" s="40"/>
      <c r="H416" s="41"/>
      <c r="I416" s="41"/>
      <c r="J416" s="41"/>
      <c r="K416" s="44">
        <v>1036.99</v>
      </c>
      <c r="L416" s="46">
        <v>0.80500000000000005</v>
      </c>
      <c r="M416" s="42">
        <v>208.69</v>
      </c>
      <c r="N416" s="43">
        <v>13.24</v>
      </c>
      <c r="O416" s="45">
        <v>2763.06</v>
      </c>
      <c r="AF416" s="30"/>
      <c r="AG416" s="30"/>
      <c r="AH416" s="30"/>
      <c r="AI416" s="2" t="s">
        <v>70</v>
      </c>
      <c r="AL416" s="30"/>
    </row>
    <row r="417" spans="1:40" s="3" customFormat="1" ht="15" x14ac:dyDescent="0.25">
      <c r="A417" s="36"/>
      <c r="B417" s="39"/>
      <c r="C417" s="38" t="s">
        <v>71</v>
      </c>
      <c r="D417" s="408" t="s">
        <v>72</v>
      </c>
      <c r="E417" s="408"/>
      <c r="F417" s="408"/>
      <c r="G417" s="40"/>
      <c r="H417" s="41"/>
      <c r="I417" s="41"/>
      <c r="J417" s="41"/>
      <c r="K417" s="42">
        <v>85.27</v>
      </c>
      <c r="L417" s="46">
        <v>0.80500000000000005</v>
      </c>
      <c r="M417" s="42">
        <v>17.16</v>
      </c>
      <c r="N417" s="43">
        <v>44.77</v>
      </c>
      <c r="O417" s="70">
        <v>768.25</v>
      </c>
      <c r="AF417" s="30"/>
      <c r="AG417" s="30"/>
      <c r="AH417" s="30"/>
      <c r="AI417" s="2" t="s">
        <v>72</v>
      </c>
      <c r="AL417" s="30"/>
    </row>
    <row r="418" spans="1:40" s="3" customFormat="1" ht="15" x14ac:dyDescent="0.25">
      <c r="A418" s="36"/>
      <c r="B418" s="39"/>
      <c r="C418" s="38" t="s">
        <v>83</v>
      </c>
      <c r="D418" s="408" t="s">
        <v>101</v>
      </c>
      <c r="E418" s="408"/>
      <c r="F418" s="408"/>
      <c r="G418" s="40"/>
      <c r="H418" s="41"/>
      <c r="I418" s="41"/>
      <c r="J418" s="41"/>
      <c r="K418" s="44">
        <v>1080.74</v>
      </c>
      <c r="L418" s="55">
        <v>0</v>
      </c>
      <c r="M418" s="42">
        <v>0</v>
      </c>
      <c r="N418" s="43">
        <v>8.16</v>
      </c>
      <c r="O418" s="48"/>
      <c r="AF418" s="30"/>
      <c r="AG418" s="30"/>
      <c r="AH418" s="30"/>
      <c r="AI418" s="2" t="s">
        <v>101</v>
      </c>
      <c r="AL418" s="30"/>
    </row>
    <row r="419" spans="1:40" s="3" customFormat="1" ht="15" x14ac:dyDescent="0.25">
      <c r="A419" s="36"/>
      <c r="B419" s="39"/>
      <c r="C419" s="38"/>
      <c r="D419" s="408" t="s">
        <v>57</v>
      </c>
      <c r="E419" s="408"/>
      <c r="F419" s="408"/>
      <c r="G419" s="40" t="s">
        <v>58</v>
      </c>
      <c r="H419" s="43">
        <v>92.35</v>
      </c>
      <c r="I419" s="46">
        <v>0.80500000000000005</v>
      </c>
      <c r="J419" s="64">
        <v>18.585437500000001</v>
      </c>
      <c r="K419" s="47"/>
      <c r="L419" s="41"/>
      <c r="M419" s="47"/>
      <c r="N419" s="41"/>
      <c r="O419" s="48"/>
      <c r="AF419" s="30"/>
      <c r="AG419" s="30"/>
      <c r="AH419" s="30"/>
      <c r="AJ419" s="2" t="s">
        <v>57</v>
      </c>
      <c r="AL419" s="30"/>
    </row>
    <row r="420" spans="1:40" s="3" customFormat="1" ht="15" x14ac:dyDescent="0.25">
      <c r="A420" s="36"/>
      <c r="B420" s="39"/>
      <c r="C420" s="38"/>
      <c r="D420" s="408" t="s">
        <v>73</v>
      </c>
      <c r="E420" s="408"/>
      <c r="F420" s="408"/>
      <c r="G420" s="40" t="s">
        <v>58</v>
      </c>
      <c r="H420" s="43">
        <v>5.97</v>
      </c>
      <c r="I420" s="46">
        <v>0.80500000000000005</v>
      </c>
      <c r="J420" s="64">
        <v>1.2014625000000001</v>
      </c>
      <c r="K420" s="47"/>
      <c r="L420" s="41"/>
      <c r="M420" s="47"/>
      <c r="N420" s="41"/>
      <c r="O420" s="48"/>
      <c r="AF420" s="30"/>
      <c r="AG420" s="30"/>
      <c r="AH420" s="30"/>
      <c r="AJ420" s="2" t="s">
        <v>73</v>
      </c>
      <c r="AL420" s="30"/>
    </row>
    <row r="421" spans="1:40" s="3" customFormat="1" ht="15" x14ac:dyDescent="0.25">
      <c r="A421" s="49"/>
      <c r="B421" s="40"/>
      <c r="C421" s="38"/>
      <c r="D421" s="416" t="s">
        <v>59</v>
      </c>
      <c r="E421" s="416"/>
      <c r="F421" s="416"/>
      <c r="G421" s="50"/>
      <c r="H421" s="51"/>
      <c r="I421" s="51"/>
      <c r="J421" s="51"/>
      <c r="K421" s="53">
        <v>3060.62</v>
      </c>
      <c r="L421" s="51"/>
      <c r="M421" s="52">
        <v>398.45</v>
      </c>
      <c r="N421" s="51"/>
      <c r="O421" s="54">
        <v>11258.62</v>
      </c>
      <c r="AF421" s="30"/>
      <c r="AG421" s="30"/>
      <c r="AH421" s="30"/>
      <c r="AK421" s="2" t="s">
        <v>59</v>
      </c>
      <c r="AL421" s="30"/>
    </row>
    <row r="422" spans="1:40" s="3" customFormat="1" ht="15" x14ac:dyDescent="0.25">
      <c r="A422" s="36"/>
      <c r="B422" s="39"/>
      <c r="C422" s="38"/>
      <c r="D422" s="408" t="s">
        <v>60</v>
      </c>
      <c r="E422" s="408"/>
      <c r="F422" s="408"/>
      <c r="G422" s="40"/>
      <c r="H422" s="41"/>
      <c r="I422" s="41"/>
      <c r="J422" s="41"/>
      <c r="K422" s="47"/>
      <c r="L422" s="41"/>
      <c r="M422" s="42">
        <v>206.92</v>
      </c>
      <c r="N422" s="41"/>
      <c r="O422" s="45">
        <v>9263.81</v>
      </c>
      <c r="AF422" s="30"/>
      <c r="AG422" s="30"/>
      <c r="AH422" s="30"/>
      <c r="AJ422" s="2" t="s">
        <v>60</v>
      </c>
      <c r="AL422" s="30"/>
    </row>
    <row r="423" spans="1:40" s="3" customFormat="1" ht="45" x14ac:dyDescent="0.25">
      <c r="A423" s="36"/>
      <c r="B423" s="39"/>
      <c r="C423" s="38" t="s">
        <v>424</v>
      </c>
      <c r="D423" s="408" t="s">
        <v>425</v>
      </c>
      <c r="E423" s="408"/>
      <c r="F423" s="408"/>
      <c r="G423" s="40" t="s">
        <v>63</v>
      </c>
      <c r="H423" s="55">
        <v>93</v>
      </c>
      <c r="I423" s="41"/>
      <c r="J423" s="55">
        <v>93</v>
      </c>
      <c r="K423" s="47"/>
      <c r="L423" s="41"/>
      <c r="M423" s="42">
        <v>192.44</v>
      </c>
      <c r="N423" s="41"/>
      <c r="O423" s="45">
        <v>8615.34</v>
      </c>
      <c r="AF423" s="30"/>
      <c r="AG423" s="30"/>
      <c r="AH423" s="30"/>
      <c r="AJ423" s="2" t="s">
        <v>425</v>
      </c>
      <c r="AL423" s="30"/>
    </row>
    <row r="424" spans="1:40" s="3" customFormat="1" ht="45" x14ac:dyDescent="0.25">
      <c r="A424" s="36"/>
      <c r="B424" s="39"/>
      <c r="C424" s="38" t="s">
        <v>426</v>
      </c>
      <c r="D424" s="408" t="s">
        <v>427</v>
      </c>
      <c r="E424" s="408"/>
      <c r="F424" s="408"/>
      <c r="G424" s="40" t="s">
        <v>63</v>
      </c>
      <c r="H424" s="55">
        <v>62</v>
      </c>
      <c r="I424" s="41"/>
      <c r="J424" s="55">
        <v>62</v>
      </c>
      <c r="K424" s="47"/>
      <c r="L424" s="41"/>
      <c r="M424" s="42">
        <v>128.29</v>
      </c>
      <c r="N424" s="41"/>
      <c r="O424" s="45">
        <v>5743.56</v>
      </c>
      <c r="AF424" s="30"/>
      <c r="AG424" s="30"/>
      <c r="AH424" s="30"/>
      <c r="AJ424" s="2" t="s">
        <v>427</v>
      </c>
      <c r="AL424" s="30"/>
    </row>
    <row r="425" spans="1:40" s="3" customFormat="1" ht="15" x14ac:dyDescent="0.25">
      <c r="A425" s="36"/>
      <c r="B425" s="56"/>
      <c r="C425" s="57"/>
      <c r="D425" s="410" t="s">
        <v>66</v>
      </c>
      <c r="E425" s="410"/>
      <c r="F425" s="410"/>
      <c r="G425" s="32"/>
      <c r="H425" s="58"/>
      <c r="I425" s="58"/>
      <c r="J425" s="58"/>
      <c r="K425" s="59"/>
      <c r="L425" s="58"/>
      <c r="M425" s="65">
        <v>719.18</v>
      </c>
      <c r="N425" s="51"/>
      <c r="O425" s="61">
        <v>25617.52</v>
      </c>
      <c r="AF425" s="30"/>
      <c r="AG425" s="30"/>
      <c r="AH425" s="30"/>
      <c r="AL425" s="30" t="s">
        <v>66</v>
      </c>
    </row>
    <row r="426" spans="1:40" s="3" customFormat="1" ht="23.25" x14ac:dyDescent="0.25">
      <c r="A426" s="31" t="s">
        <v>561</v>
      </c>
      <c r="B426" s="32" t="s">
        <v>561</v>
      </c>
      <c r="C426" s="33" t="s">
        <v>562</v>
      </c>
      <c r="D426" s="412" t="s">
        <v>563</v>
      </c>
      <c r="E426" s="412"/>
      <c r="F426" s="412"/>
      <c r="G426" s="32" t="s">
        <v>564</v>
      </c>
      <c r="H426" s="32">
        <v>26</v>
      </c>
      <c r="I426" s="32" t="s">
        <v>24</v>
      </c>
      <c r="J426" s="32" t="s">
        <v>194</v>
      </c>
      <c r="K426" s="34"/>
      <c r="L426" s="32"/>
      <c r="M426" s="34"/>
      <c r="N426" s="32"/>
      <c r="O426" s="35"/>
      <c r="AF426" s="30"/>
      <c r="AG426" s="30"/>
      <c r="AH426" s="30" t="s">
        <v>563</v>
      </c>
      <c r="AL426" s="30"/>
    </row>
    <row r="427" spans="1:40" s="3" customFormat="1" ht="45" x14ac:dyDescent="0.25">
      <c r="A427" s="36"/>
      <c r="B427" s="37"/>
      <c r="C427" s="38" t="s">
        <v>422</v>
      </c>
      <c r="D427" s="413" t="s">
        <v>423</v>
      </c>
      <c r="E427" s="413"/>
      <c r="F427" s="413"/>
      <c r="G427" s="413"/>
      <c r="H427" s="413"/>
      <c r="I427" s="413"/>
      <c r="J427" s="413"/>
      <c r="K427" s="413"/>
      <c r="L427" s="413"/>
      <c r="M427" s="413"/>
      <c r="N427" s="413"/>
      <c r="O427" s="414"/>
      <c r="AF427" s="30"/>
      <c r="AG427" s="30"/>
      <c r="AH427" s="30"/>
      <c r="AL427" s="30"/>
      <c r="AN427" s="2" t="s">
        <v>423</v>
      </c>
    </row>
    <row r="428" spans="1:40" s="3" customFormat="1" ht="57" x14ac:dyDescent="0.25">
      <c r="A428" s="36"/>
      <c r="B428" s="37"/>
      <c r="C428" s="38" t="s">
        <v>54</v>
      </c>
      <c r="D428" s="413" t="s">
        <v>55</v>
      </c>
      <c r="E428" s="413"/>
      <c r="F428" s="413"/>
      <c r="G428" s="413"/>
      <c r="H428" s="413"/>
      <c r="I428" s="413"/>
      <c r="J428" s="413"/>
      <c r="K428" s="413"/>
      <c r="L428" s="413"/>
      <c r="M428" s="413"/>
      <c r="N428" s="413"/>
      <c r="O428" s="414"/>
      <c r="AF428" s="30"/>
      <c r="AG428" s="30"/>
      <c r="AH428" s="30"/>
      <c r="AL428" s="30"/>
      <c r="AN428" s="2" t="s">
        <v>55</v>
      </c>
    </row>
    <row r="429" spans="1:40" s="3" customFormat="1" ht="15" x14ac:dyDescent="0.25">
      <c r="A429" s="36"/>
      <c r="B429" s="39"/>
      <c r="C429" s="38" t="s">
        <v>24</v>
      </c>
      <c r="D429" s="408" t="s">
        <v>56</v>
      </c>
      <c r="E429" s="408"/>
      <c r="F429" s="408"/>
      <c r="G429" s="40"/>
      <c r="H429" s="41"/>
      <c r="I429" s="41"/>
      <c r="J429" s="41"/>
      <c r="K429" s="42">
        <v>23.81</v>
      </c>
      <c r="L429" s="46">
        <v>0.80500000000000005</v>
      </c>
      <c r="M429" s="42">
        <v>498.34</v>
      </c>
      <c r="N429" s="43">
        <v>44.77</v>
      </c>
      <c r="O429" s="45">
        <v>22310.68</v>
      </c>
      <c r="AF429" s="30"/>
      <c r="AG429" s="30"/>
      <c r="AH429" s="30"/>
      <c r="AI429" s="2" t="s">
        <v>56</v>
      </c>
      <c r="AL429" s="30"/>
    </row>
    <row r="430" spans="1:40" s="3" customFormat="1" ht="15" x14ac:dyDescent="0.25">
      <c r="A430" s="36"/>
      <c r="B430" s="39"/>
      <c r="C430" s="38" t="s">
        <v>67</v>
      </c>
      <c r="D430" s="408" t="s">
        <v>70</v>
      </c>
      <c r="E430" s="408"/>
      <c r="F430" s="408"/>
      <c r="G430" s="40"/>
      <c r="H430" s="41"/>
      <c r="I430" s="41"/>
      <c r="J430" s="41"/>
      <c r="K430" s="42">
        <v>14.41</v>
      </c>
      <c r="L430" s="46">
        <v>0.80500000000000005</v>
      </c>
      <c r="M430" s="42">
        <v>301.60000000000002</v>
      </c>
      <c r="N430" s="43">
        <v>13.24</v>
      </c>
      <c r="O430" s="45">
        <v>3993.18</v>
      </c>
      <c r="AF430" s="30"/>
      <c r="AG430" s="30"/>
      <c r="AH430" s="30"/>
      <c r="AI430" s="2" t="s">
        <v>70</v>
      </c>
      <c r="AL430" s="30"/>
    </row>
    <row r="431" spans="1:40" s="3" customFormat="1" ht="15" x14ac:dyDescent="0.25">
      <c r="A431" s="36"/>
      <c r="B431" s="39"/>
      <c r="C431" s="38" t="s">
        <v>71</v>
      </c>
      <c r="D431" s="408" t="s">
        <v>72</v>
      </c>
      <c r="E431" s="408"/>
      <c r="F431" s="408"/>
      <c r="G431" s="40"/>
      <c r="H431" s="41"/>
      <c r="I431" s="41"/>
      <c r="J431" s="41"/>
      <c r="K431" s="42">
        <v>1.97</v>
      </c>
      <c r="L431" s="46">
        <v>0.80500000000000005</v>
      </c>
      <c r="M431" s="42">
        <v>41.23</v>
      </c>
      <c r="N431" s="43">
        <v>44.77</v>
      </c>
      <c r="O431" s="45">
        <v>1845.87</v>
      </c>
      <c r="AF431" s="30"/>
      <c r="AG431" s="30"/>
      <c r="AH431" s="30"/>
      <c r="AI431" s="2" t="s">
        <v>72</v>
      </c>
      <c r="AL431" s="30"/>
    </row>
    <row r="432" spans="1:40" s="3" customFormat="1" ht="15" x14ac:dyDescent="0.25">
      <c r="A432" s="36"/>
      <c r="B432" s="39"/>
      <c r="C432" s="38" t="s">
        <v>83</v>
      </c>
      <c r="D432" s="408" t="s">
        <v>101</v>
      </c>
      <c r="E432" s="408"/>
      <c r="F432" s="408"/>
      <c r="G432" s="40"/>
      <c r="H432" s="41"/>
      <c r="I432" s="41"/>
      <c r="J432" s="41"/>
      <c r="K432" s="42">
        <v>25.72</v>
      </c>
      <c r="L432" s="55">
        <v>0</v>
      </c>
      <c r="M432" s="42">
        <v>0</v>
      </c>
      <c r="N432" s="43">
        <v>8.16</v>
      </c>
      <c r="O432" s="48"/>
      <c r="AF432" s="30"/>
      <c r="AG432" s="30"/>
      <c r="AH432" s="30"/>
      <c r="AI432" s="2" t="s">
        <v>101</v>
      </c>
      <c r="AL432" s="30"/>
    </row>
    <row r="433" spans="1:40" s="3" customFormat="1" ht="15" x14ac:dyDescent="0.25">
      <c r="A433" s="36"/>
      <c r="B433" s="39"/>
      <c r="C433" s="38"/>
      <c r="D433" s="408" t="s">
        <v>57</v>
      </c>
      <c r="E433" s="408"/>
      <c r="F433" s="408"/>
      <c r="G433" s="40" t="s">
        <v>58</v>
      </c>
      <c r="H433" s="68">
        <v>2.4</v>
      </c>
      <c r="I433" s="46">
        <v>0.80500000000000005</v>
      </c>
      <c r="J433" s="46">
        <v>50.231999999999999</v>
      </c>
      <c r="K433" s="47"/>
      <c r="L433" s="41"/>
      <c r="M433" s="47"/>
      <c r="N433" s="41"/>
      <c r="O433" s="48"/>
      <c r="AF433" s="30"/>
      <c r="AG433" s="30"/>
      <c r="AH433" s="30"/>
      <c r="AJ433" s="2" t="s">
        <v>57</v>
      </c>
      <c r="AL433" s="30"/>
    </row>
    <row r="434" spans="1:40" s="3" customFormat="1" ht="15" x14ac:dyDescent="0.25">
      <c r="A434" s="36"/>
      <c r="B434" s="39"/>
      <c r="C434" s="38"/>
      <c r="D434" s="408" t="s">
        <v>73</v>
      </c>
      <c r="E434" s="408"/>
      <c r="F434" s="408"/>
      <c r="G434" s="40" t="s">
        <v>58</v>
      </c>
      <c r="H434" s="43">
        <v>0.17</v>
      </c>
      <c r="I434" s="46">
        <v>0.80500000000000005</v>
      </c>
      <c r="J434" s="63">
        <v>3.5581</v>
      </c>
      <c r="K434" s="47"/>
      <c r="L434" s="41"/>
      <c r="M434" s="47"/>
      <c r="N434" s="41"/>
      <c r="O434" s="48"/>
      <c r="AF434" s="30"/>
      <c r="AG434" s="30"/>
      <c r="AH434" s="30"/>
      <c r="AJ434" s="2" t="s">
        <v>73</v>
      </c>
      <c r="AL434" s="30"/>
    </row>
    <row r="435" spans="1:40" s="3" customFormat="1" ht="15" x14ac:dyDescent="0.25">
      <c r="A435" s="49"/>
      <c r="B435" s="40"/>
      <c r="C435" s="38"/>
      <c r="D435" s="416" t="s">
        <v>59</v>
      </c>
      <c r="E435" s="416"/>
      <c r="F435" s="416"/>
      <c r="G435" s="50"/>
      <c r="H435" s="51"/>
      <c r="I435" s="51"/>
      <c r="J435" s="51"/>
      <c r="K435" s="52">
        <v>63.94</v>
      </c>
      <c r="L435" s="51"/>
      <c r="M435" s="52">
        <v>799.94</v>
      </c>
      <c r="N435" s="51"/>
      <c r="O435" s="54">
        <v>26303.86</v>
      </c>
      <c r="AF435" s="30"/>
      <c r="AG435" s="30"/>
      <c r="AH435" s="30"/>
      <c r="AK435" s="2" t="s">
        <v>59</v>
      </c>
      <c r="AL435" s="30"/>
    </row>
    <row r="436" spans="1:40" s="3" customFormat="1" ht="15" x14ac:dyDescent="0.25">
      <c r="A436" s="36"/>
      <c r="B436" s="39"/>
      <c r="C436" s="38"/>
      <c r="D436" s="408" t="s">
        <v>60</v>
      </c>
      <c r="E436" s="408"/>
      <c r="F436" s="408"/>
      <c r="G436" s="40"/>
      <c r="H436" s="41"/>
      <c r="I436" s="41"/>
      <c r="J436" s="41"/>
      <c r="K436" s="47"/>
      <c r="L436" s="41"/>
      <c r="M436" s="42">
        <v>539.57000000000005</v>
      </c>
      <c r="N436" s="41"/>
      <c r="O436" s="45">
        <v>24156.55</v>
      </c>
      <c r="AF436" s="30"/>
      <c r="AG436" s="30"/>
      <c r="AH436" s="30"/>
      <c r="AJ436" s="2" t="s">
        <v>60</v>
      </c>
      <c r="AL436" s="30"/>
    </row>
    <row r="437" spans="1:40" s="3" customFormat="1" ht="45" x14ac:dyDescent="0.25">
      <c r="A437" s="36"/>
      <c r="B437" s="39"/>
      <c r="C437" s="38" t="s">
        <v>424</v>
      </c>
      <c r="D437" s="408" t="s">
        <v>425</v>
      </c>
      <c r="E437" s="408"/>
      <c r="F437" s="408"/>
      <c r="G437" s="40" t="s">
        <v>63</v>
      </c>
      <c r="H437" s="55">
        <v>93</v>
      </c>
      <c r="I437" s="41"/>
      <c r="J437" s="55">
        <v>93</v>
      </c>
      <c r="K437" s="47"/>
      <c r="L437" s="41"/>
      <c r="M437" s="42">
        <v>501.8</v>
      </c>
      <c r="N437" s="41"/>
      <c r="O437" s="45">
        <v>22465.59</v>
      </c>
      <c r="AF437" s="30"/>
      <c r="AG437" s="30"/>
      <c r="AH437" s="30"/>
      <c r="AJ437" s="2" t="s">
        <v>425</v>
      </c>
      <c r="AL437" s="30"/>
    </row>
    <row r="438" spans="1:40" s="3" customFormat="1" ht="45" x14ac:dyDescent="0.25">
      <c r="A438" s="36"/>
      <c r="B438" s="39"/>
      <c r="C438" s="38" t="s">
        <v>426</v>
      </c>
      <c r="D438" s="408" t="s">
        <v>427</v>
      </c>
      <c r="E438" s="408"/>
      <c r="F438" s="408"/>
      <c r="G438" s="40" t="s">
        <v>63</v>
      </c>
      <c r="H438" s="55">
        <v>62</v>
      </c>
      <c r="I438" s="41"/>
      <c r="J438" s="55">
        <v>62</v>
      </c>
      <c r="K438" s="47"/>
      <c r="L438" s="41"/>
      <c r="M438" s="42">
        <v>334.53</v>
      </c>
      <c r="N438" s="41"/>
      <c r="O438" s="45">
        <v>14977.06</v>
      </c>
      <c r="AF438" s="30"/>
      <c r="AG438" s="30"/>
      <c r="AH438" s="30"/>
      <c r="AJ438" s="2" t="s">
        <v>427</v>
      </c>
      <c r="AL438" s="30"/>
    </row>
    <row r="439" spans="1:40" s="3" customFormat="1" ht="15" x14ac:dyDescent="0.25">
      <c r="A439" s="36"/>
      <c r="B439" s="56"/>
      <c r="C439" s="57"/>
      <c r="D439" s="410" t="s">
        <v>66</v>
      </c>
      <c r="E439" s="410"/>
      <c r="F439" s="410"/>
      <c r="G439" s="32"/>
      <c r="H439" s="58"/>
      <c r="I439" s="58"/>
      <c r="J439" s="58"/>
      <c r="K439" s="59"/>
      <c r="L439" s="58"/>
      <c r="M439" s="60">
        <v>1636.27</v>
      </c>
      <c r="N439" s="51"/>
      <c r="O439" s="61">
        <v>63746.51</v>
      </c>
      <c r="AF439" s="30"/>
      <c r="AG439" s="30"/>
      <c r="AH439" s="30"/>
      <c r="AL439" s="30" t="s">
        <v>66</v>
      </c>
    </row>
    <row r="440" spans="1:40" s="3" customFormat="1" ht="23.25" x14ac:dyDescent="0.25">
      <c r="A440" s="31" t="s">
        <v>565</v>
      </c>
      <c r="B440" s="32" t="s">
        <v>565</v>
      </c>
      <c r="C440" s="33" t="s">
        <v>566</v>
      </c>
      <c r="D440" s="412" t="s">
        <v>567</v>
      </c>
      <c r="E440" s="412"/>
      <c r="F440" s="412"/>
      <c r="G440" s="32" t="s">
        <v>323</v>
      </c>
      <c r="H440" s="32">
        <v>1.9</v>
      </c>
      <c r="I440" s="32" t="s">
        <v>24</v>
      </c>
      <c r="J440" s="32" t="s">
        <v>430</v>
      </c>
      <c r="K440" s="34"/>
      <c r="L440" s="32"/>
      <c r="M440" s="34"/>
      <c r="N440" s="32"/>
      <c r="O440" s="35"/>
      <c r="AF440" s="30"/>
      <c r="AG440" s="30"/>
      <c r="AH440" s="30" t="s">
        <v>567</v>
      </c>
      <c r="AL440" s="30"/>
    </row>
    <row r="441" spans="1:40" s="3" customFormat="1" ht="57" x14ac:dyDescent="0.25">
      <c r="A441" s="36"/>
      <c r="B441" s="37"/>
      <c r="C441" s="38" t="s">
        <v>54</v>
      </c>
      <c r="D441" s="413" t="s">
        <v>55</v>
      </c>
      <c r="E441" s="413"/>
      <c r="F441" s="413"/>
      <c r="G441" s="413"/>
      <c r="H441" s="413"/>
      <c r="I441" s="413"/>
      <c r="J441" s="413"/>
      <c r="K441" s="413"/>
      <c r="L441" s="413"/>
      <c r="M441" s="413"/>
      <c r="N441" s="413"/>
      <c r="O441" s="414"/>
      <c r="AF441" s="30"/>
      <c r="AG441" s="30"/>
      <c r="AH441" s="30"/>
      <c r="AL441" s="30"/>
      <c r="AN441" s="2" t="s">
        <v>55</v>
      </c>
    </row>
    <row r="442" spans="1:40" s="3" customFormat="1" ht="15" x14ac:dyDescent="0.25">
      <c r="A442" s="36"/>
      <c r="B442" s="39"/>
      <c r="C442" s="38" t="s">
        <v>24</v>
      </c>
      <c r="D442" s="408" t="s">
        <v>56</v>
      </c>
      <c r="E442" s="408"/>
      <c r="F442" s="408"/>
      <c r="G442" s="40"/>
      <c r="H442" s="41"/>
      <c r="I442" s="41"/>
      <c r="J442" s="41"/>
      <c r="K442" s="42">
        <v>66.92</v>
      </c>
      <c r="L442" s="43">
        <v>1.1499999999999999</v>
      </c>
      <c r="M442" s="42">
        <v>146.22</v>
      </c>
      <c r="N442" s="43">
        <v>44.77</v>
      </c>
      <c r="O442" s="45">
        <v>6546.27</v>
      </c>
      <c r="AF442" s="30"/>
      <c r="AG442" s="30"/>
      <c r="AH442" s="30"/>
      <c r="AI442" s="2" t="s">
        <v>56</v>
      </c>
      <c r="AL442" s="30"/>
    </row>
    <row r="443" spans="1:40" s="3" customFormat="1" ht="15" x14ac:dyDescent="0.25">
      <c r="A443" s="36"/>
      <c r="B443" s="39"/>
      <c r="C443" s="38" t="s">
        <v>67</v>
      </c>
      <c r="D443" s="408" t="s">
        <v>70</v>
      </c>
      <c r="E443" s="408"/>
      <c r="F443" s="408"/>
      <c r="G443" s="40"/>
      <c r="H443" s="41"/>
      <c r="I443" s="41"/>
      <c r="J443" s="41"/>
      <c r="K443" s="42">
        <v>12.52</v>
      </c>
      <c r="L443" s="43">
        <v>1.1499999999999999</v>
      </c>
      <c r="M443" s="42">
        <v>27.36</v>
      </c>
      <c r="N443" s="43">
        <v>13.24</v>
      </c>
      <c r="O443" s="70">
        <v>362.25</v>
      </c>
      <c r="AF443" s="30"/>
      <c r="AG443" s="30"/>
      <c r="AH443" s="30"/>
      <c r="AI443" s="2" t="s">
        <v>70</v>
      </c>
      <c r="AL443" s="30"/>
    </row>
    <row r="444" spans="1:40" s="3" customFormat="1" ht="15" x14ac:dyDescent="0.25">
      <c r="A444" s="36"/>
      <c r="B444" s="39"/>
      <c r="C444" s="38"/>
      <c r="D444" s="408" t="s">
        <v>57</v>
      </c>
      <c r="E444" s="408"/>
      <c r="F444" s="408"/>
      <c r="G444" s="40" t="s">
        <v>58</v>
      </c>
      <c r="H444" s="43">
        <v>8.58</v>
      </c>
      <c r="I444" s="43">
        <v>1.1499999999999999</v>
      </c>
      <c r="J444" s="63">
        <v>18.747299999999999</v>
      </c>
      <c r="K444" s="47"/>
      <c r="L444" s="41"/>
      <c r="M444" s="47"/>
      <c r="N444" s="41"/>
      <c r="O444" s="48"/>
      <c r="AF444" s="30"/>
      <c r="AG444" s="30"/>
      <c r="AH444" s="30"/>
      <c r="AJ444" s="2" t="s">
        <v>57</v>
      </c>
      <c r="AL444" s="30"/>
    </row>
    <row r="445" spans="1:40" s="3" customFormat="1" ht="15" x14ac:dyDescent="0.25">
      <c r="A445" s="49"/>
      <c r="B445" s="40"/>
      <c r="C445" s="38"/>
      <c r="D445" s="416" t="s">
        <v>59</v>
      </c>
      <c r="E445" s="416"/>
      <c r="F445" s="416"/>
      <c r="G445" s="50"/>
      <c r="H445" s="51"/>
      <c r="I445" s="51"/>
      <c r="J445" s="51"/>
      <c r="K445" s="52">
        <v>79.44</v>
      </c>
      <c r="L445" s="51"/>
      <c r="M445" s="52">
        <v>173.58</v>
      </c>
      <c r="N445" s="51"/>
      <c r="O445" s="54">
        <v>6908.52</v>
      </c>
      <c r="AF445" s="30"/>
      <c r="AG445" s="30"/>
      <c r="AH445" s="30"/>
      <c r="AK445" s="2" t="s">
        <v>59</v>
      </c>
      <c r="AL445" s="30"/>
    </row>
    <row r="446" spans="1:40" s="3" customFormat="1" ht="15" x14ac:dyDescent="0.25">
      <c r="A446" s="36"/>
      <c r="B446" s="39"/>
      <c r="C446" s="38"/>
      <c r="D446" s="408" t="s">
        <v>60</v>
      </c>
      <c r="E446" s="408"/>
      <c r="F446" s="408"/>
      <c r="G446" s="40"/>
      <c r="H446" s="41"/>
      <c r="I446" s="41"/>
      <c r="J446" s="41"/>
      <c r="K446" s="47"/>
      <c r="L446" s="41"/>
      <c r="M446" s="42">
        <v>146.22</v>
      </c>
      <c r="N446" s="41"/>
      <c r="O446" s="45">
        <v>6546.27</v>
      </c>
      <c r="AF446" s="30"/>
      <c r="AG446" s="30"/>
      <c r="AH446" s="30"/>
      <c r="AJ446" s="2" t="s">
        <v>60</v>
      </c>
      <c r="AL446" s="30"/>
    </row>
    <row r="447" spans="1:40" s="3" customFormat="1" ht="57" x14ac:dyDescent="0.25">
      <c r="A447" s="36"/>
      <c r="B447" s="39"/>
      <c r="C447" s="38" t="s">
        <v>139</v>
      </c>
      <c r="D447" s="408" t="s">
        <v>140</v>
      </c>
      <c r="E447" s="408"/>
      <c r="F447" s="408"/>
      <c r="G447" s="40" t="s">
        <v>63</v>
      </c>
      <c r="H447" s="55">
        <v>91</v>
      </c>
      <c r="I447" s="41"/>
      <c r="J447" s="55">
        <v>91</v>
      </c>
      <c r="K447" s="47"/>
      <c r="L447" s="41"/>
      <c r="M447" s="42">
        <v>133.06</v>
      </c>
      <c r="N447" s="41"/>
      <c r="O447" s="45">
        <v>5957.11</v>
      </c>
      <c r="AF447" s="30"/>
      <c r="AG447" s="30"/>
      <c r="AH447" s="30"/>
      <c r="AJ447" s="2" t="s">
        <v>140</v>
      </c>
      <c r="AL447" s="30"/>
    </row>
    <row r="448" spans="1:40" s="3" customFormat="1" ht="57" x14ac:dyDescent="0.25">
      <c r="A448" s="36"/>
      <c r="B448" s="39"/>
      <c r="C448" s="38" t="s">
        <v>141</v>
      </c>
      <c r="D448" s="408" t="s">
        <v>142</v>
      </c>
      <c r="E448" s="408"/>
      <c r="F448" s="408"/>
      <c r="G448" s="40" t="s">
        <v>63</v>
      </c>
      <c r="H448" s="55">
        <v>52</v>
      </c>
      <c r="I448" s="41"/>
      <c r="J448" s="55">
        <v>52</v>
      </c>
      <c r="K448" s="47"/>
      <c r="L448" s="41"/>
      <c r="M448" s="42">
        <v>76.03</v>
      </c>
      <c r="N448" s="41"/>
      <c r="O448" s="45">
        <v>3404.06</v>
      </c>
      <c r="AF448" s="30"/>
      <c r="AG448" s="30"/>
      <c r="AH448" s="30"/>
      <c r="AJ448" s="2" t="s">
        <v>142</v>
      </c>
      <c r="AL448" s="30"/>
    </row>
    <row r="449" spans="1:40" s="3" customFormat="1" ht="15" x14ac:dyDescent="0.25">
      <c r="A449" s="36"/>
      <c r="B449" s="56"/>
      <c r="C449" s="57"/>
      <c r="D449" s="410" t="s">
        <v>66</v>
      </c>
      <c r="E449" s="410"/>
      <c r="F449" s="410"/>
      <c r="G449" s="32"/>
      <c r="H449" s="58"/>
      <c r="I449" s="58"/>
      <c r="J449" s="58"/>
      <c r="K449" s="59"/>
      <c r="L449" s="58"/>
      <c r="M449" s="65">
        <v>382.67</v>
      </c>
      <c r="N449" s="51"/>
      <c r="O449" s="61">
        <v>16269.69</v>
      </c>
      <c r="AF449" s="30"/>
      <c r="AG449" s="30"/>
      <c r="AH449" s="30"/>
      <c r="AL449" s="30" t="s">
        <v>66</v>
      </c>
    </row>
    <row r="450" spans="1:40" s="3" customFormat="1" ht="45.75" x14ac:dyDescent="0.25">
      <c r="A450" s="31" t="s">
        <v>568</v>
      </c>
      <c r="B450" s="32" t="s">
        <v>568</v>
      </c>
      <c r="C450" s="33" t="s">
        <v>431</v>
      </c>
      <c r="D450" s="412" t="s">
        <v>432</v>
      </c>
      <c r="E450" s="412"/>
      <c r="F450" s="412"/>
      <c r="G450" s="32" t="s">
        <v>76</v>
      </c>
      <c r="H450" s="32">
        <v>4.0999999999999996</v>
      </c>
      <c r="I450" s="32" t="s">
        <v>24</v>
      </c>
      <c r="J450" s="32" t="s">
        <v>569</v>
      </c>
      <c r="K450" s="34" t="s">
        <v>434</v>
      </c>
      <c r="L450" s="32"/>
      <c r="M450" s="34" t="s">
        <v>570</v>
      </c>
      <c r="N450" s="32" t="s">
        <v>80</v>
      </c>
      <c r="O450" s="35" t="s">
        <v>571</v>
      </c>
      <c r="AF450" s="30"/>
      <c r="AG450" s="30"/>
      <c r="AH450" s="30" t="s">
        <v>432</v>
      </c>
      <c r="AL450" s="30"/>
    </row>
    <row r="451" spans="1:40" s="3" customFormat="1" ht="15" x14ac:dyDescent="0.25">
      <c r="A451" s="62"/>
      <c r="B451" s="4"/>
      <c r="C451" s="57"/>
      <c r="D451" s="408" t="s">
        <v>82</v>
      </c>
      <c r="E451" s="408"/>
      <c r="F451" s="408"/>
      <c r="G451" s="408"/>
      <c r="H451" s="408"/>
      <c r="I451" s="408"/>
      <c r="J451" s="408"/>
      <c r="K451" s="408"/>
      <c r="L451" s="408"/>
      <c r="M451" s="408"/>
      <c r="N451" s="408"/>
      <c r="O451" s="411"/>
      <c r="AF451" s="30"/>
      <c r="AG451" s="30"/>
      <c r="AH451" s="30"/>
      <c r="AL451" s="30"/>
      <c r="AM451" s="2" t="s">
        <v>82</v>
      </c>
    </row>
    <row r="452" spans="1:40" s="3" customFormat="1" ht="15" x14ac:dyDescent="0.25">
      <c r="A452" s="36"/>
      <c r="B452" s="56"/>
      <c r="C452" s="57"/>
      <c r="D452" s="410" t="s">
        <v>66</v>
      </c>
      <c r="E452" s="410"/>
      <c r="F452" s="410"/>
      <c r="G452" s="32"/>
      <c r="H452" s="58"/>
      <c r="I452" s="58"/>
      <c r="J452" s="58"/>
      <c r="K452" s="59"/>
      <c r="L452" s="58"/>
      <c r="M452" s="65">
        <v>91.55</v>
      </c>
      <c r="N452" s="51"/>
      <c r="O452" s="61">
        <v>1212.1199999999999</v>
      </c>
      <c r="AF452" s="30"/>
      <c r="AG452" s="30"/>
      <c r="AH452" s="30"/>
      <c r="AL452" s="30" t="s">
        <v>66</v>
      </c>
    </row>
    <row r="453" spans="1:40" s="3" customFormat="1" ht="45.75" x14ac:dyDescent="0.25">
      <c r="A453" s="31" t="s">
        <v>572</v>
      </c>
      <c r="B453" s="32" t="s">
        <v>572</v>
      </c>
      <c r="C453" s="33" t="s">
        <v>511</v>
      </c>
      <c r="D453" s="412" t="s">
        <v>512</v>
      </c>
      <c r="E453" s="412"/>
      <c r="F453" s="412"/>
      <c r="G453" s="32" t="s">
        <v>76</v>
      </c>
      <c r="H453" s="32">
        <v>4.0999999999999996</v>
      </c>
      <c r="I453" s="32" t="s">
        <v>24</v>
      </c>
      <c r="J453" s="32" t="s">
        <v>569</v>
      </c>
      <c r="K453" s="34" t="s">
        <v>513</v>
      </c>
      <c r="L453" s="32"/>
      <c r="M453" s="34" t="s">
        <v>573</v>
      </c>
      <c r="N453" s="32" t="s">
        <v>378</v>
      </c>
      <c r="O453" s="35" t="s">
        <v>574</v>
      </c>
      <c r="AF453" s="30"/>
      <c r="AG453" s="30"/>
      <c r="AH453" s="30" t="s">
        <v>512</v>
      </c>
      <c r="AL453" s="30"/>
    </row>
    <row r="454" spans="1:40" s="3" customFormat="1" ht="15" x14ac:dyDescent="0.25">
      <c r="A454" s="36"/>
      <c r="B454" s="56"/>
      <c r="C454" s="57"/>
      <c r="D454" s="410" t="s">
        <v>66</v>
      </c>
      <c r="E454" s="410"/>
      <c r="F454" s="410"/>
      <c r="G454" s="32"/>
      <c r="H454" s="58"/>
      <c r="I454" s="58"/>
      <c r="J454" s="58"/>
      <c r="K454" s="59"/>
      <c r="L454" s="58"/>
      <c r="M454" s="65">
        <v>11.93</v>
      </c>
      <c r="N454" s="51"/>
      <c r="O454" s="66">
        <v>162.49</v>
      </c>
      <c r="AF454" s="30"/>
      <c r="AG454" s="30"/>
      <c r="AH454" s="30"/>
      <c r="AL454" s="30" t="s">
        <v>66</v>
      </c>
    </row>
    <row r="455" spans="1:40" s="3" customFormat="1" ht="15" x14ac:dyDescent="0.25">
      <c r="A455" s="417" t="s">
        <v>886</v>
      </c>
      <c r="B455" s="418"/>
      <c r="C455" s="418"/>
      <c r="D455" s="418"/>
      <c r="E455" s="418"/>
      <c r="F455" s="418"/>
      <c r="G455" s="418"/>
      <c r="H455" s="418"/>
      <c r="I455" s="418"/>
      <c r="J455" s="418"/>
      <c r="K455" s="418"/>
      <c r="L455" s="418"/>
      <c r="M455" s="418"/>
      <c r="N455" s="418"/>
      <c r="O455" s="419"/>
      <c r="AF455" s="30"/>
      <c r="AG455" s="30" t="s">
        <v>575</v>
      </c>
      <c r="AH455" s="30"/>
      <c r="AL455" s="30"/>
    </row>
    <row r="456" spans="1:40" s="3" customFormat="1" ht="23.25" x14ac:dyDescent="0.25">
      <c r="A456" s="31" t="s">
        <v>235</v>
      </c>
      <c r="B456" s="32" t="s">
        <v>235</v>
      </c>
      <c r="C456" s="33" t="s">
        <v>576</v>
      </c>
      <c r="D456" s="412" t="s">
        <v>577</v>
      </c>
      <c r="E456" s="412"/>
      <c r="F456" s="412"/>
      <c r="G456" s="32" t="s">
        <v>578</v>
      </c>
      <c r="H456" s="32">
        <v>3.54</v>
      </c>
      <c r="I456" s="32" t="s">
        <v>24</v>
      </c>
      <c r="J456" s="32" t="s">
        <v>579</v>
      </c>
      <c r="K456" s="34"/>
      <c r="L456" s="32"/>
      <c r="M456" s="34"/>
      <c r="N456" s="32"/>
      <c r="O456" s="35"/>
      <c r="AF456" s="30"/>
      <c r="AG456" s="30"/>
      <c r="AH456" s="30" t="s">
        <v>577</v>
      </c>
      <c r="AL456" s="30"/>
    </row>
    <row r="457" spans="1:40" s="3" customFormat="1" ht="57" x14ac:dyDescent="0.25">
      <c r="A457" s="36"/>
      <c r="B457" s="37"/>
      <c r="C457" s="38" t="s">
        <v>54</v>
      </c>
      <c r="D457" s="413" t="s">
        <v>55</v>
      </c>
      <c r="E457" s="413"/>
      <c r="F457" s="413"/>
      <c r="G457" s="413"/>
      <c r="H457" s="413"/>
      <c r="I457" s="413"/>
      <c r="J457" s="413"/>
      <c r="K457" s="413"/>
      <c r="L457" s="413"/>
      <c r="M457" s="413"/>
      <c r="N457" s="413"/>
      <c r="O457" s="414"/>
      <c r="AF457" s="30"/>
      <c r="AG457" s="30"/>
      <c r="AH457" s="30"/>
      <c r="AL457" s="30"/>
      <c r="AN457" s="2" t="s">
        <v>55</v>
      </c>
    </row>
    <row r="458" spans="1:40" s="3" customFormat="1" ht="15" x14ac:dyDescent="0.25">
      <c r="A458" s="36"/>
      <c r="B458" s="39"/>
      <c r="C458" s="38" t="s">
        <v>24</v>
      </c>
      <c r="D458" s="408" t="s">
        <v>56</v>
      </c>
      <c r="E458" s="408"/>
      <c r="F458" s="408"/>
      <c r="G458" s="40"/>
      <c r="H458" s="41"/>
      <c r="I458" s="41"/>
      <c r="J458" s="41"/>
      <c r="K458" s="42">
        <v>92.08</v>
      </c>
      <c r="L458" s="43">
        <v>1.1499999999999999</v>
      </c>
      <c r="M458" s="42">
        <v>374.86</v>
      </c>
      <c r="N458" s="43">
        <v>44.77</v>
      </c>
      <c r="O458" s="45">
        <v>16782.48</v>
      </c>
      <c r="AF458" s="30"/>
      <c r="AG458" s="30"/>
      <c r="AH458" s="30"/>
      <c r="AI458" s="2" t="s">
        <v>56</v>
      </c>
      <c r="AL458" s="30"/>
    </row>
    <row r="459" spans="1:40" s="3" customFormat="1" ht="15" x14ac:dyDescent="0.25">
      <c r="A459" s="36"/>
      <c r="B459" s="39"/>
      <c r="C459" s="38" t="s">
        <v>67</v>
      </c>
      <c r="D459" s="408" t="s">
        <v>70</v>
      </c>
      <c r="E459" s="408"/>
      <c r="F459" s="408"/>
      <c r="G459" s="40"/>
      <c r="H459" s="41"/>
      <c r="I459" s="41"/>
      <c r="J459" s="41"/>
      <c r="K459" s="42">
        <v>287.60000000000002</v>
      </c>
      <c r="L459" s="43">
        <v>1.1499999999999999</v>
      </c>
      <c r="M459" s="44">
        <v>1170.82</v>
      </c>
      <c r="N459" s="43">
        <v>13.24</v>
      </c>
      <c r="O459" s="45">
        <v>15501.66</v>
      </c>
      <c r="AF459" s="30"/>
      <c r="AG459" s="30"/>
      <c r="AH459" s="30"/>
      <c r="AI459" s="2" t="s">
        <v>70</v>
      </c>
      <c r="AL459" s="30"/>
    </row>
    <row r="460" spans="1:40" s="3" customFormat="1" ht="15" x14ac:dyDescent="0.25">
      <c r="A460" s="36"/>
      <c r="B460" s="39"/>
      <c r="C460" s="38" t="s">
        <v>71</v>
      </c>
      <c r="D460" s="408" t="s">
        <v>72</v>
      </c>
      <c r="E460" s="408"/>
      <c r="F460" s="408"/>
      <c r="G460" s="40"/>
      <c r="H460" s="41"/>
      <c r="I460" s="41"/>
      <c r="J460" s="41"/>
      <c r="K460" s="42">
        <v>37.57</v>
      </c>
      <c r="L460" s="43">
        <v>1.1499999999999999</v>
      </c>
      <c r="M460" s="42">
        <v>152.94999999999999</v>
      </c>
      <c r="N460" s="43">
        <v>44.77</v>
      </c>
      <c r="O460" s="45">
        <v>6847.57</v>
      </c>
      <c r="AF460" s="30"/>
      <c r="AG460" s="30"/>
      <c r="AH460" s="30"/>
      <c r="AI460" s="2" t="s">
        <v>72</v>
      </c>
      <c r="AL460" s="30"/>
    </row>
    <row r="461" spans="1:40" s="3" customFormat="1" ht="15" x14ac:dyDescent="0.25">
      <c r="A461" s="36"/>
      <c r="B461" s="39"/>
      <c r="C461" s="38"/>
      <c r="D461" s="408" t="s">
        <v>57</v>
      </c>
      <c r="E461" s="408"/>
      <c r="F461" s="408"/>
      <c r="G461" s="40" t="s">
        <v>58</v>
      </c>
      <c r="H461" s="68">
        <v>11.7</v>
      </c>
      <c r="I461" s="43">
        <v>1.1499999999999999</v>
      </c>
      <c r="J461" s="63">
        <v>47.630699999999997</v>
      </c>
      <c r="K461" s="47"/>
      <c r="L461" s="41"/>
      <c r="M461" s="47"/>
      <c r="N461" s="41"/>
      <c r="O461" s="48"/>
      <c r="AF461" s="30"/>
      <c r="AG461" s="30"/>
      <c r="AH461" s="30"/>
      <c r="AJ461" s="2" t="s">
        <v>57</v>
      </c>
      <c r="AL461" s="30"/>
    </row>
    <row r="462" spans="1:40" s="3" customFormat="1" ht="15" x14ac:dyDescent="0.25">
      <c r="A462" s="36"/>
      <c r="B462" s="39"/>
      <c r="C462" s="38"/>
      <c r="D462" s="408" t="s">
        <v>73</v>
      </c>
      <c r="E462" s="408"/>
      <c r="F462" s="408"/>
      <c r="G462" s="40" t="s">
        <v>58</v>
      </c>
      <c r="H462" s="43">
        <v>2.96</v>
      </c>
      <c r="I462" s="43">
        <v>1.1499999999999999</v>
      </c>
      <c r="J462" s="69">
        <v>12.05016</v>
      </c>
      <c r="K462" s="47"/>
      <c r="L462" s="41"/>
      <c r="M462" s="47"/>
      <c r="N462" s="41"/>
      <c r="O462" s="48"/>
      <c r="AF462" s="30"/>
      <c r="AG462" s="30"/>
      <c r="AH462" s="30"/>
      <c r="AJ462" s="2" t="s">
        <v>73</v>
      </c>
      <c r="AL462" s="30"/>
    </row>
    <row r="463" spans="1:40" s="3" customFormat="1" ht="15" x14ac:dyDescent="0.25">
      <c r="A463" s="49"/>
      <c r="B463" s="40"/>
      <c r="C463" s="38"/>
      <c r="D463" s="416" t="s">
        <v>59</v>
      </c>
      <c r="E463" s="416"/>
      <c r="F463" s="416"/>
      <c r="G463" s="50"/>
      <c r="H463" s="51"/>
      <c r="I463" s="51"/>
      <c r="J463" s="51"/>
      <c r="K463" s="52">
        <v>379.68</v>
      </c>
      <c r="L463" s="51"/>
      <c r="M463" s="53">
        <v>1545.68</v>
      </c>
      <c r="N463" s="51"/>
      <c r="O463" s="54">
        <v>32284.14</v>
      </c>
      <c r="AF463" s="30"/>
      <c r="AG463" s="30"/>
      <c r="AH463" s="30"/>
      <c r="AK463" s="2" t="s">
        <v>59</v>
      </c>
      <c r="AL463" s="30"/>
    </row>
    <row r="464" spans="1:40" s="3" customFormat="1" ht="15" x14ac:dyDescent="0.25">
      <c r="A464" s="36"/>
      <c r="B464" s="39"/>
      <c r="C464" s="38"/>
      <c r="D464" s="408" t="s">
        <v>60</v>
      </c>
      <c r="E464" s="408"/>
      <c r="F464" s="408"/>
      <c r="G464" s="40"/>
      <c r="H464" s="41"/>
      <c r="I464" s="41"/>
      <c r="J464" s="41"/>
      <c r="K464" s="47"/>
      <c r="L464" s="41"/>
      <c r="M464" s="42">
        <v>527.80999999999995</v>
      </c>
      <c r="N464" s="41"/>
      <c r="O464" s="45">
        <v>23630.05</v>
      </c>
      <c r="AF464" s="30"/>
      <c r="AG464" s="30"/>
      <c r="AH464" s="30"/>
      <c r="AJ464" s="2" t="s">
        <v>60</v>
      </c>
      <c r="AL464" s="30"/>
    </row>
    <row r="465" spans="1:40" s="3" customFormat="1" ht="45" x14ac:dyDescent="0.25">
      <c r="A465" s="36"/>
      <c r="B465" s="39"/>
      <c r="C465" s="38" t="s">
        <v>61</v>
      </c>
      <c r="D465" s="408" t="s">
        <v>62</v>
      </c>
      <c r="E465" s="408"/>
      <c r="F465" s="408"/>
      <c r="G465" s="40" t="s">
        <v>63</v>
      </c>
      <c r="H465" s="55">
        <v>102</v>
      </c>
      <c r="I465" s="41"/>
      <c r="J465" s="55">
        <v>102</v>
      </c>
      <c r="K465" s="47"/>
      <c r="L465" s="41"/>
      <c r="M465" s="42">
        <v>538.37</v>
      </c>
      <c r="N465" s="41"/>
      <c r="O465" s="45">
        <v>24102.65</v>
      </c>
      <c r="AF465" s="30"/>
      <c r="AG465" s="30"/>
      <c r="AH465" s="30"/>
      <c r="AJ465" s="2" t="s">
        <v>62</v>
      </c>
      <c r="AL465" s="30"/>
    </row>
    <row r="466" spans="1:40" s="3" customFormat="1" ht="45" x14ac:dyDescent="0.25">
      <c r="A466" s="36"/>
      <c r="B466" s="39"/>
      <c r="C466" s="38" t="s">
        <v>64</v>
      </c>
      <c r="D466" s="408" t="s">
        <v>65</v>
      </c>
      <c r="E466" s="408"/>
      <c r="F466" s="408"/>
      <c r="G466" s="40" t="s">
        <v>63</v>
      </c>
      <c r="H466" s="55">
        <v>54</v>
      </c>
      <c r="I466" s="41"/>
      <c r="J466" s="55">
        <v>54</v>
      </c>
      <c r="K466" s="47"/>
      <c r="L466" s="41"/>
      <c r="M466" s="42">
        <v>285.02</v>
      </c>
      <c r="N466" s="41"/>
      <c r="O466" s="45">
        <v>12760.23</v>
      </c>
      <c r="AF466" s="30"/>
      <c r="AG466" s="30"/>
      <c r="AH466" s="30"/>
      <c r="AJ466" s="2" t="s">
        <v>65</v>
      </c>
      <c r="AL466" s="30"/>
    </row>
    <row r="467" spans="1:40" s="3" customFormat="1" ht="15" x14ac:dyDescent="0.25">
      <c r="A467" s="36"/>
      <c r="B467" s="56"/>
      <c r="C467" s="57"/>
      <c r="D467" s="410" t="s">
        <v>66</v>
      </c>
      <c r="E467" s="410"/>
      <c r="F467" s="410"/>
      <c r="G467" s="32"/>
      <c r="H467" s="58"/>
      <c r="I467" s="58"/>
      <c r="J467" s="58"/>
      <c r="K467" s="59"/>
      <c r="L467" s="58"/>
      <c r="M467" s="60">
        <v>2369.0700000000002</v>
      </c>
      <c r="N467" s="51"/>
      <c r="O467" s="61">
        <v>69147.02</v>
      </c>
      <c r="AF467" s="30"/>
      <c r="AG467" s="30"/>
      <c r="AH467" s="30"/>
      <c r="AL467" s="30" t="s">
        <v>66</v>
      </c>
    </row>
    <row r="468" spans="1:40" s="3" customFormat="1" ht="45.75" x14ac:dyDescent="0.25">
      <c r="A468" s="31" t="s">
        <v>580</v>
      </c>
      <c r="B468" s="32" t="s">
        <v>580</v>
      </c>
      <c r="C468" s="33" t="s">
        <v>581</v>
      </c>
      <c r="D468" s="412" t="s">
        <v>582</v>
      </c>
      <c r="E468" s="412"/>
      <c r="F468" s="412"/>
      <c r="G468" s="32" t="s">
        <v>85</v>
      </c>
      <c r="H468" s="32">
        <v>354</v>
      </c>
      <c r="I468" s="32" t="s">
        <v>24</v>
      </c>
      <c r="J468" s="32" t="s">
        <v>583</v>
      </c>
      <c r="K468" s="34"/>
      <c r="L468" s="32"/>
      <c r="M468" s="34"/>
      <c r="N468" s="32"/>
      <c r="O468" s="35"/>
      <c r="AF468" s="30"/>
      <c r="AG468" s="30"/>
      <c r="AH468" s="30" t="s">
        <v>582</v>
      </c>
      <c r="AL468" s="30"/>
    </row>
    <row r="469" spans="1:40" s="3" customFormat="1" ht="57" x14ac:dyDescent="0.25">
      <c r="A469" s="36"/>
      <c r="B469" s="37"/>
      <c r="C469" s="38" t="s">
        <v>54</v>
      </c>
      <c r="D469" s="413" t="s">
        <v>55</v>
      </c>
      <c r="E469" s="413"/>
      <c r="F469" s="413"/>
      <c r="G469" s="413"/>
      <c r="H469" s="413"/>
      <c r="I469" s="413"/>
      <c r="J469" s="413"/>
      <c r="K469" s="413"/>
      <c r="L469" s="413"/>
      <c r="M469" s="413"/>
      <c r="N469" s="413"/>
      <c r="O469" s="414"/>
      <c r="AF469" s="30"/>
      <c r="AG469" s="30"/>
      <c r="AH469" s="30"/>
      <c r="AL469" s="30"/>
      <c r="AN469" s="2" t="s">
        <v>55</v>
      </c>
    </row>
    <row r="470" spans="1:40" s="3" customFormat="1" ht="15" x14ac:dyDescent="0.25">
      <c r="A470" s="36"/>
      <c r="B470" s="39"/>
      <c r="C470" s="38" t="s">
        <v>24</v>
      </c>
      <c r="D470" s="408" t="s">
        <v>56</v>
      </c>
      <c r="E470" s="408"/>
      <c r="F470" s="408"/>
      <c r="G470" s="40"/>
      <c r="H470" s="41"/>
      <c r="I470" s="41"/>
      <c r="J470" s="41"/>
      <c r="K470" s="42">
        <v>423</v>
      </c>
      <c r="L470" s="43">
        <v>1.1499999999999999</v>
      </c>
      <c r="M470" s="44">
        <v>172203.3</v>
      </c>
      <c r="N470" s="43">
        <v>44.77</v>
      </c>
      <c r="O470" s="45">
        <v>7709541.7400000002</v>
      </c>
      <c r="AF470" s="30"/>
      <c r="AG470" s="30"/>
      <c r="AH470" s="30"/>
      <c r="AI470" s="2" t="s">
        <v>56</v>
      </c>
      <c r="AL470" s="30"/>
    </row>
    <row r="471" spans="1:40" s="3" customFormat="1" ht="15" x14ac:dyDescent="0.25">
      <c r="A471" s="36"/>
      <c r="B471" s="39"/>
      <c r="C471" s="38" t="s">
        <v>67</v>
      </c>
      <c r="D471" s="408" t="s">
        <v>70</v>
      </c>
      <c r="E471" s="408"/>
      <c r="F471" s="408"/>
      <c r="G471" s="40"/>
      <c r="H471" s="41"/>
      <c r="I471" s="41"/>
      <c r="J471" s="41"/>
      <c r="K471" s="44">
        <v>1197.1500000000001</v>
      </c>
      <c r="L471" s="43">
        <v>1.1499999999999999</v>
      </c>
      <c r="M471" s="44">
        <v>487359.77</v>
      </c>
      <c r="N471" s="43">
        <v>13.24</v>
      </c>
      <c r="O471" s="45">
        <v>6452643.3499999996</v>
      </c>
      <c r="AF471" s="30"/>
      <c r="AG471" s="30"/>
      <c r="AH471" s="30"/>
      <c r="AI471" s="2" t="s">
        <v>70</v>
      </c>
      <c r="AL471" s="30"/>
    </row>
    <row r="472" spans="1:40" s="3" customFormat="1" ht="15" x14ac:dyDescent="0.25">
      <c r="A472" s="36"/>
      <c r="B472" s="39"/>
      <c r="C472" s="38"/>
      <c r="D472" s="408" t="s">
        <v>57</v>
      </c>
      <c r="E472" s="408"/>
      <c r="F472" s="408"/>
      <c r="G472" s="40" t="s">
        <v>58</v>
      </c>
      <c r="H472" s="43">
        <v>49.59</v>
      </c>
      <c r="I472" s="43">
        <v>1.1499999999999999</v>
      </c>
      <c r="J472" s="46">
        <v>20188.089</v>
      </c>
      <c r="K472" s="47"/>
      <c r="L472" s="41"/>
      <c r="M472" s="47"/>
      <c r="N472" s="41"/>
      <c r="O472" s="48"/>
      <c r="AF472" s="30"/>
      <c r="AG472" s="30"/>
      <c r="AH472" s="30"/>
      <c r="AJ472" s="2" t="s">
        <v>57</v>
      </c>
      <c r="AL472" s="30"/>
    </row>
    <row r="473" spans="1:40" s="3" customFormat="1" ht="15" x14ac:dyDescent="0.25">
      <c r="A473" s="49"/>
      <c r="B473" s="40"/>
      <c r="C473" s="38"/>
      <c r="D473" s="416" t="s">
        <v>59</v>
      </c>
      <c r="E473" s="416"/>
      <c r="F473" s="416"/>
      <c r="G473" s="50"/>
      <c r="H473" s="51"/>
      <c r="I473" s="51"/>
      <c r="J473" s="51"/>
      <c r="K473" s="53">
        <v>1620.15</v>
      </c>
      <c r="L473" s="51"/>
      <c r="M473" s="53">
        <v>659563.06999999995</v>
      </c>
      <c r="N473" s="51"/>
      <c r="O473" s="54">
        <v>14162185.09</v>
      </c>
      <c r="AF473" s="30"/>
      <c r="AG473" s="30"/>
      <c r="AH473" s="30"/>
      <c r="AK473" s="2" t="s">
        <v>59</v>
      </c>
      <c r="AL473" s="30"/>
    </row>
    <row r="474" spans="1:40" s="3" customFormat="1" ht="15" x14ac:dyDescent="0.25">
      <c r="A474" s="36"/>
      <c r="B474" s="39"/>
      <c r="C474" s="38"/>
      <c r="D474" s="408" t="s">
        <v>60</v>
      </c>
      <c r="E474" s="408"/>
      <c r="F474" s="408"/>
      <c r="G474" s="40"/>
      <c r="H474" s="41"/>
      <c r="I474" s="41"/>
      <c r="J474" s="41"/>
      <c r="K474" s="47"/>
      <c r="L474" s="41"/>
      <c r="M474" s="44">
        <v>172203.3</v>
      </c>
      <c r="N474" s="41"/>
      <c r="O474" s="45">
        <v>7709541.7400000002</v>
      </c>
      <c r="AF474" s="30"/>
      <c r="AG474" s="30"/>
      <c r="AH474" s="30"/>
      <c r="AJ474" s="2" t="s">
        <v>60</v>
      </c>
      <c r="AL474" s="30"/>
    </row>
    <row r="475" spans="1:40" s="3" customFormat="1" ht="57" x14ac:dyDescent="0.25">
      <c r="A475" s="36"/>
      <c r="B475" s="39"/>
      <c r="C475" s="38" t="s">
        <v>139</v>
      </c>
      <c r="D475" s="408" t="s">
        <v>140</v>
      </c>
      <c r="E475" s="408"/>
      <c r="F475" s="408"/>
      <c r="G475" s="40" t="s">
        <v>63</v>
      </c>
      <c r="H475" s="55">
        <v>91</v>
      </c>
      <c r="I475" s="41"/>
      <c r="J475" s="55">
        <v>91</v>
      </c>
      <c r="K475" s="47"/>
      <c r="L475" s="41"/>
      <c r="M475" s="44">
        <v>156705</v>
      </c>
      <c r="N475" s="41"/>
      <c r="O475" s="45">
        <v>7015682.9800000004</v>
      </c>
      <c r="AF475" s="30"/>
      <c r="AG475" s="30"/>
      <c r="AH475" s="30"/>
      <c r="AJ475" s="2" t="s">
        <v>140</v>
      </c>
      <c r="AL475" s="30"/>
    </row>
    <row r="476" spans="1:40" s="3" customFormat="1" ht="57" x14ac:dyDescent="0.25">
      <c r="A476" s="36"/>
      <c r="B476" s="39"/>
      <c r="C476" s="38" t="s">
        <v>141</v>
      </c>
      <c r="D476" s="408" t="s">
        <v>142</v>
      </c>
      <c r="E476" s="408"/>
      <c r="F476" s="408"/>
      <c r="G476" s="40" t="s">
        <v>63</v>
      </c>
      <c r="H476" s="55">
        <v>52</v>
      </c>
      <c r="I476" s="41"/>
      <c r="J476" s="55">
        <v>52</v>
      </c>
      <c r="K476" s="47"/>
      <c r="L476" s="41"/>
      <c r="M476" s="44">
        <v>89545.72</v>
      </c>
      <c r="N476" s="41"/>
      <c r="O476" s="45">
        <v>4008961.7</v>
      </c>
      <c r="AF476" s="30"/>
      <c r="AG476" s="30"/>
      <c r="AH476" s="30"/>
      <c r="AJ476" s="2" t="s">
        <v>142</v>
      </c>
      <c r="AL476" s="30"/>
    </row>
    <row r="477" spans="1:40" s="3" customFormat="1" ht="15" x14ac:dyDescent="0.25">
      <c r="A477" s="36"/>
      <c r="B477" s="56"/>
      <c r="C477" s="57"/>
      <c r="D477" s="410" t="s">
        <v>66</v>
      </c>
      <c r="E477" s="410"/>
      <c r="F477" s="410"/>
      <c r="G477" s="32"/>
      <c r="H477" s="58"/>
      <c r="I477" s="58"/>
      <c r="J477" s="58"/>
      <c r="K477" s="59"/>
      <c r="L477" s="58"/>
      <c r="M477" s="60">
        <v>905813.79</v>
      </c>
      <c r="N477" s="51"/>
      <c r="O477" s="61">
        <v>25186829.77</v>
      </c>
      <c r="AF477" s="30"/>
      <c r="AG477" s="30"/>
      <c r="AH477" s="30"/>
      <c r="AL477" s="30" t="s">
        <v>66</v>
      </c>
    </row>
    <row r="478" spans="1:40" s="3" customFormat="1" ht="57" x14ac:dyDescent="0.25">
      <c r="A478" s="31" t="s">
        <v>584</v>
      </c>
      <c r="B478" s="32" t="s">
        <v>584</v>
      </c>
      <c r="C478" s="33" t="s">
        <v>115</v>
      </c>
      <c r="D478" s="412" t="s">
        <v>116</v>
      </c>
      <c r="E478" s="412"/>
      <c r="F478" s="412"/>
      <c r="G478" s="32" t="s">
        <v>76</v>
      </c>
      <c r="H478" s="32">
        <v>708</v>
      </c>
      <c r="I478" s="32" t="s">
        <v>24</v>
      </c>
      <c r="J478" s="32" t="s">
        <v>585</v>
      </c>
      <c r="K478" s="34" t="s">
        <v>118</v>
      </c>
      <c r="L478" s="32"/>
      <c r="M478" s="34" t="s">
        <v>586</v>
      </c>
      <c r="N478" s="32" t="s">
        <v>80</v>
      </c>
      <c r="O478" s="35" t="s">
        <v>587</v>
      </c>
      <c r="AF478" s="30"/>
      <c r="AG478" s="30"/>
      <c r="AH478" s="30" t="s">
        <v>116</v>
      </c>
      <c r="AL478" s="30"/>
    </row>
    <row r="479" spans="1:40" s="3" customFormat="1" ht="15" x14ac:dyDescent="0.25">
      <c r="A479" s="36"/>
      <c r="B479" s="56"/>
      <c r="C479" s="57"/>
      <c r="D479" s="410" t="s">
        <v>66</v>
      </c>
      <c r="E479" s="410"/>
      <c r="F479" s="410"/>
      <c r="G479" s="32"/>
      <c r="H479" s="58"/>
      <c r="I479" s="58"/>
      <c r="J479" s="58"/>
      <c r="K479" s="59"/>
      <c r="L479" s="58"/>
      <c r="M479" s="60">
        <v>2322.2399999999998</v>
      </c>
      <c r="N479" s="51"/>
      <c r="O479" s="61">
        <v>30746.46</v>
      </c>
      <c r="AF479" s="30"/>
      <c r="AG479" s="30"/>
      <c r="AH479" s="30"/>
      <c r="AL479" s="30" t="s">
        <v>66</v>
      </c>
    </row>
    <row r="480" spans="1:40" s="3" customFormat="1" ht="34.5" x14ac:dyDescent="0.25">
      <c r="A480" s="31" t="s">
        <v>588</v>
      </c>
      <c r="B480" s="32" t="s">
        <v>588</v>
      </c>
      <c r="C480" s="33" t="s">
        <v>122</v>
      </c>
      <c r="D480" s="412" t="s">
        <v>123</v>
      </c>
      <c r="E480" s="412"/>
      <c r="F480" s="412"/>
      <c r="G480" s="32" t="s">
        <v>76</v>
      </c>
      <c r="H480" s="32">
        <v>177</v>
      </c>
      <c r="I480" s="32" t="s">
        <v>24</v>
      </c>
      <c r="J480" s="32" t="s">
        <v>589</v>
      </c>
      <c r="K480" s="34" t="s">
        <v>125</v>
      </c>
      <c r="L480" s="32"/>
      <c r="M480" s="34" t="s">
        <v>590</v>
      </c>
      <c r="N480" s="32" t="s">
        <v>80</v>
      </c>
      <c r="O480" s="35" t="s">
        <v>591</v>
      </c>
      <c r="AF480" s="30"/>
      <c r="AG480" s="30"/>
      <c r="AH480" s="30" t="s">
        <v>123</v>
      </c>
      <c r="AL480" s="30"/>
    </row>
    <row r="481" spans="1:41" s="3" customFormat="1" ht="15" x14ac:dyDescent="0.25">
      <c r="A481" s="36"/>
      <c r="B481" s="56"/>
      <c r="C481" s="57"/>
      <c r="D481" s="410" t="s">
        <v>66</v>
      </c>
      <c r="E481" s="410"/>
      <c r="F481" s="410"/>
      <c r="G481" s="32"/>
      <c r="H481" s="58"/>
      <c r="I481" s="58"/>
      <c r="J481" s="58"/>
      <c r="K481" s="59"/>
      <c r="L481" s="58"/>
      <c r="M481" s="60">
        <v>7607.46</v>
      </c>
      <c r="N481" s="51"/>
      <c r="O481" s="61">
        <v>100722.77</v>
      </c>
      <c r="AF481" s="30"/>
      <c r="AG481" s="30"/>
      <c r="AH481" s="30"/>
      <c r="AL481" s="30" t="s">
        <v>66</v>
      </c>
    </row>
    <row r="482" spans="1:41" s="3" customFormat="1" ht="45" x14ac:dyDescent="0.25">
      <c r="A482" s="234" t="s">
        <v>592</v>
      </c>
      <c r="B482" s="235" t="s">
        <v>592</v>
      </c>
      <c r="C482" s="239" t="s">
        <v>972</v>
      </c>
      <c r="D482" s="415" t="s">
        <v>84</v>
      </c>
      <c r="E482" s="415"/>
      <c r="F482" s="415"/>
      <c r="G482" s="235" t="s">
        <v>85</v>
      </c>
      <c r="H482" s="235">
        <v>354</v>
      </c>
      <c r="I482" s="235" t="s">
        <v>24</v>
      </c>
      <c r="J482" s="235" t="s">
        <v>583</v>
      </c>
      <c r="K482" s="237" t="s">
        <v>87</v>
      </c>
      <c r="L482" s="235"/>
      <c r="M482" s="237" t="s">
        <v>593</v>
      </c>
      <c r="N482" s="235" t="s">
        <v>89</v>
      </c>
      <c r="O482" s="238" t="s">
        <v>594</v>
      </c>
      <c r="AF482" s="30"/>
      <c r="AG482" s="30"/>
      <c r="AH482" s="30" t="s">
        <v>84</v>
      </c>
      <c r="AL482" s="30"/>
    </row>
    <row r="483" spans="1:41" s="3" customFormat="1" ht="15" x14ac:dyDescent="0.25">
      <c r="A483" s="62"/>
      <c r="B483" s="4"/>
      <c r="C483" s="57"/>
      <c r="D483" s="408" t="s">
        <v>91</v>
      </c>
      <c r="E483" s="408"/>
      <c r="F483" s="408"/>
      <c r="G483" s="408"/>
      <c r="H483" s="408"/>
      <c r="I483" s="408"/>
      <c r="J483" s="408"/>
      <c r="K483" s="408"/>
      <c r="L483" s="408"/>
      <c r="M483" s="408"/>
      <c r="N483" s="408"/>
      <c r="O483" s="411"/>
      <c r="AF483" s="30"/>
      <c r="AG483" s="30"/>
      <c r="AH483" s="30"/>
      <c r="AL483" s="30"/>
      <c r="AM483" s="2" t="s">
        <v>91</v>
      </c>
    </row>
    <row r="484" spans="1:41" s="3" customFormat="1" ht="15" x14ac:dyDescent="0.25">
      <c r="A484" s="62"/>
      <c r="B484" s="56"/>
      <c r="C484" s="57"/>
      <c r="D484" s="408" t="s">
        <v>92</v>
      </c>
      <c r="E484" s="408"/>
      <c r="F484" s="408"/>
      <c r="G484" s="408"/>
      <c r="H484" s="408"/>
      <c r="I484" s="408"/>
      <c r="J484" s="408"/>
      <c r="K484" s="408"/>
      <c r="L484" s="408"/>
      <c r="M484" s="408"/>
      <c r="N484" s="408"/>
      <c r="O484" s="411"/>
      <c r="AF484" s="30"/>
      <c r="AG484" s="30"/>
      <c r="AH484" s="30"/>
      <c r="AL484" s="30"/>
      <c r="AO484" s="2" t="s">
        <v>92</v>
      </c>
    </row>
    <row r="485" spans="1:41" s="3" customFormat="1" ht="15" x14ac:dyDescent="0.25">
      <c r="A485" s="36"/>
      <c r="B485" s="56"/>
      <c r="C485" s="57"/>
      <c r="D485" s="410" t="s">
        <v>66</v>
      </c>
      <c r="E485" s="410"/>
      <c r="F485" s="410"/>
      <c r="G485" s="32"/>
      <c r="H485" s="58"/>
      <c r="I485" s="58"/>
      <c r="J485" s="58"/>
      <c r="K485" s="59"/>
      <c r="L485" s="58"/>
      <c r="M485" s="60">
        <v>57482.52</v>
      </c>
      <c r="N485" s="51"/>
      <c r="O485" s="61">
        <v>469057.36</v>
      </c>
      <c r="AF485" s="30"/>
      <c r="AG485" s="30"/>
      <c r="AH485" s="30"/>
      <c r="AL485" s="30" t="s">
        <v>66</v>
      </c>
    </row>
    <row r="486" spans="1:41" s="3" customFormat="1" ht="15" x14ac:dyDescent="0.25">
      <c r="A486" s="417" t="s">
        <v>887</v>
      </c>
      <c r="B486" s="418"/>
      <c r="C486" s="418"/>
      <c r="D486" s="418"/>
      <c r="E486" s="418"/>
      <c r="F486" s="418"/>
      <c r="G486" s="418"/>
      <c r="H486" s="418"/>
      <c r="I486" s="418"/>
      <c r="J486" s="418"/>
      <c r="K486" s="418"/>
      <c r="L486" s="418"/>
      <c r="M486" s="418"/>
      <c r="N486" s="418"/>
      <c r="O486" s="419"/>
      <c r="AF486" s="30"/>
      <c r="AG486" s="30" t="s">
        <v>595</v>
      </c>
      <c r="AH486" s="30"/>
      <c r="AL486" s="30"/>
    </row>
    <row r="487" spans="1:41" s="3" customFormat="1" ht="34.5" x14ac:dyDescent="0.25">
      <c r="A487" s="31" t="s">
        <v>596</v>
      </c>
      <c r="B487" s="32" t="s">
        <v>596</v>
      </c>
      <c r="C487" s="33" t="s">
        <v>263</v>
      </c>
      <c r="D487" s="412" t="s">
        <v>597</v>
      </c>
      <c r="E487" s="412"/>
      <c r="F487" s="412"/>
      <c r="G487" s="32" t="s">
        <v>85</v>
      </c>
      <c r="H487" s="32">
        <v>173.39</v>
      </c>
      <c r="I487" s="32" t="s">
        <v>24</v>
      </c>
      <c r="J487" s="32" t="s">
        <v>598</v>
      </c>
      <c r="K487" s="34"/>
      <c r="L487" s="32"/>
      <c r="M487" s="34"/>
      <c r="N487" s="32"/>
      <c r="O487" s="35"/>
      <c r="AF487" s="30"/>
      <c r="AG487" s="30"/>
      <c r="AH487" s="30" t="s">
        <v>597</v>
      </c>
      <c r="AL487" s="30"/>
    </row>
    <row r="488" spans="1:41" s="3" customFormat="1" ht="57" x14ac:dyDescent="0.25">
      <c r="A488" s="36"/>
      <c r="B488" s="37"/>
      <c r="C488" s="38" t="s">
        <v>54</v>
      </c>
      <c r="D488" s="413" t="s">
        <v>55</v>
      </c>
      <c r="E488" s="413"/>
      <c r="F488" s="413"/>
      <c r="G488" s="413"/>
      <c r="H488" s="413"/>
      <c r="I488" s="413"/>
      <c r="J488" s="413"/>
      <c r="K488" s="413"/>
      <c r="L488" s="413"/>
      <c r="M488" s="413"/>
      <c r="N488" s="413"/>
      <c r="O488" s="414"/>
      <c r="AF488" s="30"/>
      <c r="AG488" s="30"/>
      <c r="AH488" s="30"/>
      <c r="AL488" s="30"/>
      <c r="AN488" s="2" t="s">
        <v>55</v>
      </c>
    </row>
    <row r="489" spans="1:41" s="3" customFormat="1" ht="15" x14ac:dyDescent="0.25">
      <c r="A489" s="36"/>
      <c r="B489" s="39"/>
      <c r="C489" s="38" t="s">
        <v>24</v>
      </c>
      <c r="D489" s="408" t="s">
        <v>56</v>
      </c>
      <c r="E489" s="408"/>
      <c r="F489" s="408"/>
      <c r="G489" s="40"/>
      <c r="H489" s="41"/>
      <c r="I489" s="41"/>
      <c r="J489" s="41"/>
      <c r="K489" s="42">
        <v>7.76</v>
      </c>
      <c r="L489" s="43">
        <v>1.1499999999999999</v>
      </c>
      <c r="M489" s="44">
        <v>1547.33</v>
      </c>
      <c r="N489" s="43">
        <v>44.77</v>
      </c>
      <c r="O489" s="45">
        <v>69273.960000000006</v>
      </c>
      <c r="AF489" s="30"/>
      <c r="AG489" s="30"/>
      <c r="AH489" s="30"/>
      <c r="AI489" s="2" t="s">
        <v>56</v>
      </c>
      <c r="AL489" s="30"/>
    </row>
    <row r="490" spans="1:41" s="3" customFormat="1" ht="15" x14ac:dyDescent="0.25">
      <c r="A490" s="36"/>
      <c r="B490" s="39"/>
      <c r="C490" s="38" t="s">
        <v>67</v>
      </c>
      <c r="D490" s="408" t="s">
        <v>70</v>
      </c>
      <c r="E490" s="408"/>
      <c r="F490" s="408"/>
      <c r="G490" s="40"/>
      <c r="H490" s="41"/>
      <c r="I490" s="41"/>
      <c r="J490" s="41"/>
      <c r="K490" s="44">
        <v>1293.92</v>
      </c>
      <c r="L490" s="43">
        <v>1.1499999999999999</v>
      </c>
      <c r="M490" s="44">
        <v>258005.71</v>
      </c>
      <c r="N490" s="43">
        <v>13.24</v>
      </c>
      <c r="O490" s="45">
        <v>3415995.6</v>
      </c>
      <c r="AF490" s="30"/>
      <c r="AG490" s="30"/>
      <c r="AH490" s="30"/>
      <c r="AI490" s="2" t="s">
        <v>70</v>
      </c>
      <c r="AL490" s="30"/>
    </row>
    <row r="491" spans="1:41" s="3" customFormat="1" ht="15" x14ac:dyDescent="0.25">
      <c r="A491" s="36"/>
      <c r="B491" s="39"/>
      <c r="C491" s="38" t="s">
        <v>71</v>
      </c>
      <c r="D491" s="408" t="s">
        <v>72</v>
      </c>
      <c r="E491" s="408"/>
      <c r="F491" s="408"/>
      <c r="G491" s="40"/>
      <c r="H491" s="41"/>
      <c r="I491" s="41"/>
      <c r="J491" s="41"/>
      <c r="K491" s="42">
        <v>32.909999999999997</v>
      </c>
      <c r="L491" s="43">
        <v>1.1499999999999999</v>
      </c>
      <c r="M491" s="44">
        <v>6562.2</v>
      </c>
      <c r="N491" s="43">
        <v>44.77</v>
      </c>
      <c r="O491" s="45">
        <v>293789.69</v>
      </c>
      <c r="AF491" s="30"/>
      <c r="AG491" s="30"/>
      <c r="AH491" s="30"/>
      <c r="AI491" s="2" t="s">
        <v>72</v>
      </c>
      <c r="AL491" s="30"/>
    </row>
    <row r="492" spans="1:41" s="3" customFormat="1" ht="15" x14ac:dyDescent="0.25">
      <c r="A492" s="36"/>
      <c r="B492" s="39"/>
      <c r="C492" s="38" t="s">
        <v>83</v>
      </c>
      <c r="D492" s="408" t="s">
        <v>101</v>
      </c>
      <c r="E492" s="408"/>
      <c r="F492" s="408"/>
      <c r="G492" s="40"/>
      <c r="H492" s="41"/>
      <c r="I492" s="41"/>
      <c r="J492" s="41"/>
      <c r="K492" s="42">
        <v>21.02</v>
      </c>
      <c r="L492" s="41"/>
      <c r="M492" s="44">
        <v>3644.66</v>
      </c>
      <c r="N492" s="43">
        <v>8.16</v>
      </c>
      <c r="O492" s="45">
        <v>29740.43</v>
      </c>
      <c r="AF492" s="30"/>
      <c r="AG492" s="30"/>
      <c r="AH492" s="30"/>
      <c r="AI492" s="2" t="s">
        <v>101</v>
      </c>
      <c r="AL492" s="30"/>
    </row>
    <row r="493" spans="1:41" s="3" customFormat="1" ht="15" x14ac:dyDescent="0.25">
      <c r="A493" s="36"/>
      <c r="B493" s="39"/>
      <c r="C493" s="38"/>
      <c r="D493" s="408" t="s">
        <v>57</v>
      </c>
      <c r="E493" s="408"/>
      <c r="F493" s="408"/>
      <c r="G493" s="40" t="s">
        <v>58</v>
      </c>
      <c r="H493" s="43">
        <v>0.91</v>
      </c>
      <c r="I493" s="43">
        <v>1.1499999999999999</v>
      </c>
      <c r="J493" s="67">
        <v>181.45263499999999</v>
      </c>
      <c r="K493" s="47"/>
      <c r="L493" s="41"/>
      <c r="M493" s="47"/>
      <c r="N493" s="41"/>
      <c r="O493" s="48"/>
      <c r="AF493" s="30"/>
      <c r="AG493" s="30"/>
      <c r="AH493" s="30"/>
      <c r="AJ493" s="2" t="s">
        <v>57</v>
      </c>
      <c r="AL493" s="30"/>
    </row>
    <row r="494" spans="1:41" s="3" customFormat="1" ht="15" x14ac:dyDescent="0.25">
      <c r="A494" s="36"/>
      <c r="B494" s="39"/>
      <c r="C494" s="38"/>
      <c r="D494" s="408" t="s">
        <v>73</v>
      </c>
      <c r="E494" s="408"/>
      <c r="F494" s="408"/>
      <c r="G494" s="40" t="s">
        <v>58</v>
      </c>
      <c r="H494" s="68">
        <v>2.1</v>
      </c>
      <c r="I494" s="43">
        <v>1.1499999999999999</v>
      </c>
      <c r="J494" s="69">
        <v>418.73685</v>
      </c>
      <c r="K494" s="47"/>
      <c r="L494" s="41"/>
      <c r="M494" s="47"/>
      <c r="N494" s="41"/>
      <c r="O494" s="48"/>
      <c r="AF494" s="30"/>
      <c r="AG494" s="30"/>
      <c r="AH494" s="30"/>
      <c r="AJ494" s="2" t="s">
        <v>73</v>
      </c>
      <c r="AL494" s="30"/>
    </row>
    <row r="495" spans="1:41" s="3" customFormat="1" ht="15" x14ac:dyDescent="0.25">
      <c r="A495" s="49"/>
      <c r="B495" s="40"/>
      <c r="C495" s="38"/>
      <c r="D495" s="416" t="s">
        <v>59</v>
      </c>
      <c r="E495" s="416"/>
      <c r="F495" s="416"/>
      <c r="G495" s="50"/>
      <c r="H495" s="51"/>
      <c r="I495" s="51"/>
      <c r="J495" s="51"/>
      <c r="K495" s="53">
        <v>1322.7</v>
      </c>
      <c r="L495" s="51"/>
      <c r="M495" s="53">
        <v>263197.7</v>
      </c>
      <c r="N495" s="51"/>
      <c r="O495" s="54">
        <v>3515009.99</v>
      </c>
      <c r="AF495" s="30"/>
      <c r="AG495" s="30"/>
      <c r="AH495" s="30"/>
      <c r="AK495" s="2" t="s">
        <v>59</v>
      </c>
      <c r="AL495" s="30"/>
    </row>
    <row r="496" spans="1:41" s="3" customFormat="1" ht="15" x14ac:dyDescent="0.25">
      <c r="A496" s="36"/>
      <c r="B496" s="39"/>
      <c r="C496" s="38"/>
      <c r="D496" s="408" t="s">
        <v>60</v>
      </c>
      <c r="E496" s="408"/>
      <c r="F496" s="408"/>
      <c r="G496" s="40"/>
      <c r="H496" s="41"/>
      <c r="I496" s="41"/>
      <c r="J496" s="41"/>
      <c r="K496" s="47"/>
      <c r="L496" s="41"/>
      <c r="M496" s="44">
        <v>8109.53</v>
      </c>
      <c r="N496" s="41"/>
      <c r="O496" s="45">
        <v>363063.65</v>
      </c>
      <c r="AF496" s="30"/>
      <c r="AG496" s="30"/>
      <c r="AH496" s="30"/>
      <c r="AJ496" s="2" t="s">
        <v>60</v>
      </c>
      <c r="AL496" s="30"/>
    </row>
    <row r="497" spans="1:43" s="3" customFormat="1" ht="57" x14ac:dyDescent="0.25">
      <c r="A497" s="36"/>
      <c r="B497" s="39"/>
      <c r="C497" s="38" t="s">
        <v>139</v>
      </c>
      <c r="D497" s="408" t="s">
        <v>140</v>
      </c>
      <c r="E497" s="408"/>
      <c r="F497" s="408"/>
      <c r="G497" s="40" t="s">
        <v>63</v>
      </c>
      <c r="H497" s="55">
        <v>91</v>
      </c>
      <c r="I497" s="41"/>
      <c r="J497" s="55">
        <v>91</v>
      </c>
      <c r="K497" s="47"/>
      <c r="L497" s="41"/>
      <c r="M497" s="44">
        <v>7379.67</v>
      </c>
      <c r="N497" s="41"/>
      <c r="O497" s="45">
        <v>330387.92</v>
      </c>
      <c r="AF497" s="30"/>
      <c r="AG497" s="30"/>
      <c r="AH497" s="30"/>
      <c r="AJ497" s="2" t="s">
        <v>140</v>
      </c>
      <c r="AL497" s="30"/>
    </row>
    <row r="498" spans="1:43" s="3" customFormat="1" ht="57" x14ac:dyDescent="0.25">
      <c r="A498" s="36"/>
      <c r="B498" s="39"/>
      <c r="C498" s="38" t="s">
        <v>141</v>
      </c>
      <c r="D498" s="408" t="s">
        <v>142</v>
      </c>
      <c r="E498" s="408"/>
      <c r="F498" s="408"/>
      <c r="G498" s="40" t="s">
        <v>63</v>
      </c>
      <c r="H498" s="55">
        <v>52</v>
      </c>
      <c r="I498" s="41"/>
      <c r="J498" s="55">
        <v>52</v>
      </c>
      <c r="K498" s="47"/>
      <c r="L498" s="41"/>
      <c r="M498" s="44">
        <v>4216.96</v>
      </c>
      <c r="N498" s="41"/>
      <c r="O498" s="45">
        <v>188793.1</v>
      </c>
      <c r="AF498" s="30"/>
      <c r="AG498" s="30"/>
      <c r="AH498" s="30"/>
      <c r="AJ498" s="2" t="s">
        <v>142</v>
      </c>
      <c r="AL498" s="30"/>
    </row>
    <row r="499" spans="1:43" s="3" customFormat="1" ht="15" x14ac:dyDescent="0.25">
      <c r="A499" s="36"/>
      <c r="B499" s="56"/>
      <c r="C499" s="57"/>
      <c r="D499" s="410" t="s">
        <v>66</v>
      </c>
      <c r="E499" s="410"/>
      <c r="F499" s="410"/>
      <c r="G499" s="32"/>
      <c r="H499" s="58"/>
      <c r="I499" s="58"/>
      <c r="J499" s="58"/>
      <c r="K499" s="59"/>
      <c r="L499" s="58"/>
      <c r="M499" s="60">
        <v>274794.33</v>
      </c>
      <c r="N499" s="51"/>
      <c r="O499" s="61">
        <v>4034191.01</v>
      </c>
      <c r="AF499" s="30"/>
      <c r="AG499" s="30"/>
      <c r="AH499" s="30"/>
      <c r="AL499" s="30" t="s">
        <v>66</v>
      </c>
    </row>
    <row r="500" spans="1:43" s="3" customFormat="1" ht="57" x14ac:dyDescent="0.25">
      <c r="A500" s="31" t="s">
        <v>599</v>
      </c>
      <c r="B500" s="32" t="s">
        <v>599</v>
      </c>
      <c r="C500" s="33" t="s">
        <v>115</v>
      </c>
      <c r="D500" s="412" t="s">
        <v>116</v>
      </c>
      <c r="E500" s="412"/>
      <c r="F500" s="412"/>
      <c r="G500" s="32" t="s">
        <v>76</v>
      </c>
      <c r="H500" s="32">
        <v>346.8</v>
      </c>
      <c r="I500" s="32" t="s">
        <v>24</v>
      </c>
      <c r="J500" s="32" t="s">
        <v>600</v>
      </c>
      <c r="K500" s="34" t="s">
        <v>118</v>
      </c>
      <c r="L500" s="32"/>
      <c r="M500" s="34" t="s">
        <v>601</v>
      </c>
      <c r="N500" s="32" t="s">
        <v>80</v>
      </c>
      <c r="O500" s="35" t="s">
        <v>602</v>
      </c>
      <c r="AF500" s="30"/>
      <c r="AG500" s="30"/>
      <c r="AH500" s="30" t="s">
        <v>116</v>
      </c>
      <c r="AL500" s="30"/>
    </row>
    <row r="501" spans="1:43" s="3" customFormat="1" ht="15" x14ac:dyDescent="0.25">
      <c r="A501" s="36"/>
      <c r="B501" s="56"/>
      <c r="C501" s="57"/>
      <c r="D501" s="410" t="s">
        <v>66</v>
      </c>
      <c r="E501" s="410"/>
      <c r="F501" s="410"/>
      <c r="G501" s="32"/>
      <c r="H501" s="58"/>
      <c r="I501" s="58"/>
      <c r="J501" s="58"/>
      <c r="K501" s="59"/>
      <c r="L501" s="58"/>
      <c r="M501" s="60">
        <v>1137.5</v>
      </c>
      <c r="N501" s="51"/>
      <c r="O501" s="61">
        <v>15060.5</v>
      </c>
      <c r="AF501" s="30"/>
      <c r="AG501" s="30"/>
      <c r="AH501" s="30"/>
      <c r="AL501" s="30" t="s">
        <v>66</v>
      </c>
    </row>
    <row r="502" spans="1:43" s="3" customFormat="1" ht="34.5" x14ac:dyDescent="0.25">
      <c r="A502" s="31" t="s">
        <v>603</v>
      </c>
      <c r="B502" s="32" t="s">
        <v>603</v>
      </c>
      <c r="C502" s="33" t="s">
        <v>122</v>
      </c>
      <c r="D502" s="412" t="s">
        <v>123</v>
      </c>
      <c r="E502" s="412"/>
      <c r="F502" s="412"/>
      <c r="G502" s="32" t="s">
        <v>76</v>
      </c>
      <c r="H502" s="32">
        <v>86.7</v>
      </c>
      <c r="I502" s="32" t="s">
        <v>24</v>
      </c>
      <c r="J502" s="32" t="s">
        <v>604</v>
      </c>
      <c r="K502" s="34" t="s">
        <v>125</v>
      </c>
      <c r="L502" s="32"/>
      <c r="M502" s="34" t="s">
        <v>605</v>
      </c>
      <c r="N502" s="32" t="s">
        <v>80</v>
      </c>
      <c r="O502" s="35" t="s">
        <v>606</v>
      </c>
      <c r="AF502" s="30"/>
      <c r="AG502" s="30"/>
      <c r="AH502" s="30" t="s">
        <v>123</v>
      </c>
      <c r="AL502" s="30"/>
    </row>
    <row r="503" spans="1:43" s="3" customFormat="1" ht="15" x14ac:dyDescent="0.25">
      <c r="A503" s="36"/>
      <c r="B503" s="56"/>
      <c r="C503" s="57"/>
      <c r="D503" s="410" t="s">
        <v>66</v>
      </c>
      <c r="E503" s="410"/>
      <c r="F503" s="410"/>
      <c r="G503" s="32"/>
      <c r="H503" s="58"/>
      <c r="I503" s="58"/>
      <c r="J503" s="58"/>
      <c r="K503" s="59"/>
      <c r="L503" s="58"/>
      <c r="M503" s="60">
        <v>3726.37</v>
      </c>
      <c r="N503" s="51"/>
      <c r="O503" s="61">
        <v>49337.14</v>
      </c>
      <c r="AF503" s="30"/>
      <c r="AG503" s="30"/>
      <c r="AH503" s="30"/>
      <c r="AL503" s="30" t="s">
        <v>66</v>
      </c>
    </row>
    <row r="504" spans="1:43" s="3" customFormat="1" ht="45" x14ac:dyDescent="0.25">
      <c r="A504" s="234" t="s">
        <v>607</v>
      </c>
      <c r="B504" s="235" t="s">
        <v>607</v>
      </c>
      <c r="C504" s="239" t="s">
        <v>972</v>
      </c>
      <c r="D504" s="415" t="s">
        <v>84</v>
      </c>
      <c r="E504" s="415"/>
      <c r="F504" s="415"/>
      <c r="G504" s="235" t="s">
        <v>85</v>
      </c>
      <c r="H504" s="235">
        <v>173.39</v>
      </c>
      <c r="I504" s="235" t="s">
        <v>24</v>
      </c>
      <c r="J504" s="235" t="s">
        <v>598</v>
      </c>
      <c r="K504" s="237" t="s">
        <v>87</v>
      </c>
      <c r="L504" s="235"/>
      <c r="M504" s="237" t="s">
        <v>608</v>
      </c>
      <c r="N504" s="235" t="s">
        <v>89</v>
      </c>
      <c r="O504" s="238" t="s">
        <v>609</v>
      </c>
      <c r="AF504" s="30"/>
      <c r="AG504" s="30"/>
      <c r="AH504" s="30" t="s">
        <v>84</v>
      </c>
      <c r="AL504" s="30"/>
    </row>
    <row r="505" spans="1:43" s="3" customFormat="1" ht="15" x14ac:dyDescent="0.25">
      <c r="A505" s="62"/>
      <c r="B505" s="4"/>
      <c r="C505" s="57"/>
      <c r="D505" s="408" t="s">
        <v>91</v>
      </c>
      <c r="E505" s="408"/>
      <c r="F505" s="408"/>
      <c r="G505" s="408"/>
      <c r="H505" s="408"/>
      <c r="I505" s="408"/>
      <c r="J505" s="408"/>
      <c r="K505" s="408"/>
      <c r="L505" s="408"/>
      <c r="M505" s="408"/>
      <c r="N505" s="408"/>
      <c r="O505" s="411"/>
      <c r="AF505" s="30"/>
      <c r="AG505" s="30"/>
      <c r="AH505" s="30"/>
      <c r="AL505" s="30"/>
      <c r="AM505" s="2" t="s">
        <v>91</v>
      </c>
    </row>
    <row r="506" spans="1:43" s="3" customFormat="1" ht="15" x14ac:dyDescent="0.25">
      <c r="A506" s="62"/>
      <c r="B506" s="56"/>
      <c r="C506" s="57"/>
      <c r="D506" s="408" t="s">
        <v>92</v>
      </c>
      <c r="E506" s="408"/>
      <c r="F506" s="408"/>
      <c r="G506" s="408"/>
      <c r="H506" s="408"/>
      <c r="I506" s="408"/>
      <c r="J506" s="408"/>
      <c r="K506" s="408"/>
      <c r="L506" s="408"/>
      <c r="M506" s="408"/>
      <c r="N506" s="408"/>
      <c r="O506" s="411"/>
      <c r="AF506" s="30"/>
      <c r="AG506" s="30"/>
      <c r="AH506" s="30"/>
      <c r="AL506" s="30"/>
      <c r="AO506" s="2" t="s">
        <v>92</v>
      </c>
    </row>
    <row r="507" spans="1:43" s="3" customFormat="1" ht="15" x14ac:dyDescent="0.25">
      <c r="A507" s="36"/>
      <c r="B507" s="56"/>
      <c r="C507" s="57"/>
      <c r="D507" s="410" t="s">
        <v>66</v>
      </c>
      <c r="E507" s="410"/>
      <c r="F507" s="410"/>
      <c r="G507" s="32"/>
      <c r="H507" s="58"/>
      <c r="I507" s="58"/>
      <c r="J507" s="58"/>
      <c r="K507" s="59"/>
      <c r="L507" s="58"/>
      <c r="M507" s="60">
        <v>28155.07</v>
      </c>
      <c r="N507" s="51"/>
      <c r="O507" s="61">
        <v>229745.37</v>
      </c>
      <c r="AF507" s="30"/>
      <c r="AG507" s="30"/>
      <c r="AH507" s="30"/>
      <c r="AL507" s="30" t="s">
        <v>66</v>
      </c>
    </row>
    <row r="508" spans="1:43" s="3" customFormat="1" ht="15" x14ac:dyDescent="0.25">
      <c r="A508" s="72"/>
      <c r="B508" s="8"/>
      <c r="C508" s="34"/>
      <c r="D508" s="410" t="s">
        <v>610</v>
      </c>
      <c r="E508" s="410"/>
      <c r="F508" s="410"/>
      <c r="G508" s="410"/>
      <c r="H508" s="410"/>
      <c r="I508" s="410"/>
      <c r="J508" s="410"/>
      <c r="K508" s="410"/>
      <c r="L508" s="410"/>
      <c r="M508" s="73"/>
      <c r="N508" s="74"/>
      <c r="O508" s="75"/>
      <c r="P508" s="76"/>
      <c r="AF508" s="30"/>
      <c r="AG508" s="30"/>
      <c r="AH508" s="30"/>
      <c r="AL508" s="30"/>
      <c r="AP508" s="30" t="s">
        <v>610</v>
      </c>
    </row>
    <row r="509" spans="1:43" s="3" customFormat="1" ht="15" x14ac:dyDescent="0.25">
      <c r="A509" s="36"/>
      <c r="B509" s="4"/>
      <c r="C509" s="38"/>
      <c r="D509" s="408" t="s">
        <v>285</v>
      </c>
      <c r="E509" s="408"/>
      <c r="F509" s="408"/>
      <c r="G509" s="408"/>
      <c r="H509" s="408"/>
      <c r="I509" s="408"/>
      <c r="J509" s="408"/>
      <c r="K509" s="408"/>
      <c r="L509" s="408"/>
      <c r="M509" s="77">
        <v>1404174.9</v>
      </c>
      <c r="N509" s="78"/>
      <c r="O509" s="79"/>
      <c r="P509" s="80"/>
      <c r="AF509" s="30"/>
      <c r="AG509" s="30"/>
      <c r="AH509" s="30"/>
      <c r="AL509" s="30"/>
      <c r="AP509" s="30"/>
      <c r="AQ509" s="2" t="s">
        <v>285</v>
      </c>
    </row>
    <row r="510" spans="1:43" s="3" customFormat="1" ht="15" x14ac:dyDescent="0.25">
      <c r="A510" s="36"/>
      <c r="B510" s="4"/>
      <c r="C510" s="38"/>
      <c r="D510" s="408" t="s">
        <v>286</v>
      </c>
      <c r="E510" s="408"/>
      <c r="F510" s="408"/>
      <c r="G510" s="408"/>
      <c r="H510" s="408"/>
      <c r="I510" s="408"/>
      <c r="J510" s="408"/>
      <c r="K510" s="408"/>
      <c r="L510" s="408"/>
      <c r="M510" s="80"/>
      <c r="N510" s="78"/>
      <c r="O510" s="79"/>
      <c r="P510" s="80"/>
      <c r="AF510" s="30"/>
      <c r="AG510" s="30"/>
      <c r="AH510" s="30"/>
      <c r="AL510" s="30"/>
      <c r="AP510" s="30"/>
      <c r="AQ510" s="2" t="s">
        <v>286</v>
      </c>
    </row>
    <row r="511" spans="1:43" s="3" customFormat="1" ht="15" x14ac:dyDescent="0.25">
      <c r="A511" s="36"/>
      <c r="B511" s="4"/>
      <c r="C511" s="38"/>
      <c r="D511" s="408" t="s">
        <v>287</v>
      </c>
      <c r="E511" s="408"/>
      <c r="F511" s="408"/>
      <c r="G511" s="408"/>
      <c r="H511" s="408"/>
      <c r="I511" s="408"/>
      <c r="J511" s="408"/>
      <c r="K511" s="408"/>
      <c r="L511" s="408"/>
      <c r="M511" s="77">
        <v>218046.42</v>
      </c>
      <c r="N511" s="78"/>
      <c r="O511" s="79"/>
      <c r="P511" s="80"/>
      <c r="AF511" s="30"/>
      <c r="AG511" s="30"/>
      <c r="AH511" s="30"/>
      <c r="AL511" s="30"/>
      <c r="AP511" s="30"/>
      <c r="AQ511" s="2" t="s">
        <v>287</v>
      </c>
    </row>
    <row r="512" spans="1:43" s="3" customFormat="1" ht="15" x14ac:dyDescent="0.25">
      <c r="A512" s="36"/>
      <c r="B512" s="4"/>
      <c r="C512" s="38"/>
      <c r="D512" s="408" t="s">
        <v>288</v>
      </c>
      <c r="E512" s="408"/>
      <c r="F512" s="408"/>
      <c r="G512" s="408"/>
      <c r="H512" s="408"/>
      <c r="I512" s="408"/>
      <c r="J512" s="408"/>
      <c r="K512" s="408"/>
      <c r="L512" s="408"/>
      <c r="M512" s="77">
        <v>886466.47</v>
      </c>
      <c r="N512" s="78"/>
      <c r="O512" s="79"/>
      <c r="P512" s="80"/>
      <c r="AF512" s="30"/>
      <c r="AG512" s="30"/>
      <c r="AH512" s="30"/>
      <c r="AL512" s="30"/>
      <c r="AP512" s="30"/>
      <c r="AQ512" s="2" t="s">
        <v>288</v>
      </c>
    </row>
    <row r="513" spans="1:43" s="3" customFormat="1" ht="15" x14ac:dyDescent="0.25">
      <c r="A513" s="36"/>
      <c r="B513" s="4"/>
      <c r="C513" s="38"/>
      <c r="D513" s="408" t="s">
        <v>289</v>
      </c>
      <c r="E513" s="408"/>
      <c r="F513" s="408"/>
      <c r="G513" s="408"/>
      <c r="H513" s="408"/>
      <c r="I513" s="408"/>
      <c r="J513" s="408"/>
      <c r="K513" s="408"/>
      <c r="L513" s="408"/>
      <c r="M513" s="77">
        <v>12172.47</v>
      </c>
      <c r="N513" s="78"/>
      <c r="O513" s="79"/>
      <c r="P513" s="80"/>
      <c r="AF513" s="30"/>
      <c r="AG513" s="30"/>
      <c r="AH513" s="30"/>
      <c r="AL513" s="30"/>
      <c r="AP513" s="30"/>
      <c r="AQ513" s="2" t="s">
        <v>289</v>
      </c>
    </row>
    <row r="514" spans="1:43" s="3" customFormat="1" ht="15" x14ac:dyDescent="0.25">
      <c r="A514" s="36"/>
      <c r="B514" s="4"/>
      <c r="C514" s="38"/>
      <c r="D514" s="408" t="s">
        <v>290</v>
      </c>
      <c r="E514" s="408"/>
      <c r="F514" s="408"/>
      <c r="G514" s="408"/>
      <c r="H514" s="408"/>
      <c r="I514" s="408"/>
      <c r="J514" s="408"/>
      <c r="K514" s="408"/>
      <c r="L514" s="408"/>
      <c r="M514" s="77">
        <v>299662.01</v>
      </c>
      <c r="N514" s="78"/>
      <c r="O514" s="79"/>
      <c r="P514" s="80"/>
      <c r="AF514" s="30"/>
      <c r="AG514" s="30"/>
      <c r="AH514" s="30"/>
      <c r="AL514" s="30"/>
      <c r="AP514" s="30"/>
      <c r="AQ514" s="2" t="s">
        <v>290</v>
      </c>
    </row>
    <row r="515" spans="1:43" s="3" customFormat="1" ht="15" x14ac:dyDescent="0.25">
      <c r="A515" s="36"/>
      <c r="B515" s="4"/>
      <c r="C515" s="38"/>
      <c r="D515" s="408" t="s">
        <v>291</v>
      </c>
      <c r="E515" s="408"/>
      <c r="F515" s="408"/>
      <c r="G515" s="408"/>
      <c r="H515" s="408"/>
      <c r="I515" s="408"/>
      <c r="J515" s="408"/>
      <c r="K515" s="408"/>
      <c r="L515" s="408"/>
      <c r="M515" s="77">
        <v>1743016.23</v>
      </c>
      <c r="N515" s="78"/>
      <c r="O515" s="79"/>
      <c r="P515" s="80"/>
      <c r="AF515" s="30"/>
      <c r="AG515" s="30"/>
      <c r="AH515" s="30"/>
      <c r="AL515" s="30"/>
      <c r="AP515" s="30"/>
      <c r="AQ515" s="2" t="s">
        <v>291</v>
      </c>
    </row>
    <row r="516" spans="1:43" s="3" customFormat="1" ht="15" x14ac:dyDescent="0.25">
      <c r="A516" s="36"/>
      <c r="B516" s="4"/>
      <c r="C516" s="38"/>
      <c r="D516" s="408" t="s">
        <v>292</v>
      </c>
      <c r="E516" s="408"/>
      <c r="F516" s="408"/>
      <c r="G516" s="408"/>
      <c r="H516" s="408"/>
      <c r="I516" s="408"/>
      <c r="J516" s="408"/>
      <c r="K516" s="408"/>
      <c r="L516" s="408"/>
      <c r="M516" s="77">
        <v>1675563.34</v>
      </c>
      <c r="N516" s="78"/>
      <c r="O516" s="79"/>
      <c r="P516" s="80"/>
      <c r="AF516" s="30"/>
      <c r="AG516" s="30"/>
      <c r="AH516" s="30"/>
      <c r="AL516" s="30"/>
      <c r="AP516" s="30"/>
      <c r="AQ516" s="2" t="s">
        <v>292</v>
      </c>
    </row>
    <row r="517" spans="1:43" s="3" customFormat="1" ht="15" x14ac:dyDescent="0.25">
      <c r="A517" s="36"/>
      <c r="B517" s="4"/>
      <c r="C517" s="38"/>
      <c r="D517" s="408" t="s">
        <v>293</v>
      </c>
      <c r="E517" s="408"/>
      <c r="F517" s="408"/>
      <c r="G517" s="408"/>
      <c r="H517" s="408"/>
      <c r="I517" s="408"/>
      <c r="J517" s="408"/>
      <c r="K517" s="408"/>
      <c r="L517" s="408"/>
      <c r="M517" s="80"/>
      <c r="N517" s="78"/>
      <c r="O517" s="79"/>
      <c r="P517" s="80"/>
      <c r="AF517" s="30"/>
      <c r="AG517" s="30"/>
      <c r="AH517" s="30"/>
      <c r="AL517" s="30"/>
      <c r="AP517" s="30"/>
      <c r="AQ517" s="2" t="s">
        <v>293</v>
      </c>
    </row>
    <row r="518" spans="1:43" s="3" customFormat="1" ht="15" x14ac:dyDescent="0.25">
      <c r="A518" s="36"/>
      <c r="B518" s="4"/>
      <c r="C518" s="38"/>
      <c r="D518" s="408" t="s">
        <v>294</v>
      </c>
      <c r="E518" s="408"/>
      <c r="F518" s="408"/>
      <c r="G518" s="408"/>
      <c r="H518" s="408"/>
      <c r="I518" s="408"/>
      <c r="J518" s="408"/>
      <c r="K518" s="408"/>
      <c r="L518" s="408"/>
      <c r="M518" s="77">
        <v>218046.42</v>
      </c>
      <c r="N518" s="78"/>
      <c r="O518" s="79"/>
      <c r="P518" s="80"/>
      <c r="AF518" s="30"/>
      <c r="AG518" s="30"/>
      <c r="AH518" s="30"/>
      <c r="AL518" s="30"/>
      <c r="AP518" s="30"/>
      <c r="AQ518" s="2" t="s">
        <v>294</v>
      </c>
    </row>
    <row r="519" spans="1:43" s="3" customFormat="1" ht="15" x14ac:dyDescent="0.25">
      <c r="A519" s="36"/>
      <c r="B519" s="4"/>
      <c r="C519" s="38"/>
      <c r="D519" s="408" t="s">
        <v>295</v>
      </c>
      <c r="E519" s="408"/>
      <c r="F519" s="408"/>
      <c r="G519" s="408"/>
      <c r="H519" s="408"/>
      <c r="I519" s="408"/>
      <c r="J519" s="408"/>
      <c r="K519" s="408"/>
      <c r="L519" s="408"/>
      <c r="M519" s="77">
        <v>863925.14</v>
      </c>
      <c r="N519" s="78"/>
      <c r="O519" s="79"/>
      <c r="P519" s="80"/>
      <c r="AF519" s="30"/>
      <c r="AG519" s="30"/>
      <c r="AH519" s="30"/>
      <c r="AL519" s="30"/>
      <c r="AP519" s="30"/>
      <c r="AQ519" s="2" t="s">
        <v>295</v>
      </c>
    </row>
    <row r="520" spans="1:43" s="3" customFormat="1" ht="15" x14ac:dyDescent="0.25">
      <c r="A520" s="36"/>
      <c r="B520" s="4"/>
      <c r="C520" s="38"/>
      <c r="D520" s="408" t="s">
        <v>296</v>
      </c>
      <c r="E520" s="408"/>
      <c r="F520" s="408"/>
      <c r="G520" s="408"/>
      <c r="H520" s="408"/>
      <c r="I520" s="408"/>
      <c r="J520" s="408"/>
      <c r="K520" s="408"/>
      <c r="L520" s="408"/>
      <c r="M520" s="77">
        <v>12172.47</v>
      </c>
      <c r="N520" s="78"/>
      <c r="O520" s="79"/>
      <c r="P520" s="80"/>
      <c r="AF520" s="30"/>
      <c r="AG520" s="30"/>
      <c r="AH520" s="30"/>
      <c r="AL520" s="30"/>
      <c r="AP520" s="30"/>
      <c r="AQ520" s="2" t="s">
        <v>296</v>
      </c>
    </row>
    <row r="521" spans="1:43" s="3" customFormat="1" ht="15" x14ac:dyDescent="0.25">
      <c r="A521" s="36"/>
      <c r="B521" s="4"/>
      <c r="C521" s="38"/>
      <c r="D521" s="408" t="s">
        <v>297</v>
      </c>
      <c r="E521" s="408"/>
      <c r="F521" s="408"/>
      <c r="G521" s="408"/>
      <c r="H521" s="408"/>
      <c r="I521" s="408"/>
      <c r="J521" s="408"/>
      <c r="K521" s="408"/>
      <c r="L521" s="408"/>
      <c r="M521" s="77">
        <v>254750.45</v>
      </c>
      <c r="N521" s="78"/>
      <c r="O521" s="79"/>
      <c r="P521" s="80"/>
      <c r="AF521" s="30"/>
      <c r="AG521" s="30"/>
      <c r="AH521" s="30"/>
      <c r="AL521" s="30"/>
      <c r="AP521" s="30"/>
      <c r="AQ521" s="2" t="s">
        <v>297</v>
      </c>
    </row>
    <row r="522" spans="1:43" s="3" customFormat="1" ht="15" x14ac:dyDescent="0.25">
      <c r="A522" s="36"/>
      <c r="B522" s="4"/>
      <c r="C522" s="38"/>
      <c r="D522" s="408" t="s">
        <v>298</v>
      </c>
      <c r="E522" s="408"/>
      <c r="F522" s="408"/>
      <c r="G522" s="408"/>
      <c r="H522" s="408"/>
      <c r="I522" s="408"/>
      <c r="J522" s="408"/>
      <c r="K522" s="408"/>
      <c r="L522" s="408"/>
      <c r="M522" s="77">
        <v>214653.45</v>
      </c>
      <c r="N522" s="78"/>
      <c r="O522" s="79"/>
      <c r="P522" s="80"/>
      <c r="AF522" s="30"/>
      <c r="AG522" s="30"/>
      <c r="AH522" s="30"/>
      <c r="AL522" s="30"/>
      <c r="AP522" s="30"/>
      <c r="AQ522" s="2" t="s">
        <v>298</v>
      </c>
    </row>
    <row r="523" spans="1:43" s="3" customFormat="1" ht="15" x14ac:dyDescent="0.25">
      <c r="A523" s="36"/>
      <c r="B523" s="4"/>
      <c r="C523" s="38"/>
      <c r="D523" s="408" t="s">
        <v>299</v>
      </c>
      <c r="E523" s="408"/>
      <c r="F523" s="408"/>
      <c r="G523" s="408"/>
      <c r="H523" s="408"/>
      <c r="I523" s="408"/>
      <c r="J523" s="408"/>
      <c r="K523" s="408"/>
      <c r="L523" s="408"/>
      <c r="M523" s="77">
        <v>124187.88</v>
      </c>
      <c r="N523" s="78"/>
      <c r="O523" s="79"/>
      <c r="P523" s="80"/>
      <c r="AF523" s="30"/>
      <c r="AG523" s="30"/>
      <c r="AH523" s="30"/>
      <c r="AL523" s="30"/>
      <c r="AP523" s="30"/>
      <c r="AQ523" s="2" t="s">
        <v>299</v>
      </c>
    </row>
    <row r="524" spans="1:43" s="3" customFormat="1" ht="15" x14ac:dyDescent="0.25">
      <c r="A524" s="36"/>
      <c r="B524" s="4"/>
      <c r="C524" s="38"/>
      <c r="D524" s="408" t="s">
        <v>300</v>
      </c>
      <c r="E524" s="408"/>
      <c r="F524" s="408"/>
      <c r="G524" s="408"/>
      <c r="H524" s="408"/>
      <c r="I524" s="408"/>
      <c r="J524" s="408"/>
      <c r="K524" s="408"/>
      <c r="L524" s="408"/>
      <c r="M524" s="77">
        <v>67452.89</v>
      </c>
      <c r="N524" s="78"/>
      <c r="O524" s="79"/>
      <c r="P524" s="80"/>
      <c r="AF524" s="30"/>
      <c r="AG524" s="30"/>
      <c r="AH524" s="30"/>
      <c r="AL524" s="30"/>
      <c r="AP524" s="30"/>
      <c r="AQ524" s="2" t="s">
        <v>300</v>
      </c>
    </row>
    <row r="525" spans="1:43" s="3" customFormat="1" ht="15" x14ac:dyDescent="0.25">
      <c r="A525" s="36"/>
      <c r="B525" s="4"/>
      <c r="C525" s="38"/>
      <c r="D525" s="408" t="s">
        <v>293</v>
      </c>
      <c r="E525" s="408"/>
      <c r="F525" s="408"/>
      <c r="G525" s="408"/>
      <c r="H525" s="408"/>
      <c r="I525" s="408"/>
      <c r="J525" s="408"/>
      <c r="K525" s="408"/>
      <c r="L525" s="408"/>
      <c r="M525" s="80"/>
      <c r="N525" s="78"/>
      <c r="O525" s="79"/>
      <c r="P525" s="80"/>
      <c r="AF525" s="30"/>
      <c r="AG525" s="30"/>
      <c r="AH525" s="30"/>
      <c r="AL525" s="30"/>
      <c r="AP525" s="30"/>
      <c r="AQ525" s="2" t="s">
        <v>293</v>
      </c>
    </row>
    <row r="526" spans="1:43" s="3" customFormat="1" ht="15" x14ac:dyDescent="0.25">
      <c r="A526" s="36"/>
      <c r="B526" s="4"/>
      <c r="C526" s="38"/>
      <c r="D526" s="408" t="s">
        <v>295</v>
      </c>
      <c r="E526" s="408"/>
      <c r="F526" s="408"/>
      <c r="G526" s="408"/>
      <c r="H526" s="408"/>
      <c r="I526" s="408"/>
      <c r="J526" s="408"/>
      <c r="K526" s="408"/>
      <c r="L526" s="408"/>
      <c r="M526" s="77">
        <v>22541.33</v>
      </c>
      <c r="N526" s="78"/>
      <c r="O526" s="79"/>
      <c r="P526" s="80"/>
      <c r="AF526" s="30"/>
      <c r="AG526" s="30"/>
      <c r="AH526" s="30"/>
      <c r="AL526" s="30"/>
      <c r="AP526" s="30"/>
      <c r="AQ526" s="2" t="s">
        <v>295</v>
      </c>
    </row>
    <row r="527" spans="1:43" s="3" customFormat="1" ht="15" x14ac:dyDescent="0.25">
      <c r="A527" s="36"/>
      <c r="B527" s="4"/>
      <c r="C527" s="38"/>
      <c r="D527" s="408" t="s">
        <v>297</v>
      </c>
      <c r="E527" s="408"/>
      <c r="F527" s="408"/>
      <c r="G527" s="408"/>
      <c r="H527" s="408"/>
      <c r="I527" s="408"/>
      <c r="J527" s="408"/>
      <c r="K527" s="408"/>
      <c r="L527" s="408"/>
      <c r="M527" s="77">
        <v>44911.56</v>
      </c>
      <c r="N527" s="78"/>
      <c r="O527" s="79"/>
      <c r="P527" s="80"/>
      <c r="AF527" s="30"/>
      <c r="AG527" s="30"/>
      <c r="AH527" s="30"/>
      <c r="AL527" s="30"/>
      <c r="AP527" s="30"/>
      <c r="AQ527" s="2" t="s">
        <v>297</v>
      </c>
    </row>
    <row r="528" spans="1:43" s="3" customFormat="1" ht="15" x14ac:dyDescent="0.25">
      <c r="A528" s="36"/>
      <c r="B528" s="4"/>
      <c r="C528" s="38"/>
      <c r="D528" s="408" t="s">
        <v>301</v>
      </c>
      <c r="E528" s="408"/>
      <c r="F528" s="408"/>
      <c r="G528" s="408"/>
      <c r="H528" s="408"/>
      <c r="I528" s="408"/>
      <c r="J528" s="408"/>
      <c r="K528" s="408"/>
      <c r="L528" s="408"/>
      <c r="M528" s="77">
        <v>230218.89</v>
      </c>
      <c r="N528" s="78"/>
      <c r="O528" s="79"/>
      <c r="P528" s="80"/>
      <c r="AF528" s="30"/>
      <c r="AG528" s="30"/>
      <c r="AH528" s="30"/>
      <c r="AL528" s="30"/>
      <c r="AP528" s="30"/>
      <c r="AQ528" s="2" t="s">
        <v>301</v>
      </c>
    </row>
    <row r="529" spans="1:46" s="3" customFormat="1" ht="15" x14ac:dyDescent="0.25">
      <c r="A529" s="36"/>
      <c r="B529" s="4"/>
      <c r="C529" s="38"/>
      <c r="D529" s="408" t="s">
        <v>302</v>
      </c>
      <c r="E529" s="408"/>
      <c r="F529" s="408"/>
      <c r="G529" s="408"/>
      <c r="H529" s="408"/>
      <c r="I529" s="408"/>
      <c r="J529" s="408"/>
      <c r="K529" s="408"/>
      <c r="L529" s="408"/>
      <c r="M529" s="77">
        <v>214653.45</v>
      </c>
      <c r="N529" s="78"/>
      <c r="O529" s="79"/>
      <c r="P529" s="80"/>
      <c r="AF529" s="30"/>
      <c r="AG529" s="30"/>
      <c r="AH529" s="30"/>
      <c r="AL529" s="30"/>
      <c r="AP529" s="30"/>
      <c r="AQ529" s="2" t="s">
        <v>302</v>
      </c>
    </row>
    <row r="530" spans="1:46" s="3" customFormat="1" ht="15" x14ac:dyDescent="0.25">
      <c r="A530" s="36"/>
      <c r="B530" s="4"/>
      <c r="C530" s="38"/>
      <c r="D530" s="408" t="s">
        <v>303</v>
      </c>
      <c r="E530" s="408"/>
      <c r="F530" s="408"/>
      <c r="G530" s="408"/>
      <c r="H530" s="408"/>
      <c r="I530" s="408"/>
      <c r="J530" s="408"/>
      <c r="K530" s="408"/>
      <c r="L530" s="408"/>
      <c r="M530" s="77">
        <v>124187.88</v>
      </c>
      <c r="N530" s="78"/>
      <c r="O530" s="79"/>
      <c r="P530" s="80"/>
      <c r="AF530" s="30"/>
      <c r="AG530" s="30"/>
      <c r="AH530" s="30"/>
      <c r="AL530" s="30"/>
      <c r="AP530" s="30"/>
      <c r="AQ530" s="2" t="s">
        <v>303</v>
      </c>
    </row>
    <row r="531" spans="1:46" s="3" customFormat="1" ht="15" x14ac:dyDescent="0.25">
      <c r="A531" s="36"/>
      <c r="B531" s="4"/>
      <c r="C531" s="81"/>
      <c r="D531" s="409" t="s">
        <v>611</v>
      </c>
      <c r="E531" s="409"/>
      <c r="F531" s="409"/>
      <c r="G531" s="409"/>
      <c r="H531" s="409"/>
      <c r="I531" s="409"/>
      <c r="J531" s="409"/>
      <c r="K531" s="409"/>
      <c r="L531" s="409"/>
      <c r="M531" s="82">
        <v>1743016.23</v>
      </c>
      <c r="N531" s="83"/>
      <c r="O531" s="84"/>
      <c r="P531" s="85"/>
      <c r="AF531" s="30"/>
      <c r="AG531" s="30"/>
      <c r="AH531" s="30"/>
      <c r="AL531" s="30"/>
      <c r="AP531" s="30"/>
      <c r="AR531" s="30" t="s">
        <v>611</v>
      </c>
    </row>
    <row r="532" spans="1:46" s="3" customFormat="1" ht="15" x14ac:dyDescent="0.25">
      <c r="A532" s="417" t="s">
        <v>612</v>
      </c>
      <c r="B532" s="418"/>
      <c r="C532" s="418"/>
      <c r="D532" s="418"/>
      <c r="E532" s="418"/>
      <c r="F532" s="418"/>
      <c r="G532" s="418"/>
      <c r="H532" s="418"/>
      <c r="I532" s="418"/>
      <c r="J532" s="418"/>
      <c r="K532" s="418"/>
      <c r="L532" s="418"/>
      <c r="M532" s="418"/>
      <c r="N532" s="418"/>
      <c r="O532" s="419"/>
      <c r="AF532" s="30" t="s">
        <v>612</v>
      </c>
      <c r="AG532" s="30"/>
      <c r="AH532" s="30"/>
      <c r="AL532" s="30"/>
      <c r="AP532" s="30"/>
      <c r="AR532" s="30"/>
    </row>
    <row r="533" spans="1:46" s="3" customFormat="1" ht="15" x14ac:dyDescent="0.25">
      <c r="A533" s="72"/>
      <c r="B533" s="8"/>
      <c r="C533" s="34"/>
      <c r="D533" s="410" t="s">
        <v>613</v>
      </c>
      <c r="E533" s="410"/>
      <c r="F533" s="410"/>
      <c r="G533" s="410"/>
      <c r="H533" s="410"/>
      <c r="I533" s="410"/>
      <c r="J533" s="410"/>
      <c r="K533" s="410"/>
      <c r="L533" s="410"/>
      <c r="M533" s="73"/>
      <c r="N533" s="74"/>
      <c r="O533" s="75"/>
      <c r="P533" s="76"/>
      <c r="AF533" s="30"/>
      <c r="AG533" s="30"/>
      <c r="AH533" s="30"/>
      <c r="AL533" s="30"/>
      <c r="AP533" s="30" t="s">
        <v>613</v>
      </c>
      <c r="AR533" s="30"/>
    </row>
    <row r="534" spans="1:46" s="3" customFormat="1" ht="15" x14ac:dyDescent="0.25">
      <c r="A534" s="36"/>
      <c r="B534" s="4"/>
      <c r="C534" s="81"/>
      <c r="D534" s="409" t="s">
        <v>614</v>
      </c>
      <c r="E534" s="409"/>
      <c r="F534" s="409"/>
      <c r="G534" s="409"/>
      <c r="H534" s="409"/>
      <c r="I534" s="409"/>
      <c r="J534" s="409"/>
      <c r="K534" s="409"/>
      <c r="L534" s="409"/>
      <c r="M534" s="76"/>
      <c r="N534" s="83"/>
      <c r="O534" s="84"/>
      <c r="P534" s="85"/>
      <c r="AF534" s="30"/>
      <c r="AG534" s="30"/>
      <c r="AH534" s="30"/>
      <c r="AL534" s="30"/>
      <c r="AP534" s="30"/>
      <c r="AR534" s="30" t="s">
        <v>614</v>
      </c>
    </row>
    <row r="535" spans="1:46" s="3" customFormat="1" ht="15" x14ac:dyDescent="0.25">
      <c r="A535" s="72"/>
      <c r="B535" s="8"/>
      <c r="C535" s="34"/>
      <c r="D535" s="410" t="s">
        <v>305</v>
      </c>
      <c r="E535" s="410"/>
      <c r="F535" s="410"/>
      <c r="G535" s="410"/>
      <c r="H535" s="410"/>
      <c r="I535" s="410"/>
      <c r="J535" s="410"/>
      <c r="K535" s="410"/>
      <c r="L535" s="410"/>
      <c r="M535" s="73"/>
      <c r="N535" s="74"/>
      <c r="O535" s="75"/>
      <c r="AS535" s="30" t="s">
        <v>305</v>
      </c>
    </row>
    <row r="536" spans="1:46" s="3" customFormat="1" ht="15" x14ac:dyDescent="0.25">
      <c r="A536" s="36"/>
      <c r="B536" s="4"/>
      <c r="C536" s="38"/>
      <c r="D536" s="408" t="s">
        <v>285</v>
      </c>
      <c r="E536" s="408"/>
      <c r="F536" s="408"/>
      <c r="G536" s="408"/>
      <c r="H536" s="408"/>
      <c r="I536" s="408"/>
      <c r="J536" s="408"/>
      <c r="K536" s="408"/>
      <c r="L536" s="408"/>
      <c r="M536" s="77">
        <v>1404174.9</v>
      </c>
      <c r="N536" s="78"/>
      <c r="O536" s="86">
        <v>24155652.309999999</v>
      </c>
      <c r="AS536" s="30"/>
      <c r="AT536" s="2" t="s">
        <v>285</v>
      </c>
    </row>
    <row r="537" spans="1:46" s="3" customFormat="1" ht="15" x14ac:dyDescent="0.25">
      <c r="A537" s="36"/>
      <c r="B537" s="4"/>
      <c r="C537" s="38"/>
      <c r="D537" s="408" t="s">
        <v>286</v>
      </c>
      <c r="E537" s="408"/>
      <c r="F537" s="408"/>
      <c r="G537" s="408"/>
      <c r="H537" s="408"/>
      <c r="I537" s="408"/>
      <c r="J537" s="408"/>
      <c r="K537" s="408"/>
      <c r="L537" s="408"/>
      <c r="M537" s="80"/>
      <c r="N537" s="78"/>
      <c r="O537" s="79"/>
      <c r="AS537" s="30"/>
      <c r="AT537" s="2" t="s">
        <v>286</v>
      </c>
    </row>
    <row r="538" spans="1:46" s="3" customFormat="1" ht="15" x14ac:dyDescent="0.25">
      <c r="A538" s="36"/>
      <c r="B538" s="4"/>
      <c r="C538" s="38"/>
      <c r="D538" s="408" t="s">
        <v>287</v>
      </c>
      <c r="E538" s="408"/>
      <c r="F538" s="408"/>
      <c r="G538" s="408"/>
      <c r="H538" s="408"/>
      <c r="I538" s="408"/>
      <c r="J538" s="408"/>
      <c r="K538" s="408"/>
      <c r="L538" s="408"/>
      <c r="M538" s="77">
        <v>218046.42</v>
      </c>
      <c r="N538" s="78"/>
      <c r="O538" s="86">
        <v>9734368.8000000007</v>
      </c>
      <c r="AS538" s="30"/>
      <c r="AT538" s="2" t="s">
        <v>287</v>
      </c>
    </row>
    <row r="539" spans="1:46" s="3" customFormat="1" ht="15" x14ac:dyDescent="0.25">
      <c r="A539" s="36"/>
      <c r="B539" s="4"/>
      <c r="C539" s="38"/>
      <c r="D539" s="408" t="s">
        <v>288</v>
      </c>
      <c r="E539" s="408"/>
      <c r="F539" s="408"/>
      <c r="G539" s="408"/>
      <c r="H539" s="408"/>
      <c r="I539" s="408"/>
      <c r="J539" s="408"/>
      <c r="K539" s="408"/>
      <c r="L539" s="408"/>
      <c r="M539" s="77">
        <v>886466.47</v>
      </c>
      <c r="N539" s="78"/>
      <c r="O539" s="86">
        <v>11736822.560000001</v>
      </c>
      <c r="AS539" s="30"/>
      <c r="AT539" s="2" t="s">
        <v>288</v>
      </c>
    </row>
    <row r="540" spans="1:46" s="3" customFormat="1" ht="15" x14ac:dyDescent="0.25">
      <c r="A540" s="36"/>
      <c r="B540" s="4"/>
      <c r="C540" s="38"/>
      <c r="D540" s="408" t="s">
        <v>289</v>
      </c>
      <c r="E540" s="408"/>
      <c r="F540" s="408"/>
      <c r="G540" s="408"/>
      <c r="H540" s="408"/>
      <c r="I540" s="408"/>
      <c r="J540" s="408"/>
      <c r="K540" s="408"/>
      <c r="L540" s="408"/>
      <c r="M540" s="77">
        <v>12172.47</v>
      </c>
      <c r="N540" s="78"/>
      <c r="O540" s="86">
        <v>544957.1</v>
      </c>
      <c r="AS540" s="30"/>
      <c r="AT540" s="2" t="s">
        <v>289</v>
      </c>
    </row>
    <row r="541" spans="1:46" s="3" customFormat="1" ht="15" x14ac:dyDescent="0.25">
      <c r="A541" s="36"/>
      <c r="B541" s="4"/>
      <c r="C541" s="38"/>
      <c r="D541" s="408" t="s">
        <v>290</v>
      </c>
      <c r="E541" s="408"/>
      <c r="F541" s="408"/>
      <c r="G541" s="408"/>
      <c r="H541" s="408"/>
      <c r="I541" s="408"/>
      <c r="J541" s="408"/>
      <c r="K541" s="408"/>
      <c r="L541" s="408"/>
      <c r="M541" s="77">
        <v>299662.01</v>
      </c>
      <c r="N541" s="78"/>
      <c r="O541" s="86">
        <v>2684460.95</v>
      </c>
      <c r="AS541" s="30"/>
      <c r="AT541" s="2" t="s">
        <v>290</v>
      </c>
    </row>
    <row r="542" spans="1:46" s="3" customFormat="1" ht="15" x14ac:dyDescent="0.25">
      <c r="A542" s="36"/>
      <c r="B542" s="4"/>
      <c r="C542" s="38"/>
      <c r="D542" s="408" t="s">
        <v>291</v>
      </c>
      <c r="E542" s="408"/>
      <c r="F542" s="408"/>
      <c r="G542" s="408"/>
      <c r="H542" s="408"/>
      <c r="I542" s="408"/>
      <c r="J542" s="408"/>
      <c r="K542" s="408"/>
      <c r="L542" s="408"/>
      <c r="M542" s="77">
        <v>1743016.23</v>
      </c>
      <c r="N542" s="78"/>
      <c r="O542" s="86">
        <v>39281459.539999999</v>
      </c>
      <c r="AS542" s="30"/>
      <c r="AT542" s="2" t="s">
        <v>291</v>
      </c>
    </row>
    <row r="543" spans="1:46" s="3" customFormat="1" ht="15" x14ac:dyDescent="0.25">
      <c r="A543" s="36"/>
      <c r="B543" s="4"/>
      <c r="C543" s="38"/>
      <c r="D543" s="408" t="s">
        <v>292</v>
      </c>
      <c r="E543" s="408"/>
      <c r="F543" s="408"/>
      <c r="G543" s="408"/>
      <c r="H543" s="408"/>
      <c r="I543" s="408"/>
      <c r="J543" s="408"/>
      <c r="K543" s="408"/>
      <c r="L543" s="408"/>
      <c r="M543" s="77">
        <v>1675563.34</v>
      </c>
      <c r="N543" s="78"/>
      <c r="O543" s="86">
        <v>38614503.939999998</v>
      </c>
      <c r="AS543" s="30"/>
      <c r="AT543" s="2" t="s">
        <v>292</v>
      </c>
    </row>
    <row r="544" spans="1:46" s="3" customFormat="1" ht="15" x14ac:dyDescent="0.25">
      <c r="A544" s="36"/>
      <c r="B544" s="4"/>
      <c r="C544" s="38"/>
      <c r="D544" s="408" t="s">
        <v>293</v>
      </c>
      <c r="E544" s="408"/>
      <c r="F544" s="408"/>
      <c r="G544" s="408"/>
      <c r="H544" s="408"/>
      <c r="I544" s="408"/>
      <c r="J544" s="408"/>
      <c r="K544" s="408"/>
      <c r="L544" s="408"/>
      <c r="M544" s="80"/>
      <c r="N544" s="78"/>
      <c r="O544" s="79"/>
      <c r="AS544" s="30"/>
      <c r="AT544" s="2" t="s">
        <v>293</v>
      </c>
    </row>
    <row r="545" spans="1:47" s="3" customFormat="1" ht="15" x14ac:dyDescent="0.25">
      <c r="A545" s="36"/>
      <c r="B545" s="4"/>
      <c r="C545" s="38"/>
      <c r="D545" s="408" t="s">
        <v>294</v>
      </c>
      <c r="E545" s="408"/>
      <c r="F545" s="408"/>
      <c r="G545" s="408"/>
      <c r="H545" s="408"/>
      <c r="I545" s="408"/>
      <c r="J545" s="408"/>
      <c r="K545" s="408"/>
      <c r="L545" s="408"/>
      <c r="M545" s="77">
        <v>218046.42</v>
      </c>
      <c r="N545" s="78"/>
      <c r="O545" s="86">
        <v>9734368.8000000007</v>
      </c>
      <c r="AS545" s="30"/>
      <c r="AT545" s="2" t="s">
        <v>294</v>
      </c>
    </row>
    <row r="546" spans="1:47" s="3" customFormat="1" ht="15" x14ac:dyDescent="0.25">
      <c r="A546" s="36"/>
      <c r="B546" s="4"/>
      <c r="C546" s="38"/>
      <c r="D546" s="408" t="s">
        <v>295</v>
      </c>
      <c r="E546" s="408"/>
      <c r="F546" s="408"/>
      <c r="G546" s="408"/>
      <c r="H546" s="408"/>
      <c r="I546" s="408"/>
      <c r="J546" s="408"/>
      <c r="K546" s="408"/>
      <c r="L546" s="408"/>
      <c r="M546" s="77">
        <v>863925.14</v>
      </c>
      <c r="N546" s="78"/>
      <c r="O546" s="86">
        <v>11438368.859999999</v>
      </c>
      <c r="AS546" s="30"/>
      <c r="AT546" s="2" t="s">
        <v>295</v>
      </c>
    </row>
    <row r="547" spans="1:47" s="3" customFormat="1" ht="15" x14ac:dyDescent="0.25">
      <c r="A547" s="36"/>
      <c r="B547" s="4"/>
      <c r="C547" s="38"/>
      <c r="D547" s="408" t="s">
        <v>296</v>
      </c>
      <c r="E547" s="408"/>
      <c r="F547" s="408"/>
      <c r="G547" s="408"/>
      <c r="H547" s="408"/>
      <c r="I547" s="408"/>
      <c r="J547" s="408"/>
      <c r="K547" s="408"/>
      <c r="L547" s="408"/>
      <c r="M547" s="77">
        <v>12172.47</v>
      </c>
      <c r="N547" s="78"/>
      <c r="O547" s="86">
        <v>544957.1</v>
      </c>
      <c r="AS547" s="30"/>
      <c r="AT547" s="2" t="s">
        <v>296</v>
      </c>
    </row>
    <row r="548" spans="1:47" s="3" customFormat="1" ht="15" x14ac:dyDescent="0.25">
      <c r="A548" s="36"/>
      <c r="B548" s="4"/>
      <c r="C548" s="38"/>
      <c r="D548" s="408" t="s">
        <v>297</v>
      </c>
      <c r="E548" s="408"/>
      <c r="F548" s="408"/>
      <c r="G548" s="408"/>
      <c r="H548" s="408"/>
      <c r="I548" s="408"/>
      <c r="J548" s="408"/>
      <c r="K548" s="408"/>
      <c r="L548" s="408"/>
      <c r="M548" s="77">
        <v>254750.45</v>
      </c>
      <c r="N548" s="78"/>
      <c r="O548" s="86">
        <v>2315959.0499999998</v>
      </c>
      <c r="AS548" s="30"/>
      <c r="AT548" s="2" t="s">
        <v>297</v>
      </c>
    </row>
    <row r="549" spans="1:47" s="3" customFormat="1" ht="15" x14ac:dyDescent="0.25">
      <c r="A549" s="36"/>
      <c r="B549" s="4"/>
      <c r="C549" s="38"/>
      <c r="D549" s="408" t="s">
        <v>298</v>
      </c>
      <c r="E549" s="408"/>
      <c r="F549" s="408"/>
      <c r="G549" s="408"/>
      <c r="H549" s="408"/>
      <c r="I549" s="408"/>
      <c r="J549" s="408"/>
      <c r="K549" s="408"/>
      <c r="L549" s="408"/>
      <c r="M549" s="77">
        <v>214653.45</v>
      </c>
      <c r="N549" s="78"/>
      <c r="O549" s="86">
        <v>9581908.9499999993</v>
      </c>
      <c r="AS549" s="30"/>
      <c r="AT549" s="2" t="s">
        <v>298</v>
      </c>
    </row>
    <row r="550" spans="1:47" s="3" customFormat="1" ht="15" x14ac:dyDescent="0.25">
      <c r="A550" s="36"/>
      <c r="B550" s="4"/>
      <c r="C550" s="38"/>
      <c r="D550" s="408" t="s">
        <v>299</v>
      </c>
      <c r="E550" s="408"/>
      <c r="F550" s="408"/>
      <c r="G550" s="408"/>
      <c r="H550" s="408"/>
      <c r="I550" s="408"/>
      <c r="J550" s="408"/>
      <c r="K550" s="408"/>
      <c r="L550" s="408"/>
      <c r="M550" s="77">
        <v>124187.88</v>
      </c>
      <c r="N550" s="78"/>
      <c r="O550" s="86">
        <v>5543898.2800000003</v>
      </c>
      <c r="AS550" s="30"/>
      <c r="AT550" s="2" t="s">
        <v>299</v>
      </c>
    </row>
    <row r="551" spans="1:47" s="3" customFormat="1" ht="15" x14ac:dyDescent="0.25">
      <c r="A551" s="36"/>
      <c r="B551" s="4"/>
      <c r="C551" s="38"/>
      <c r="D551" s="408" t="s">
        <v>300</v>
      </c>
      <c r="E551" s="408"/>
      <c r="F551" s="408"/>
      <c r="G551" s="408"/>
      <c r="H551" s="408"/>
      <c r="I551" s="408"/>
      <c r="J551" s="408"/>
      <c r="K551" s="408"/>
      <c r="L551" s="408"/>
      <c r="M551" s="77">
        <v>67452.89</v>
      </c>
      <c r="N551" s="78"/>
      <c r="O551" s="86">
        <v>666955.6</v>
      </c>
      <c r="AS551" s="30"/>
      <c r="AT551" s="2" t="s">
        <v>300</v>
      </c>
    </row>
    <row r="552" spans="1:47" s="3" customFormat="1" ht="15" x14ac:dyDescent="0.25">
      <c r="A552" s="36"/>
      <c r="B552" s="4"/>
      <c r="C552" s="38"/>
      <c r="D552" s="408" t="s">
        <v>293</v>
      </c>
      <c r="E552" s="408"/>
      <c r="F552" s="408"/>
      <c r="G552" s="408"/>
      <c r="H552" s="408"/>
      <c r="I552" s="408"/>
      <c r="J552" s="408"/>
      <c r="K552" s="408"/>
      <c r="L552" s="408"/>
      <c r="M552" s="80"/>
      <c r="N552" s="78"/>
      <c r="O552" s="79"/>
      <c r="AS552" s="30"/>
      <c r="AT552" s="2" t="s">
        <v>293</v>
      </c>
    </row>
    <row r="553" spans="1:47" s="3" customFormat="1" ht="15" x14ac:dyDescent="0.25">
      <c r="A553" s="36"/>
      <c r="B553" s="4"/>
      <c r="C553" s="38"/>
      <c r="D553" s="408" t="s">
        <v>295</v>
      </c>
      <c r="E553" s="408"/>
      <c r="F553" s="408"/>
      <c r="G553" s="408"/>
      <c r="H553" s="408"/>
      <c r="I553" s="408"/>
      <c r="J553" s="408"/>
      <c r="K553" s="408"/>
      <c r="L553" s="408"/>
      <c r="M553" s="77">
        <v>22541.33</v>
      </c>
      <c r="N553" s="78"/>
      <c r="O553" s="86">
        <v>298453.7</v>
      </c>
      <c r="AS553" s="30"/>
      <c r="AT553" s="2" t="s">
        <v>295</v>
      </c>
    </row>
    <row r="554" spans="1:47" s="3" customFormat="1" ht="15" x14ac:dyDescent="0.25">
      <c r="A554" s="36"/>
      <c r="B554" s="4"/>
      <c r="C554" s="38"/>
      <c r="D554" s="408" t="s">
        <v>297</v>
      </c>
      <c r="E554" s="408"/>
      <c r="F554" s="408"/>
      <c r="G554" s="408"/>
      <c r="H554" s="408"/>
      <c r="I554" s="408"/>
      <c r="J554" s="408"/>
      <c r="K554" s="408"/>
      <c r="L554" s="408"/>
      <c r="M554" s="77">
        <v>44911.56</v>
      </c>
      <c r="N554" s="78"/>
      <c r="O554" s="86">
        <v>368501.9</v>
      </c>
      <c r="AS554" s="30"/>
      <c r="AT554" s="2" t="s">
        <v>297</v>
      </c>
    </row>
    <row r="555" spans="1:47" s="3" customFormat="1" ht="15" x14ac:dyDescent="0.25">
      <c r="A555" s="36"/>
      <c r="B555" s="4"/>
      <c r="C555" s="38"/>
      <c r="D555" s="408" t="s">
        <v>301</v>
      </c>
      <c r="E555" s="408"/>
      <c r="F555" s="408"/>
      <c r="G555" s="408"/>
      <c r="H555" s="408"/>
      <c r="I555" s="408"/>
      <c r="J555" s="408"/>
      <c r="K555" s="408"/>
      <c r="L555" s="408"/>
      <c r="M555" s="77">
        <v>230218.89</v>
      </c>
      <c r="N555" s="78"/>
      <c r="O555" s="86">
        <v>10279325.9</v>
      </c>
      <c r="AS555" s="30"/>
      <c r="AT555" s="2" t="s">
        <v>301</v>
      </c>
    </row>
    <row r="556" spans="1:47" s="3" customFormat="1" ht="15" x14ac:dyDescent="0.25">
      <c r="A556" s="36"/>
      <c r="B556" s="4"/>
      <c r="C556" s="38"/>
      <c r="D556" s="408" t="s">
        <v>302</v>
      </c>
      <c r="E556" s="408"/>
      <c r="F556" s="408"/>
      <c r="G556" s="408"/>
      <c r="H556" s="408"/>
      <c r="I556" s="408"/>
      <c r="J556" s="408"/>
      <c r="K556" s="408"/>
      <c r="L556" s="408"/>
      <c r="M556" s="77">
        <v>214653.45</v>
      </c>
      <c r="N556" s="78"/>
      <c r="O556" s="86">
        <v>9581908.9499999993</v>
      </c>
      <c r="AS556" s="30"/>
      <c r="AT556" s="2" t="s">
        <v>302</v>
      </c>
    </row>
    <row r="557" spans="1:47" s="3" customFormat="1" ht="15" x14ac:dyDescent="0.25">
      <c r="A557" s="36"/>
      <c r="B557" s="4"/>
      <c r="C557" s="38"/>
      <c r="D557" s="408" t="s">
        <v>303</v>
      </c>
      <c r="E557" s="408"/>
      <c r="F557" s="408"/>
      <c r="G557" s="408"/>
      <c r="H557" s="408"/>
      <c r="I557" s="408"/>
      <c r="J557" s="408"/>
      <c r="K557" s="408"/>
      <c r="L557" s="408"/>
      <c r="M557" s="77">
        <v>124187.88</v>
      </c>
      <c r="N557" s="78"/>
      <c r="O557" s="86">
        <v>5543898.2800000003</v>
      </c>
      <c r="AS557" s="30"/>
      <c r="AT557" s="2" t="s">
        <v>303</v>
      </c>
    </row>
    <row r="558" spans="1:47" s="3" customFormat="1" ht="15" x14ac:dyDescent="0.25">
      <c r="A558" s="36"/>
      <c r="B558" s="4"/>
      <c r="C558" s="38"/>
      <c r="D558" s="408" t="s">
        <v>615</v>
      </c>
      <c r="E558" s="408"/>
      <c r="F558" s="408"/>
      <c r="G558" s="408"/>
      <c r="H558" s="408"/>
      <c r="I558" s="408"/>
      <c r="J558" s="408"/>
      <c r="K558" s="408"/>
      <c r="L558" s="408"/>
      <c r="M558" s="77">
        <v>142927.32999999999</v>
      </c>
      <c r="N558" s="78"/>
      <c r="O558" s="86">
        <v>3221079.68</v>
      </c>
      <c r="AS558" s="30"/>
      <c r="AT558" s="2" t="s">
        <v>615</v>
      </c>
    </row>
    <row r="559" spans="1:47" s="3" customFormat="1" ht="15" x14ac:dyDescent="0.25">
      <c r="A559" s="36"/>
      <c r="B559" s="4"/>
      <c r="C559" s="81"/>
      <c r="D559" s="409" t="s">
        <v>307</v>
      </c>
      <c r="E559" s="409"/>
      <c r="F559" s="409"/>
      <c r="G559" s="409"/>
      <c r="H559" s="409"/>
      <c r="I559" s="409"/>
      <c r="J559" s="409"/>
      <c r="K559" s="409"/>
      <c r="L559" s="409"/>
      <c r="M559" s="82">
        <v>1885943.56</v>
      </c>
      <c r="N559" s="83"/>
      <c r="O559" s="87">
        <v>42502539.219999999</v>
      </c>
      <c r="AS559" s="30"/>
      <c r="AU559" s="30" t="s">
        <v>307</v>
      </c>
    </row>
    <row r="560" spans="1:47" s="3" customFormat="1" ht="15" x14ac:dyDescent="0.25">
      <c r="A560" s="36"/>
      <c r="B560" s="4"/>
      <c r="C560" s="38"/>
      <c r="D560" s="408" t="s">
        <v>616</v>
      </c>
      <c r="E560" s="408"/>
      <c r="F560" s="408"/>
      <c r="G560" s="408"/>
      <c r="H560" s="408"/>
      <c r="I560" s="408"/>
      <c r="J560" s="408"/>
      <c r="K560" s="408"/>
      <c r="L560" s="408"/>
      <c r="M560" s="77">
        <v>45262.65</v>
      </c>
      <c r="N560" s="78"/>
      <c r="O560" s="86">
        <v>1020060.94</v>
      </c>
      <c r="AS560" s="30"/>
      <c r="AT560" s="2" t="s">
        <v>616</v>
      </c>
      <c r="AU560" s="30"/>
    </row>
    <row r="561" spans="1:52" s="3" customFormat="1" ht="15" x14ac:dyDescent="0.25">
      <c r="A561" s="36"/>
      <c r="B561" s="4"/>
      <c r="C561" s="81"/>
      <c r="D561" s="409" t="s">
        <v>307</v>
      </c>
      <c r="E561" s="409"/>
      <c r="F561" s="409"/>
      <c r="G561" s="409"/>
      <c r="H561" s="409"/>
      <c r="I561" s="409"/>
      <c r="J561" s="409"/>
      <c r="K561" s="409"/>
      <c r="L561" s="409"/>
      <c r="M561" s="82">
        <v>1931206.21</v>
      </c>
      <c r="N561" s="83"/>
      <c r="O561" s="87">
        <v>43522600.159999996</v>
      </c>
      <c r="AS561" s="30"/>
      <c r="AU561" s="30" t="s">
        <v>307</v>
      </c>
    </row>
    <row r="562" spans="1:52" s="3" customFormat="1" ht="15" x14ac:dyDescent="0.25">
      <c r="A562" s="36"/>
      <c r="B562" s="4"/>
      <c r="C562" s="81"/>
      <c r="D562" s="409" t="s">
        <v>309</v>
      </c>
      <c r="E562" s="409"/>
      <c r="F562" s="409"/>
      <c r="G562" s="409"/>
      <c r="H562" s="409"/>
      <c r="I562" s="409"/>
      <c r="J562" s="409"/>
      <c r="K562" s="409"/>
      <c r="L562" s="409"/>
      <c r="M562" s="82">
        <v>2030470.21</v>
      </c>
      <c r="N562" s="83"/>
      <c r="O562" s="87">
        <v>45759661.810000002</v>
      </c>
      <c r="AS562" s="30"/>
      <c r="AU562" s="30" t="s">
        <v>309</v>
      </c>
    </row>
    <row r="563" spans="1:52" s="3" customFormat="1" ht="15" x14ac:dyDescent="0.25">
      <c r="A563" s="36"/>
      <c r="B563" s="4"/>
      <c r="C563" s="81"/>
      <c r="D563" s="409" t="s">
        <v>310</v>
      </c>
      <c r="E563" s="409"/>
      <c r="F563" s="409"/>
      <c r="G563" s="409"/>
      <c r="H563" s="409"/>
      <c r="I563" s="409"/>
      <c r="J563" s="409"/>
      <c r="K563" s="409"/>
      <c r="L563" s="409"/>
      <c r="M563" s="82">
        <v>2030470.21</v>
      </c>
      <c r="N563" s="83"/>
      <c r="O563" s="87">
        <v>45759661.810000002</v>
      </c>
      <c r="AS563" s="30"/>
      <c r="AU563" s="30"/>
      <c r="AV563" s="30" t="s">
        <v>310</v>
      </c>
    </row>
    <row r="564" spans="1:52" s="3" customFormat="1" ht="12.6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52" s="17" customFormat="1" ht="14.45" customHeight="1" x14ac:dyDescent="0.25">
      <c r="A565" s="3"/>
      <c r="B565" s="88" t="s">
        <v>311</v>
      </c>
      <c r="C565" s="406" t="s">
        <v>871</v>
      </c>
      <c r="D565" s="406"/>
      <c r="E565" s="406"/>
      <c r="F565" s="406"/>
      <c r="G565" s="406"/>
      <c r="H565" s="406"/>
      <c r="I565" s="407" t="s">
        <v>872</v>
      </c>
      <c r="J565" s="407"/>
      <c r="K565" s="407"/>
      <c r="L565" s="407"/>
      <c r="M565" s="407"/>
      <c r="N565" s="407"/>
      <c r="O565" s="3"/>
      <c r="P565" s="3"/>
      <c r="Q565" s="3"/>
      <c r="R565" s="3"/>
      <c r="S565" s="3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 t="s">
        <v>5</v>
      </c>
      <c r="AX565" s="16" t="s">
        <v>312</v>
      </c>
      <c r="AY565" s="16"/>
      <c r="AZ565" s="16"/>
    </row>
    <row r="566" spans="1:52" s="89" customFormat="1" ht="16.899999999999999" customHeight="1" x14ac:dyDescent="0.25">
      <c r="B566" s="88"/>
      <c r="C566" s="405" t="s">
        <v>313</v>
      </c>
      <c r="D566" s="405"/>
      <c r="E566" s="405"/>
      <c r="F566" s="405"/>
      <c r="G566" s="405"/>
      <c r="H566" s="405"/>
      <c r="I566" s="405"/>
      <c r="J566" s="405"/>
      <c r="K566" s="405"/>
      <c r="L566" s="405"/>
      <c r="M566" s="405"/>
      <c r="N566" s="405"/>
      <c r="T566" s="90"/>
      <c r="U566" s="90"/>
      <c r="V566" s="90"/>
      <c r="W566" s="90"/>
      <c r="X566" s="90"/>
      <c r="Y566" s="90"/>
      <c r="Z566" s="90"/>
      <c r="AA566" s="90"/>
      <c r="AB566" s="90"/>
      <c r="AC566" s="90"/>
      <c r="AD566" s="90"/>
      <c r="AE566" s="90"/>
      <c r="AF566" s="90"/>
      <c r="AG566" s="90"/>
      <c r="AH566" s="90"/>
      <c r="AI566" s="90"/>
      <c r="AJ566" s="90"/>
      <c r="AK566" s="90"/>
      <c r="AL566" s="90"/>
      <c r="AM566" s="90"/>
      <c r="AN566" s="90"/>
      <c r="AO566" s="90"/>
      <c r="AP566" s="90"/>
      <c r="AQ566" s="90"/>
      <c r="AR566" s="90"/>
      <c r="AS566" s="90"/>
      <c r="AT566" s="90"/>
      <c r="AU566" s="90"/>
      <c r="AV566" s="90"/>
      <c r="AW566" s="90"/>
      <c r="AX566" s="90"/>
      <c r="AY566" s="90"/>
      <c r="AZ566" s="90"/>
    </row>
    <row r="567" spans="1:52" s="17" customFormat="1" ht="15" x14ac:dyDescent="0.25">
      <c r="A567" s="3"/>
      <c r="B567" s="88" t="s">
        <v>314</v>
      </c>
      <c r="C567" s="406" t="s">
        <v>874</v>
      </c>
      <c r="D567" s="406"/>
      <c r="E567" s="406"/>
      <c r="F567" s="406"/>
      <c r="G567" s="406"/>
      <c r="H567" s="406"/>
      <c r="I567" s="407" t="s">
        <v>875</v>
      </c>
      <c r="J567" s="407"/>
      <c r="K567" s="407"/>
      <c r="L567" s="407"/>
      <c r="M567" s="407"/>
      <c r="N567" s="407"/>
      <c r="O567" s="3"/>
      <c r="P567" s="3"/>
      <c r="Q567" s="3"/>
      <c r="R567" s="3"/>
      <c r="S567" s="3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 t="s">
        <v>5</v>
      </c>
      <c r="AZ567" s="16" t="s">
        <v>312</v>
      </c>
    </row>
    <row r="568" spans="1:52" s="89" customFormat="1" ht="18.75" customHeight="1" x14ac:dyDescent="0.25">
      <c r="B568" s="91"/>
      <c r="C568" s="405" t="s">
        <v>313</v>
      </c>
      <c r="D568" s="405"/>
      <c r="E568" s="405"/>
      <c r="F568" s="405"/>
      <c r="G568" s="405"/>
      <c r="H568" s="405"/>
      <c r="I568" s="405"/>
      <c r="J568" s="405"/>
      <c r="K568" s="405"/>
      <c r="L568" s="405"/>
      <c r="M568" s="405"/>
      <c r="N568" s="405"/>
      <c r="O568" s="91"/>
      <c r="T568" s="90"/>
      <c r="U568" s="90"/>
      <c r="V568" s="90"/>
      <c r="W568" s="90"/>
      <c r="X568" s="90"/>
      <c r="Y568" s="90"/>
      <c r="Z568" s="90"/>
      <c r="AA568" s="90"/>
      <c r="AB568" s="90"/>
      <c r="AC568" s="90"/>
      <c r="AD568" s="90"/>
      <c r="AE568" s="90"/>
      <c r="AF568" s="90"/>
      <c r="AG568" s="90"/>
      <c r="AH568" s="90"/>
      <c r="AI568" s="90"/>
      <c r="AJ568" s="90"/>
      <c r="AK568" s="90"/>
      <c r="AL568" s="90"/>
      <c r="AM568" s="90"/>
      <c r="AN568" s="90"/>
      <c r="AO568" s="90"/>
      <c r="AP568" s="90"/>
      <c r="AQ568" s="90"/>
      <c r="AR568" s="90"/>
      <c r="AS568" s="90"/>
      <c r="AT568" s="90"/>
      <c r="AU568" s="90"/>
      <c r="AV568" s="90"/>
      <c r="AW568" s="90"/>
      <c r="AX568" s="90"/>
      <c r="AY568" s="90"/>
      <c r="AZ568" s="90"/>
    </row>
    <row r="569" spans="1:52" s="3" customFormat="1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52" s="3" customFormat="1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</row>
    <row r="571" spans="1:52" s="3" customFormat="1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</row>
    <row r="572" spans="1:52" s="3" customFormat="1" ht="15" x14ac:dyDescent="0.25">
      <c r="A572" s="4"/>
      <c r="B572" s="4"/>
    </row>
  </sheetData>
  <autoFilter ref="A29:O563" xr:uid="{00000000-0001-0000-01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572">
    <mergeCell ref="M5:O5"/>
    <mergeCell ref="D6:K6"/>
    <mergeCell ref="M6:O6"/>
    <mergeCell ref="M7:O7"/>
    <mergeCell ref="D8:K8"/>
    <mergeCell ref="M8:O8"/>
    <mergeCell ref="M1:O1"/>
    <mergeCell ref="M2:O2"/>
    <mergeCell ref="M3:O3"/>
    <mergeCell ref="C4:K4"/>
    <mergeCell ref="M4:O4"/>
    <mergeCell ref="M13:O13"/>
    <mergeCell ref="M14:O14"/>
    <mergeCell ref="M15:O15"/>
    <mergeCell ref="M16:O16"/>
    <mergeCell ref="L18:L19"/>
    <mergeCell ref="M18:M19"/>
    <mergeCell ref="N18:O18"/>
    <mergeCell ref="M9:O9"/>
    <mergeCell ref="C10:K10"/>
    <mergeCell ref="M10:O10"/>
    <mergeCell ref="M11:O11"/>
    <mergeCell ref="C12:K12"/>
    <mergeCell ref="M12:O12"/>
    <mergeCell ref="D32:F32"/>
    <mergeCell ref="A33:O33"/>
    <mergeCell ref="A34:O34"/>
    <mergeCell ref="D35:F35"/>
    <mergeCell ref="D36:F36"/>
    <mergeCell ref="A23:O2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O45"/>
    <mergeCell ref="D46:F46"/>
    <mergeCell ref="D37:F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D47:F47"/>
    <mergeCell ref="D48:F48"/>
    <mergeCell ref="D49:F49"/>
    <mergeCell ref="D50:O50"/>
    <mergeCell ref="D51:F51"/>
    <mergeCell ref="D62:F62"/>
    <mergeCell ref="D63:O63"/>
    <mergeCell ref="D64:O64"/>
    <mergeCell ref="D65:F65"/>
    <mergeCell ref="D66:F66"/>
    <mergeCell ref="D57:F57"/>
    <mergeCell ref="D58:F58"/>
    <mergeCell ref="D59:F59"/>
    <mergeCell ref="D60:F60"/>
    <mergeCell ref="D61:F6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82:F82"/>
    <mergeCell ref="D83:F83"/>
    <mergeCell ref="D84:F84"/>
    <mergeCell ref="D85:F85"/>
    <mergeCell ref="D86:F86"/>
    <mergeCell ref="D77:F77"/>
    <mergeCell ref="D78:F78"/>
    <mergeCell ref="D79:F79"/>
    <mergeCell ref="D80:O80"/>
    <mergeCell ref="D81:F81"/>
    <mergeCell ref="D92:O92"/>
    <mergeCell ref="D93:F93"/>
    <mergeCell ref="D94:F94"/>
    <mergeCell ref="D95:O95"/>
    <mergeCell ref="D96:O96"/>
    <mergeCell ref="D87:F87"/>
    <mergeCell ref="D88:F88"/>
    <mergeCell ref="D89:F89"/>
    <mergeCell ref="D90:F90"/>
    <mergeCell ref="D91:F91"/>
    <mergeCell ref="D102:F102"/>
    <mergeCell ref="D103:F103"/>
    <mergeCell ref="D104:F104"/>
    <mergeCell ref="D105:F105"/>
    <mergeCell ref="D106:F106"/>
    <mergeCell ref="D97:F97"/>
    <mergeCell ref="A98:O98"/>
    <mergeCell ref="D99:F99"/>
    <mergeCell ref="D100:O100"/>
    <mergeCell ref="D101:O101"/>
    <mergeCell ref="D112:F112"/>
    <mergeCell ref="D113:F113"/>
    <mergeCell ref="D114:O114"/>
    <mergeCell ref="D115:F115"/>
    <mergeCell ref="D116:F116"/>
    <mergeCell ref="D107:F107"/>
    <mergeCell ref="D108:F108"/>
    <mergeCell ref="D109:F109"/>
    <mergeCell ref="D110:F110"/>
    <mergeCell ref="D111:F111"/>
    <mergeCell ref="D122:F122"/>
    <mergeCell ref="D123:O123"/>
    <mergeCell ref="D124:O124"/>
    <mergeCell ref="D125:F125"/>
    <mergeCell ref="D126:F126"/>
    <mergeCell ref="D117:O117"/>
    <mergeCell ref="D118:F118"/>
    <mergeCell ref="D119:F119"/>
    <mergeCell ref="D120:O120"/>
    <mergeCell ref="D121:F12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42:F142"/>
    <mergeCell ref="D143:O143"/>
    <mergeCell ref="D144:F144"/>
    <mergeCell ref="D145:F145"/>
    <mergeCell ref="D146:O146"/>
    <mergeCell ref="D137:O137"/>
    <mergeCell ref="D138:F138"/>
    <mergeCell ref="D139:F139"/>
    <mergeCell ref="D140:O140"/>
    <mergeCell ref="D141:F141"/>
    <mergeCell ref="A152:O152"/>
    <mergeCell ref="D153:F153"/>
    <mergeCell ref="D154:O154"/>
    <mergeCell ref="D155:O155"/>
    <mergeCell ref="D156:F156"/>
    <mergeCell ref="D147:F147"/>
    <mergeCell ref="D148:F148"/>
    <mergeCell ref="D149:O149"/>
    <mergeCell ref="D150:O150"/>
    <mergeCell ref="D151:F151"/>
    <mergeCell ref="D162:F162"/>
    <mergeCell ref="D163:F163"/>
    <mergeCell ref="D164:F164"/>
    <mergeCell ref="D165:F165"/>
    <mergeCell ref="D166:F166"/>
    <mergeCell ref="D157:F157"/>
    <mergeCell ref="D158:F158"/>
    <mergeCell ref="D159:F159"/>
    <mergeCell ref="D160:F160"/>
    <mergeCell ref="D161:F161"/>
    <mergeCell ref="D172:F172"/>
    <mergeCell ref="D173:F173"/>
    <mergeCell ref="D174:F174"/>
    <mergeCell ref="D175:F175"/>
    <mergeCell ref="D176:F176"/>
    <mergeCell ref="D167:F167"/>
    <mergeCell ref="D168:O168"/>
    <mergeCell ref="D169:O169"/>
    <mergeCell ref="D170:F170"/>
    <mergeCell ref="D171:F171"/>
    <mergeCell ref="D182:O182"/>
    <mergeCell ref="D183:F183"/>
    <mergeCell ref="D184:F184"/>
    <mergeCell ref="D185:O185"/>
    <mergeCell ref="D186:F186"/>
    <mergeCell ref="D177:F177"/>
    <mergeCell ref="D178:F178"/>
    <mergeCell ref="D179:F179"/>
    <mergeCell ref="D180:F180"/>
    <mergeCell ref="D181:F181"/>
    <mergeCell ref="D192:F192"/>
    <mergeCell ref="D193:F193"/>
    <mergeCell ref="D194:O194"/>
    <mergeCell ref="D195:O195"/>
    <mergeCell ref="D196:F196"/>
    <mergeCell ref="D187:F187"/>
    <mergeCell ref="D188:O188"/>
    <mergeCell ref="D189:F189"/>
    <mergeCell ref="D190:F190"/>
    <mergeCell ref="D191:O191"/>
    <mergeCell ref="D202:F202"/>
    <mergeCell ref="D203:F203"/>
    <mergeCell ref="D204:F204"/>
    <mergeCell ref="D205:F205"/>
    <mergeCell ref="D206:F206"/>
    <mergeCell ref="A197:O197"/>
    <mergeCell ref="D198:F198"/>
    <mergeCell ref="D199:O199"/>
    <mergeCell ref="D200:O200"/>
    <mergeCell ref="D201:F201"/>
    <mergeCell ref="D212:F212"/>
    <mergeCell ref="D213:O213"/>
    <mergeCell ref="D214:O214"/>
    <mergeCell ref="D215:F215"/>
    <mergeCell ref="D216:F216"/>
    <mergeCell ref="D207:F207"/>
    <mergeCell ref="D208:F208"/>
    <mergeCell ref="D209:F209"/>
    <mergeCell ref="D210:F210"/>
    <mergeCell ref="D211:F21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F220"/>
    <mergeCell ref="D221:F221"/>
    <mergeCell ref="D232:F232"/>
    <mergeCell ref="D233:O233"/>
    <mergeCell ref="D234:F234"/>
    <mergeCell ref="D235:F235"/>
    <mergeCell ref="D236:O236"/>
    <mergeCell ref="D227:O227"/>
    <mergeCell ref="D228:F228"/>
    <mergeCell ref="D229:F229"/>
    <mergeCell ref="D230:O230"/>
    <mergeCell ref="D231:F231"/>
    <mergeCell ref="D242:F242"/>
    <mergeCell ref="D243:O243"/>
    <mergeCell ref="D244:F244"/>
    <mergeCell ref="D245:F245"/>
    <mergeCell ref="D246:F246"/>
    <mergeCell ref="D237:F237"/>
    <mergeCell ref="D238:F238"/>
    <mergeCell ref="D239:O239"/>
    <mergeCell ref="D240:F240"/>
    <mergeCell ref="A241:O241"/>
    <mergeCell ref="D252:F252"/>
    <mergeCell ref="D253:F253"/>
    <mergeCell ref="D254:F254"/>
    <mergeCell ref="D255:F255"/>
    <mergeCell ref="D256:O256"/>
    <mergeCell ref="D247:F247"/>
    <mergeCell ref="D248:F248"/>
    <mergeCell ref="D249:F249"/>
    <mergeCell ref="D250:F250"/>
    <mergeCell ref="D251:F251"/>
    <mergeCell ref="D262:O262"/>
    <mergeCell ref="D263:F263"/>
    <mergeCell ref="D264:F264"/>
    <mergeCell ref="D265:F265"/>
    <mergeCell ref="D266:F266"/>
    <mergeCell ref="D257:O257"/>
    <mergeCell ref="D258:F258"/>
    <mergeCell ref="A259:O259"/>
    <mergeCell ref="D260:F260"/>
    <mergeCell ref="D261:O261"/>
    <mergeCell ref="D272:F272"/>
    <mergeCell ref="D273:F273"/>
    <mergeCell ref="D274:F274"/>
    <mergeCell ref="D275:O275"/>
    <mergeCell ref="D276:O276"/>
    <mergeCell ref="D267:F267"/>
    <mergeCell ref="D268:F268"/>
    <mergeCell ref="D269:F269"/>
    <mergeCell ref="D270:F270"/>
    <mergeCell ref="D271:F27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92:F292"/>
    <mergeCell ref="D293:F293"/>
    <mergeCell ref="D294:F294"/>
    <mergeCell ref="D295:F295"/>
    <mergeCell ref="D296:F296"/>
    <mergeCell ref="D287:F287"/>
    <mergeCell ref="D288:F288"/>
    <mergeCell ref="D289:O289"/>
    <mergeCell ref="D290:F290"/>
    <mergeCell ref="D291:F291"/>
    <mergeCell ref="D302:F302"/>
    <mergeCell ref="D303:F303"/>
    <mergeCell ref="D304:O304"/>
    <mergeCell ref="D305:F305"/>
    <mergeCell ref="D306:F306"/>
    <mergeCell ref="D297:F297"/>
    <mergeCell ref="D298:F298"/>
    <mergeCell ref="D299:F299"/>
    <mergeCell ref="D300:F300"/>
    <mergeCell ref="D301:O301"/>
    <mergeCell ref="D312:F312"/>
    <mergeCell ref="D313:O313"/>
    <mergeCell ref="D314:F314"/>
    <mergeCell ref="D315:F315"/>
    <mergeCell ref="D316:O316"/>
    <mergeCell ref="D307:O307"/>
    <mergeCell ref="D308:F308"/>
    <mergeCell ref="D309:F309"/>
    <mergeCell ref="D310:O310"/>
    <mergeCell ref="D311:F311"/>
    <mergeCell ref="D322:F322"/>
    <mergeCell ref="D323:F323"/>
    <mergeCell ref="D324:F324"/>
    <mergeCell ref="D325:F325"/>
    <mergeCell ref="D326:F326"/>
    <mergeCell ref="D317:O317"/>
    <mergeCell ref="D318:F318"/>
    <mergeCell ref="A319:O319"/>
    <mergeCell ref="D320:F320"/>
    <mergeCell ref="D321:O321"/>
    <mergeCell ref="D332:F332"/>
    <mergeCell ref="D333:O333"/>
    <mergeCell ref="D334:F334"/>
    <mergeCell ref="D335:F335"/>
    <mergeCell ref="D336:O336"/>
    <mergeCell ref="D327:F327"/>
    <mergeCell ref="D328:F328"/>
    <mergeCell ref="D329:F329"/>
    <mergeCell ref="D330:F330"/>
    <mergeCell ref="D331:F331"/>
    <mergeCell ref="D342:F342"/>
    <mergeCell ref="D343:F343"/>
    <mergeCell ref="D344:F344"/>
    <mergeCell ref="D345:F345"/>
    <mergeCell ref="D346:F346"/>
    <mergeCell ref="D337:O337"/>
    <mergeCell ref="D338:F338"/>
    <mergeCell ref="D339:F339"/>
    <mergeCell ref="D340:O340"/>
    <mergeCell ref="D341:O341"/>
    <mergeCell ref="D352:F352"/>
    <mergeCell ref="D353:F353"/>
    <mergeCell ref="D354:O354"/>
    <mergeCell ref="D355:F355"/>
    <mergeCell ref="D356:F356"/>
    <mergeCell ref="D347:F347"/>
    <mergeCell ref="D348:F348"/>
    <mergeCell ref="D349:F349"/>
    <mergeCell ref="D350:F350"/>
    <mergeCell ref="D351:F351"/>
    <mergeCell ref="D362:F362"/>
    <mergeCell ref="D363:O363"/>
    <mergeCell ref="D364:O364"/>
    <mergeCell ref="D365:F365"/>
    <mergeCell ref="D366:F366"/>
    <mergeCell ref="D357:F357"/>
    <mergeCell ref="D358:F358"/>
    <mergeCell ref="D359:O359"/>
    <mergeCell ref="D360:F360"/>
    <mergeCell ref="A361:O36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82:F382"/>
    <mergeCell ref="D383:O383"/>
    <mergeCell ref="D384:F384"/>
    <mergeCell ref="D385:F385"/>
    <mergeCell ref="D386:O386"/>
    <mergeCell ref="D377:O377"/>
    <mergeCell ref="D378:F378"/>
    <mergeCell ref="D379:F379"/>
    <mergeCell ref="D380:O380"/>
    <mergeCell ref="D381:F381"/>
    <mergeCell ref="A392:O392"/>
    <mergeCell ref="D393:F393"/>
    <mergeCell ref="D394:O394"/>
    <mergeCell ref="D395:F395"/>
    <mergeCell ref="D396:F396"/>
    <mergeCell ref="D387:F387"/>
    <mergeCell ref="D388:F388"/>
    <mergeCell ref="D389:O389"/>
    <mergeCell ref="D390:O390"/>
    <mergeCell ref="D391:F391"/>
    <mergeCell ref="D402:F402"/>
    <mergeCell ref="D403:F403"/>
    <mergeCell ref="D404:F404"/>
    <mergeCell ref="D405:F405"/>
    <mergeCell ref="D406:F406"/>
    <mergeCell ref="D397:F397"/>
    <mergeCell ref="D398:F398"/>
    <mergeCell ref="D399:F399"/>
    <mergeCell ref="D400:F400"/>
    <mergeCell ref="D401:F401"/>
    <mergeCell ref="D412:F412"/>
    <mergeCell ref="D413:O413"/>
    <mergeCell ref="D414:O414"/>
    <mergeCell ref="D415:F415"/>
    <mergeCell ref="D416:F416"/>
    <mergeCell ref="D407:F407"/>
    <mergeCell ref="D408:O408"/>
    <mergeCell ref="D409:O409"/>
    <mergeCell ref="D410:F410"/>
    <mergeCell ref="A411:O41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32:F432"/>
    <mergeCell ref="D433:F433"/>
    <mergeCell ref="D434:F434"/>
    <mergeCell ref="D435:F435"/>
    <mergeCell ref="D436:F436"/>
    <mergeCell ref="D427:O427"/>
    <mergeCell ref="D428:O428"/>
    <mergeCell ref="D429:F429"/>
    <mergeCell ref="D430:F430"/>
    <mergeCell ref="D431:F431"/>
    <mergeCell ref="D442:F442"/>
    <mergeCell ref="D443:F443"/>
    <mergeCell ref="D444:F444"/>
    <mergeCell ref="D445:F445"/>
    <mergeCell ref="D446:F446"/>
    <mergeCell ref="D437:F437"/>
    <mergeCell ref="D438:F438"/>
    <mergeCell ref="D439:F439"/>
    <mergeCell ref="D440:F440"/>
    <mergeCell ref="D441:O441"/>
    <mergeCell ref="D452:F452"/>
    <mergeCell ref="D453:F453"/>
    <mergeCell ref="D454:F454"/>
    <mergeCell ref="A455:O455"/>
    <mergeCell ref="D456:F456"/>
    <mergeCell ref="D447:F447"/>
    <mergeCell ref="D448:F448"/>
    <mergeCell ref="D449:F449"/>
    <mergeCell ref="D450:F450"/>
    <mergeCell ref="D451:O45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72:F472"/>
    <mergeCell ref="D473:F473"/>
    <mergeCell ref="D474:F474"/>
    <mergeCell ref="D475:F475"/>
    <mergeCell ref="D476:F476"/>
    <mergeCell ref="D467:F467"/>
    <mergeCell ref="D468:F468"/>
    <mergeCell ref="D469:O469"/>
    <mergeCell ref="D470:F470"/>
    <mergeCell ref="D471:F471"/>
    <mergeCell ref="D482:F482"/>
    <mergeCell ref="D483:O483"/>
    <mergeCell ref="D484:O484"/>
    <mergeCell ref="D485:F485"/>
    <mergeCell ref="A486:O486"/>
    <mergeCell ref="D477:F477"/>
    <mergeCell ref="D478:F478"/>
    <mergeCell ref="D479:F479"/>
    <mergeCell ref="D480:F480"/>
    <mergeCell ref="D481:F481"/>
    <mergeCell ref="D492:F492"/>
    <mergeCell ref="D493:F493"/>
    <mergeCell ref="D494:F494"/>
    <mergeCell ref="D495:F495"/>
    <mergeCell ref="D496:F496"/>
    <mergeCell ref="D487:F487"/>
    <mergeCell ref="D488:O488"/>
    <mergeCell ref="D489:F489"/>
    <mergeCell ref="D490:F490"/>
    <mergeCell ref="D491:F491"/>
    <mergeCell ref="D502:F502"/>
    <mergeCell ref="D503:F503"/>
    <mergeCell ref="D504:F504"/>
    <mergeCell ref="D505:O505"/>
    <mergeCell ref="D506:O506"/>
    <mergeCell ref="D497:F497"/>
    <mergeCell ref="D498:F498"/>
    <mergeCell ref="D499:F499"/>
    <mergeCell ref="D500:F500"/>
    <mergeCell ref="D501:F501"/>
    <mergeCell ref="D512:L512"/>
    <mergeCell ref="D513:L513"/>
    <mergeCell ref="D514:L514"/>
    <mergeCell ref="D515:L515"/>
    <mergeCell ref="D516:L516"/>
    <mergeCell ref="D507:F507"/>
    <mergeCell ref="D508:L508"/>
    <mergeCell ref="D509:L509"/>
    <mergeCell ref="D510:L510"/>
    <mergeCell ref="D511:L511"/>
    <mergeCell ref="D522:L522"/>
    <mergeCell ref="D523:L523"/>
    <mergeCell ref="D524:L524"/>
    <mergeCell ref="D525:L525"/>
    <mergeCell ref="D526:L526"/>
    <mergeCell ref="D517:L517"/>
    <mergeCell ref="D518:L518"/>
    <mergeCell ref="D519:L519"/>
    <mergeCell ref="D520:L520"/>
    <mergeCell ref="D521:L521"/>
    <mergeCell ref="A532:O532"/>
    <mergeCell ref="D533:L533"/>
    <mergeCell ref="D534:L534"/>
    <mergeCell ref="D535:L535"/>
    <mergeCell ref="D536:L536"/>
    <mergeCell ref="D527:L527"/>
    <mergeCell ref="D528:L528"/>
    <mergeCell ref="D529:L529"/>
    <mergeCell ref="D530:L530"/>
    <mergeCell ref="D531:L531"/>
    <mergeCell ref="D542:L542"/>
    <mergeCell ref="D543:L543"/>
    <mergeCell ref="D544:L544"/>
    <mergeCell ref="D545:L545"/>
    <mergeCell ref="D546:L546"/>
    <mergeCell ref="D537:L537"/>
    <mergeCell ref="D538:L538"/>
    <mergeCell ref="D539:L539"/>
    <mergeCell ref="D540:L540"/>
    <mergeCell ref="D541:L541"/>
    <mergeCell ref="D552:L552"/>
    <mergeCell ref="D553:L553"/>
    <mergeCell ref="D554:L554"/>
    <mergeCell ref="D555:L555"/>
    <mergeCell ref="D556:L556"/>
    <mergeCell ref="D547:L547"/>
    <mergeCell ref="D548:L548"/>
    <mergeCell ref="D549:L549"/>
    <mergeCell ref="D550:L550"/>
    <mergeCell ref="D551:L551"/>
    <mergeCell ref="C567:H567"/>
    <mergeCell ref="I567:N567"/>
    <mergeCell ref="C568:N568"/>
    <mergeCell ref="D562:L562"/>
    <mergeCell ref="D563:L563"/>
    <mergeCell ref="C565:H565"/>
    <mergeCell ref="I565:N565"/>
    <mergeCell ref="C566:N566"/>
    <mergeCell ref="D557:L557"/>
    <mergeCell ref="D558:L558"/>
    <mergeCell ref="D559:L559"/>
    <mergeCell ref="D560:L560"/>
    <mergeCell ref="D561:L561"/>
  </mergeCells>
  <printOptions horizontalCentered="1"/>
  <pageMargins left="0.41" right="0.4" top="0.75" bottom="0.75" header="0.30000001192092901" footer="0.30000001192092901"/>
  <pageSetup paperSize="9" scale="57" fitToHeight="0" orientation="portrait" r:id="rId1"/>
  <headerFooter>
    <oddFooter>&amp;RСтраница &amp;P</oddFooter>
  </headerFooter>
  <rowBreaks count="2" manualBreakCount="2">
    <brk id="62" max="16383" man="1"/>
    <brk id="526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451"/>
  <sheetViews>
    <sheetView view="pageBreakPreview" topLeftCell="B300" zoomScale="130" zoomScaleNormal="100" zoomScaleSheetLayoutView="130" workbookViewId="0">
      <selection activeCell="H282" sqref="H282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2.28515625" style="1" customWidth="1"/>
    <col min="12" max="12" width="12.5703125" style="1" customWidth="1"/>
    <col min="13" max="13" width="13.28515625" style="1" customWidth="1"/>
    <col min="14" max="14" width="9.425781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40" width="139.7109375" style="2" hidden="1" customWidth="1"/>
    <col min="41" max="47" width="101.140625" style="2" hidden="1" customWidth="1"/>
    <col min="48" max="48" width="66" style="2" hidden="1" customWidth="1"/>
    <col min="49" max="49" width="68.85546875" style="2" hidden="1" customWidth="1"/>
    <col min="50" max="50" width="66" style="2" hidden="1" customWidth="1"/>
    <col min="51" max="51" width="68.85546875" style="2" hidden="1" customWidth="1"/>
    <col min="52" max="16384" width="9.140625" style="1"/>
  </cols>
  <sheetData>
    <row r="1" spans="1:29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9" s="3" customFormat="1" ht="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24" t="s">
        <v>0</v>
      </c>
      <c r="N2" s="425"/>
      <c r="O2" s="426"/>
    </row>
    <row r="3" spans="1:29" s="3" customFormat="1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1</v>
      </c>
      <c r="M3" s="424" t="s">
        <v>2</v>
      </c>
      <c r="N3" s="425"/>
      <c r="O3" s="426"/>
    </row>
    <row r="4" spans="1:29" s="3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430"/>
      <c r="N4" s="431"/>
      <c r="O4" s="432"/>
    </row>
    <row r="5" spans="1:29" s="3" customFormat="1" ht="12.6" customHeight="1" x14ac:dyDescent="0.25">
      <c r="A5" s="6" t="s">
        <v>3</v>
      </c>
      <c r="B5" s="4"/>
      <c r="C5" s="408"/>
      <c r="D5" s="408"/>
      <c r="E5" s="408"/>
      <c r="F5" s="408"/>
      <c r="G5" s="408"/>
      <c r="H5" s="408"/>
      <c r="I5" s="408"/>
      <c r="J5" s="408"/>
      <c r="K5" s="408"/>
      <c r="L5" s="5" t="s">
        <v>4</v>
      </c>
      <c r="M5" s="433"/>
      <c r="N5" s="434"/>
      <c r="O5" s="435"/>
      <c r="T5" s="2" t="s">
        <v>5</v>
      </c>
      <c r="U5" s="2" t="s">
        <v>5</v>
      </c>
    </row>
    <row r="6" spans="1:29" s="3" customFormat="1" ht="15" x14ac:dyDescent="0.25">
      <c r="A6" s="4"/>
      <c r="B6" s="4"/>
      <c r="C6" s="8"/>
      <c r="D6" s="8"/>
      <c r="E6" s="8"/>
      <c r="F6" s="9" t="s">
        <v>6</v>
      </c>
      <c r="G6" s="8"/>
      <c r="H6" s="8"/>
      <c r="I6" s="8"/>
      <c r="J6" s="8"/>
      <c r="K6" s="8"/>
      <c r="L6" s="5"/>
      <c r="M6" s="430"/>
      <c r="N6" s="431"/>
      <c r="O6" s="432"/>
    </row>
    <row r="7" spans="1:29" s="3" customFormat="1" ht="14.45" customHeight="1" x14ac:dyDescent="0.25">
      <c r="A7" s="6" t="s">
        <v>7</v>
      </c>
      <c r="B7" s="4"/>
      <c r="C7" s="4"/>
      <c r="D7" s="408" t="s">
        <v>840</v>
      </c>
      <c r="E7" s="408"/>
      <c r="F7" s="408"/>
      <c r="G7" s="408"/>
      <c r="H7" s="408"/>
      <c r="I7" s="408"/>
      <c r="J7" s="408"/>
      <c r="K7" s="408"/>
      <c r="L7" s="5" t="s">
        <v>4</v>
      </c>
      <c r="M7" s="433" t="s">
        <v>971</v>
      </c>
      <c r="N7" s="434"/>
      <c r="O7" s="435"/>
      <c r="V7" s="2" t="s">
        <v>617</v>
      </c>
      <c r="W7" s="2" t="s">
        <v>5</v>
      </c>
    </row>
    <row r="8" spans="1:29" s="3" customFormat="1" ht="15" x14ac:dyDescent="0.25">
      <c r="A8" s="4"/>
      <c r="B8" s="4"/>
      <c r="C8" s="4"/>
      <c r="D8" s="8"/>
      <c r="E8" s="8"/>
      <c r="F8" s="9" t="s">
        <v>6</v>
      </c>
      <c r="G8" s="8"/>
      <c r="H8" s="8"/>
      <c r="I8" s="8"/>
      <c r="J8" s="8"/>
      <c r="K8" s="8"/>
      <c r="L8" s="5"/>
      <c r="M8" s="430"/>
      <c r="N8" s="431"/>
      <c r="O8" s="432"/>
    </row>
    <row r="9" spans="1:29" s="3" customFormat="1" ht="15" x14ac:dyDescent="0.25">
      <c r="A9" s="6" t="s">
        <v>8</v>
      </c>
      <c r="B9" s="4"/>
      <c r="C9" s="4"/>
      <c r="D9" s="408" t="s">
        <v>841</v>
      </c>
      <c r="E9" s="408"/>
      <c r="F9" s="408"/>
      <c r="G9" s="408"/>
      <c r="H9" s="408"/>
      <c r="I9" s="408"/>
      <c r="J9" s="408"/>
      <c r="K9" s="408"/>
      <c r="L9" s="5" t="s">
        <v>4</v>
      </c>
      <c r="M9" s="433" t="s">
        <v>970</v>
      </c>
      <c r="N9" s="434"/>
      <c r="O9" s="435"/>
      <c r="X9" s="2" t="s">
        <v>5</v>
      </c>
      <c r="Y9" s="2" t="s">
        <v>5</v>
      </c>
    </row>
    <row r="10" spans="1:29" s="3" customFormat="1" ht="10.9" customHeight="1" x14ac:dyDescent="0.25">
      <c r="A10" s="4"/>
      <c r="B10" s="4"/>
      <c r="C10" s="4"/>
      <c r="D10" s="8"/>
      <c r="E10" s="8"/>
      <c r="F10" s="9" t="s">
        <v>6</v>
      </c>
      <c r="G10" s="8"/>
      <c r="H10" s="8"/>
      <c r="I10" s="8"/>
      <c r="J10" s="8"/>
      <c r="K10" s="8"/>
      <c r="L10" s="4"/>
      <c r="M10" s="430"/>
      <c r="N10" s="431"/>
      <c r="O10" s="432"/>
    </row>
    <row r="11" spans="1:29" s="3" customFormat="1" ht="21.6" customHeight="1" x14ac:dyDescent="0.25">
      <c r="A11" s="6" t="s">
        <v>9</v>
      </c>
      <c r="B11" s="4"/>
      <c r="C11" s="413" t="e">
        <f>'реестр_ноябрь 23г'!#REF!</f>
        <v>#REF!</v>
      </c>
      <c r="D11" s="413"/>
      <c r="E11" s="413"/>
      <c r="F11" s="413"/>
      <c r="G11" s="413"/>
      <c r="H11" s="413"/>
      <c r="I11" s="413"/>
      <c r="J11" s="413"/>
      <c r="K11" s="413"/>
      <c r="L11" s="4"/>
      <c r="M11" s="433"/>
      <c r="N11" s="434"/>
      <c r="O11" s="435"/>
      <c r="Z11" s="2" t="s">
        <v>618</v>
      </c>
    </row>
    <row r="12" spans="1:29" s="3" customFormat="1" ht="15" x14ac:dyDescent="0.25">
      <c r="A12" s="4"/>
      <c r="B12" s="4"/>
      <c r="C12" s="8"/>
      <c r="D12" s="8"/>
      <c r="E12" s="8"/>
      <c r="F12" s="9" t="s">
        <v>10</v>
      </c>
      <c r="G12" s="8"/>
      <c r="H12" s="8"/>
      <c r="I12" s="8"/>
      <c r="J12" s="8"/>
      <c r="K12" s="8"/>
      <c r="L12" s="4"/>
      <c r="M12" s="430"/>
      <c r="N12" s="431"/>
      <c r="O12" s="432"/>
    </row>
    <row r="13" spans="1:29" s="3" customFormat="1" ht="15" x14ac:dyDescent="0.25">
      <c r="A13" s="6" t="s">
        <v>11</v>
      </c>
      <c r="B13" s="4"/>
      <c r="C13" s="413" t="s">
        <v>968</v>
      </c>
      <c r="D13" s="413"/>
      <c r="E13" s="413"/>
      <c r="F13" s="413"/>
      <c r="G13" s="413"/>
      <c r="H13" s="413"/>
      <c r="I13" s="413"/>
      <c r="J13" s="413"/>
      <c r="K13" s="413"/>
      <c r="L13" s="4"/>
      <c r="M13" s="433"/>
      <c r="N13" s="434"/>
      <c r="O13" s="435"/>
      <c r="AA13" s="2" t="s">
        <v>619</v>
      </c>
    </row>
    <row r="14" spans="1:29" s="3" customFormat="1" ht="15" x14ac:dyDescent="0.25">
      <c r="A14" s="4"/>
      <c r="B14" s="4"/>
      <c r="C14" s="8"/>
      <c r="D14" s="8"/>
      <c r="E14" s="8"/>
      <c r="F14" s="9" t="s">
        <v>12</v>
      </c>
      <c r="G14" s="8"/>
      <c r="H14" s="8"/>
      <c r="I14" s="8"/>
      <c r="J14" s="8"/>
      <c r="K14" s="8"/>
      <c r="L14" s="5" t="s">
        <v>13</v>
      </c>
      <c r="M14" s="424"/>
      <c r="N14" s="425"/>
      <c r="O14" s="426"/>
    </row>
    <row r="15" spans="1:29" s="3" customFormat="1" ht="11.2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5" t="s">
        <v>14</v>
      </c>
      <c r="L15" s="10" t="s">
        <v>15</v>
      </c>
      <c r="M15" s="427" t="s">
        <v>969</v>
      </c>
      <c r="N15" s="428"/>
      <c r="O15" s="429"/>
      <c r="AB15" s="2" t="s">
        <v>5</v>
      </c>
    </row>
    <row r="16" spans="1:29" s="3" customFormat="1" ht="1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0" t="s">
        <v>16</v>
      </c>
      <c r="M16" s="427" t="s">
        <v>859</v>
      </c>
      <c r="N16" s="428"/>
      <c r="O16" s="429"/>
      <c r="AC16" s="2" t="s">
        <v>5</v>
      </c>
    </row>
    <row r="17" spans="1:31" s="3" customFormat="1" ht="15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2" t="s">
        <v>17</v>
      </c>
      <c r="M17" s="424"/>
      <c r="N17" s="425"/>
      <c r="O17" s="426"/>
    </row>
    <row r="18" spans="1:31" s="3" customFormat="1" ht="15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7"/>
      <c r="M18" s="7"/>
      <c r="N18" s="7"/>
      <c r="O18" s="4"/>
    </row>
    <row r="19" spans="1:31" s="3" customFormat="1" ht="11.2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2"/>
      <c r="L19" s="423" t="s">
        <v>18</v>
      </c>
      <c r="M19" s="423" t="s">
        <v>19</v>
      </c>
      <c r="N19" s="420" t="s">
        <v>20</v>
      </c>
      <c r="O19" s="420"/>
    </row>
    <row r="20" spans="1:31" s="3" customFormat="1" ht="15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2"/>
      <c r="L20" s="423"/>
      <c r="M20" s="423"/>
      <c r="N20" s="14" t="s">
        <v>21</v>
      </c>
      <c r="O20" s="14" t="s">
        <v>22</v>
      </c>
    </row>
    <row r="21" spans="1:31" s="3" customFormat="1" ht="15" x14ac:dyDescent="0.25">
      <c r="A21" s="11"/>
      <c r="B21" s="11"/>
      <c r="C21" s="11"/>
      <c r="D21" s="11"/>
      <c r="E21" s="11"/>
      <c r="F21" s="11"/>
      <c r="G21" s="11"/>
      <c r="H21" s="15" t="s">
        <v>23</v>
      </c>
      <c r="I21" s="11"/>
      <c r="J21" s="11"/>
      <c r="K21" s="12"/>
      <c r="L21" s="10" t="s">
        <v>71</v>
      </c>
      <c r="M21" s="10" t="s">
        <v>860</v>
      </c>
      <c r="N21" s="10" t="s">
        <v>859</v>
      </c>
      <c r="O21" s="10" t="s">
        <v>860</v>
      </c>
    </row>
    <row r="22" spans="1:31" s="3" customFormat="1" ht="15" x14ac:dyDescent="0.25">
      <c r="A22" s="11"/>
      <c r="B22" s="11"/>
      <c r="C22" s="11"/>
      <c r="D22" s="11"/>
      <c r="E22" s="11"/>
      <c r="F22" s="11"/>
      <c r="G22" s="11"/>
      <c r="H22" s="15" t="s">
        <v>25</v>
      </c>
      <c r="I22" s="11"/>
      <c r="J22" s="11"/>
      <c r="K22" s="12"/>
      <c r="L22" s="7"/>
      <c r="M22" s="7"/>
      <c r="N22" s="7"/>
      <c r="O22" s="4"/>
    </row>
    <row r="23" spans="1:31" s="3" customFormat="1" ht="15" x14ac:dyDescent="0.25">
      <c r="A23" s="11"/>
      <c r="B23" s="11"/>
      <c r="C23" s="11"/>
      <c r="D23" s="11"/>
      <c r="E23" s="11"/>
      <c r="F23" s="11"/>
      <c r="G23" s="11"/>
      <c r="H23" s="11" t="s">
        <v>861</v>
      </c>
      <c r="I23" s="11"/>
      <c r="J23" s="11"/>
      <c r="K23" s="12"/>
      <c r="L23" s="7"/>
      <c r="M23" s="7"/>
      <c r="N23" s="7"/>
      <c r="O23" s="4"/>
    </row>
    <row r="24" spans="1:31" s="3" customFormat="1" ht="15" x14ac:dyDescent="0.25">
      <c r="A24" s="421"/>
      <c r="B24" s="421"/>
      <c r="C24" s="421"/>
      <c r="D24" s="421"/>
      <c r="E24" s="421"/>
      <c r="F24" s="421"/>
      <c r="G24" s="421"/>
      <c r="H24" s="421"/>
      <c r="I24" s="421"/>
      <c r="J24" s="421"/>
      <c r="K24" s="421"/>
      <c r="L24" s="421"/>
      <c r="M24" s="421"/>
      <c r="N24" s="421"/>
      <c r="O24" s="421"/>
      <c r="AD24" s="16" t="s">
        <v>620</v>
      </c>
    </row>
    <row r="25" spans="1:31" s="3" customFormat="1" ht="15" x14ac:dyDescent="0.25">
      <c r="A25" s="422"/>
      <c r="B25" s="422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AE25" s="16" t="s">
        <v>621</v>
      </c>
    </row>
    <row r="26" spans="1:31" s="3" customFormat="1" ht="15" x14ac:dyDescent="0.25">
      <c r="A26" s="11" t="s">
        <v>27</v>
      </c>
      <c r="B26" s="11"/>
      <c r="C26" s="17"/>
      <c r="D26" s="17"/>
      <c r="E26" s="17"/>
      <c r="F26" s="17"/>
      <c r="G26" s="17"/>
      <c r="H26" s="18">
        <v>74998.94</v>
      </c>
      <c r="I26" s="19" t="s">
        <v>622</v>
      </c>
      <c r="J26" s="20" t="s">
        <v>29</v>
      </c>
      <c r="K26" s="21"/>
      <c r="L26" s="22"/>
      <c r="M26" s="22"/>
      <c r="N26" s="22"/>
    </row>
    <row r="27" spans="1:31" s="3" customFormat="1" ht="15" x14ac:dyDescent="0.25">
      <c r="A27" s="11" t="s">
        <v>30</v>
      </c>
      <c r="B27" s="11"/>
      <c r="C27" s="17"/>
      <c r="D27" s="23"/>
      <c r="E27" s="23"/>
      <c r="F27" s="23"/>
      <c r="G27" s="23"/>
      <c r="H27" s="18">
        <v>1386.89</v>
      </c>
      <c r="I27" s="24" t="s">
        <v>623</v>
      </c>
      <c r="J27" s="20" t="s">
        <v>29</v>
      </c>
      <c r="K27" s="21"/>
      <c r="L27" s="22"/>
      <c r="M27" s="22"/>
      <c r="N27" s="22"/>
    </row>
    <row r="28" spans="1:31" s="3" customFormat="1" ht="15" x14ac:dyDescent="0.25">
      <c r="A28" s="11" t="s">
        <v>32</v>
      </c>
      <c r="B28" s="11"/>
      <c r="C28" s="17"/>
      <c r="D28" s="25"/>
      <c r="E28" s="25"/>
      <c r="F28" s="25"/>
      <c r="G28" s="25"/>
      <c r="H28" s="25"/>
      <c r="I28" s="26">
        <v>3694.13</v>
      </c>
      <c r="J28" s="27" t="s">
        <v>33</v>
      </c>
      <c r="K28" s="21"/>
      <c r="L28" s="22"/>
      <c r="M28" s="22"/>
      <c r="N28" s="22"/>
    </row>
    <row r="29" spans="1:31" s="3" customFormat="1" ht="7.15" customHeight="1" x14ac:dyDescent="0.25">
      <c r="A29" s="28"/>
      <c r="B29" s="4"/>
    </row>
    <row r="30" spans="1:31" s="3" customFormat="1" ht="36" customHeight="1" x14ac:dyDescent="0.25">
      <c r="A30" s="420" t="s">
        <v>34</v>
      </c>
      <c r="B30" s="420"/>
      <c r="C30" s="423" t="s">
        <v>35</v>
      </c>
      <c r="D30" s="423" t="s">
        <v>36</v>
      </c>
      <c r="E30" s="423"/>
      <c r="F30" s="423"/>
      <c r="G30" s="423" t="s">
        <v>37</v>
      </c>
      <c r="H30" s="423" t="s">
        <v>38</v>
      </c>
      <c r="I30" s="423"/>
      <c r="J30" s="423"/>
      <c r="K30" s="423" t="s">
        <v>39</v>
      </c>
      <c r="L30" s="423"/>
      <c r="M30" s="423"/>
      <c r="N30" s="423" t="s">
        <v>40</v>
      </c>
      <c r="O30" s="423" t="s">
        <v>41</v>
      </c>
    </row>
    <row r="31" spans="1:31" s="3" customFormat="1" ht="20.25" customHeight="1" x14ac:dyDescent="0.25">
      <c r="A31" s="420"/>
      <c r="B31" s="420"/>
      <c r="C31" s="423"/>
      <c r="D31" s="423"/>
      <c r="E31" s="423"/>
      <c r="F31" s="423"/>
      <c r="G31" s="423"/>
      <c r="H31" s="423"/>
      <c r="I31" s="423"/>
      <c r="J31" s="423"/>
      <c r="K31" s="423"/>
      <c r="L31" s="423"/>
      <c r="M31" s="423"/>
      <c r="N31" s="423"/>
      <c r="O31" s="423"/>
    </row>
    <row r="32" spans="1:31" s="3" customFormat="1" ht="49.5" customHeight="1" x14ac:dyDescent="0.25">
      <c r="A32" s="29" t="s">
        <v>42</v>
      </c>
      <c r="B32" s="29" t="s">
        <v>43</v>
      </c>
      <c r="C32" s="423"/>
      <c r="D32" s="423"/>
      <c r="E32" s="423"/>
      <c r="F32" s="423"/>
      <c r="G32" s="423"/>
      <c r="H32" s="13" t="s">
        <v>44</v>
      </c>
      <c r="I32" s="13" t="s">
        <v>45</v>
      </c>
      <c r="J32" s="13" t="s">
        <v>46</v>
      </c>
      <c r="K32" s="13" t="s">
        <v>44</v>
      </c>
      <c r="L32" s="13" t="s">
        <v>45</v>
      </c>
      <c r="M32" s="13" t="s">
        <v>47</v>
      </c>
      <c r="N32" s="423"/>
      <c r="O32" s="423"/>
    </row>
    <row r="33" spans="1:37" s="3" customFormat="1" ht="15" x14ac:dyDescent="0.25">
      <c r="A33" s="14">
        <v>1</v>
      </c>
      <c r="B33" s="14">
        <v>2</v>
      </c>
      <c r="C33" s="14">
        <v>3</v>
      </c>
      <c r="D33" s="420">
        <v>4</v>
      </c>
      <c r="E33" s="420"/>
      <c r="F33" s="420"/>
      <c r="G33" s="14">
        <v>5</v>
      </c>
      <c r="H33" s="14">
        <v>6</v>
      </c>
      <c r="I33" s="14">
        <v>7</v>
      </c>
      <c r="J33" s="14">
        <v>8</v>
      </c>
      <c r="K33" s="14">
        <v>9</v>
      </c>
      <c r="L33" s="14">
        <v>10</v>
      </c>
      <c r="M33" s="14">
        <v>11</v>
      </c>
      <c r="N33" s="14">
        <v>12</v>
      </c>
      <c r="O33" s="14">
        <v>13</v>
      </c>
    </row>
    <row r="34" spans="1:37" s="3" customFormat="1" ht="41.45" customHeight="1" x14ac:dyDescent="0.25">
      <c r="A34" s="417" t="s">
        <v>888</v>
      </c>
      <c r="B34" s="418"/>
      <c r="C34" s="418"/>
      <c r="D34" s="418"/>
      <c r="E34" s="418"/>
      <c r="F34" s="418"/>
      <c r="G34" s="418"/>
      <c r="H34" s="418"/>
      <c r="I34" s="418"/>
      <c r="J34" s="418"/>
      <c r="K34" s="418"/>
      <c r="L34" s="418"/>
      <c r="M34" s="418"/>
      <c r="N34" s="418"/>
      <c r="O34" s="419"/>
      <c r="AF34" s="30" t="s">
        <v>624</v>
      </c>
    </row>
    <row r="35" spans="1:37" s="3" customFormat="1" ht="57" x14ac:dyDescent="0.25">
      <c r="A35" s="31" t="s">
        <v>24</v>
      </c>
      <c r="B35" s="32" t="s">
        <v>24</v>
      </c>
      <c r="C35" s="33" t="s">
        <v>625</v>
      </c>
      <c r="D35" s="412" t="s">
        <v>626</v>
      </c>
      <c r="E35" s="412"/>
      <c r="F35" s="412"/>
      <c r="G35" s="32" t="s">
        <v>201</v>
      </c>
      <c r="H35" s="32">
        <v>4.37</v>
      </c>
      <c r="I35" s="32" t="s">
        <v>24</v>
      </c>
      <c r="J35" s="32" t="s">
        <v>627</v>
      </c>
      <c r="K35" s="34"/>
      <c r="L35" s="32"/>
      <c r="M35" s="34"/>
      <c r="N35" s="32"/>
      <c r="O35" s="35"/>
      <c r="AF35" s="30"/>
      <c r="AG35" s="30" t="s">
        <v>626</v>
      </c>
    </row>
    <row r="36" spans="1:37" s="3" customFormat="1" ht="22.5" x14ac:dyDescent="0.25">
      <c r="A36" s="36"/>
      <c r="B36" s="37"/>
      <c r="C36" s="38" t="s">
        <v>628</v>
      </c>
      <c r="D36" s="413" t="s">
        <v>629</v>
      </c>
      <c r="E36" s="413"/>
      <c r="F36" s="413"/>
      <c r="G36" s="413"/>
      <c r="H36" s="413"/>
      <c r="I36" s="413"/>
      <c r="J36" s="413"/>
      <c r="K36" s="413"/>
      <c r="L36" s="413"/>
      <c r="M36" s="413"/>
      <c r="N36" s="413"/>
      <c r="O36" s="414"/>
      <c r="AF36" s="30"/>
      <c r="AG36" s="30"/>
      <c r="AH36" s="2" t="s">
        <v>629</v>
      </c>
    </row>
    <row r="37" spans="1:37" s="3" customFormat="1" ht="33.75" x14ac:dyDescent="0.25">
      <c r="A37" s="36"/>
      <c r="B37" s="37"/>
      <c r="C37" s="38" t="s">
        <v>630</v>
      </c>
      <c r="D37" s="413" t="s">
        <v>631</v>
      </c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4"/>
      <c r="AF37" s="30"/>
      <c r="AG37" s="30"/>
      <c r="AH37" s="2" t="s">
        <v>631</v>
      </c>
    </row>
    <row r="38" spans="1:37" s="3" customFormat="1" ht="57" x14ac:dyDescent="0.25">
      <c r="A38" s="36"/>
      <c r="B38" s="37"/>
      <c r="C38" s="38" t="s">
        <v>632</v>
      </c>
      <c r="D38" s="413" t="s">
        <v>633</v>
      </c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4"/>
      <c r="AF38" s="30"/>
      <c r="AG38" s="30"/>
      <c r="AH38" s="2" t="s">
        <v>633</v>
      </c>
    </row>
    <row r="39" spans="1:37" s="3" customFormat="1" ht="15" x14ac:dyDescent="0.25">
      <c r="A39" s="36"/>
      <c r="B39" s="39"/>
      <c r="C39" s="38" t="s">
        <v>24</v>
      </c>
      <c r="D39" s="408" t="s">
        <v>56</v>
      </c>
      <c r="E39" s="408"/>
      <c r="F39" s="408"/>
      <c r="G39" s="40"/>
      <c r="H39" s="41"/>
      <c r="I39" s="41"/>
      <c r="J39" s="41"/>
      <c r="K39" s="42">
        <v>82.68</v>
      </c>
      <c r="L39" s="46">
        <v>1.587</v>
      </c>
      <c r="M39" s="42">
        <v>573.4</v>
      </c>
      <c r="N39" s="43">
        <v>44.77</v>
      </c>
      <c r="O39" s="45">
        <v>25671.119999999999</v>
      </c>
      <c r="AF39" s="30"/>
      <c r="AG39" s="30"/>
      <c r="AI39" s="2" t="s">
        <v>56</v>
      </c>
    </row>
    <row r="40" spans="1:37" s="3" customFormat="1" ht="15" x14ac:dyDescent="0.25">
      <c r="A40" s="36"/>
      <c r="B40" s="39"/>
      <c r="C40" s="38" t="s">
        <v>67</v>
      </c>
      <c r="D40" s="408" t="s">
        <v>70</v>
      </c>
      <c r="E40" s="408"/>
      <c r="F40" s="408"/>
      <c r="G40" s="40"/>
      <c r="H40" s="41"/>
      <c r="I40" s="41"/>
      <c r="J40" s="41"/>
      <c r="K40" s="44">
        <v>2918.84</v>
      </c>
      <c r="L40" s="46">
        <v>1.7250000000000001</v>
      </c>
      <c r="M40" s="44">
        <v>22002.95</v>
      </c>
      <c r="N40" s="43">
        <v>13.24</v>
      </c>
      <c r="O40" s="45">
        <v>291319.06</v>
      </c>
      <c r="AF40" s="30"/>
      <c r="AG40" s="30"/>
      <c r="AI40" s="2" t="s">
        <v>70</v>
      </c>
    </row>
    <row r="41" spans="1:37" s="3" customFormat="1" ht="15" x14ac:dyDescent="0.25">
      <c r="A41" s="36"/>
      <c r="B41" s="39"/>
      <c r="C41" s="38" t="s">
        <v>71</v>
      </c>
      <c r="D41" s="408" t="s">
        <v>72</v>
      </c>
      <c r="E41" s="408"/>
      <c r="F41" s="408"/>
      <c r="G41" s="40"/>
      <c r="H41" s="41"/>
      <c r="I41" s="41"/>
      <c r="J41" s="41"/>
      <c r="K41" s="42">
        <v>415.8</v>
      </c>
      <c r="L41" s="46">
        <v>1.7250000000000001</v>
      </c>
      <c r="M41" s="44">
        <v>3134.4</v>
      </c>
      <c r="N41" s="43">
        <v>44.77</v>
      </c>
      <c r="O41" s="45">
        <v>140327.09</v>
      </c>
      <c r="AF41" s="30"/>
      <c r="AG41" s="30"/>
      <c r="AI41" s="2" t="s">
        <v>72</v>
      </c>
    </row>
    <row r="42" spans="1:37" s="3" customFormat="1" ht="15" x14ac:dyDescent="0.25">
      <c r="A42" s="36"/>
      <c r="B42" s="39"/>
      <c r="C42" s="38" t="s">
        <v>83</v>
      </c>
      <c r="D42" s="408" t="s">
        <v>101</v>
      </c>
      <c r="E42" s="408"/>
      <c r="F42" s="408"/>
      <c r="G42" s="40"/>
      <c r="H42" s="41"/>
      <c r="I42" s="41"/>
      <c r="J42" s="41"/>
      <c r="K42" s="42">
        <v>3.25</v>
      </c>
      <c r="L42" s="41"/>
      <c r="M42" s="42">
        <v>14.2</v>
      </c>
      <c r="N42" s="43">
        <v>8.16</v>
      </c>
      <c r="O42" s="70">
        <v>115.87</v>
      </c>
      <c r="AF42" s="30"/>
      <c r="AG42" s="30"/>
      <c r="AI42" s="2" t="s">
        <v>101</v>
      </c>
    </row>
    <row r="43" spans="1:37" s="3" customFormat="1" ht="15" x14ac:dyDescent="0.25">
      <c r="A43" s="36"/>
      <c r="B43" s="39"/>
      <c r="C43" s="38"/>
      <c r="D43" s="408" t="s">
        <v>57</v>
      </c>
      <c r="E43" s="408"/>
      <c r="F43" s="408"/>
      <c r="G43" s="40" t="s">
        <v>58</v>
      </c>
      <c r="H43" s="68">
        <v>10.6</v>
      </c>
      <c r="I43" s="46">
        <v>1.587</v>
      </c>
      <c r="J43" s="67">
        <v>73.513013999999998</v>
      </c>
      <c r="K43" s="47"/>
      <c r="L43" s="41"/>
      <c r="M43" s="47"/>
      <c r="N43" s="41"/>
      <c r="O43" s="48"/>
      <c r="AF43" s="30"/>
      <c r="AG43" s="30"/>
      <c r="AJ43" s="2" t="s">
        <v>57</v>
      </c>
    </row>
    <row r="44" spans="1:37" s="3" customFormat="1" ht="15" x14ac:dyDescent="0.25">
      <c r="A44" s="36"/>
      <c r="B44" s="39"/>
      <c r="C44" s="38"/>
      <c r="D44" s="408" t="s">
        <v>73</v>
      </c>
      <c r="E44" s="408"/>
      <c r="F44" s="408"/>
      <c r="G44" s="40" t="s">
        <v>58</v>
      </c>
      <c r="H44" s="68">
        <v>30.8</v>
      </c>
      <c r="I44" s="46">
        <v>1.7250000000000001</v>
      </c>
      <c r="J44" s="63">
        <v>232.1781</v>
      </c>
      <c r="K44" s="47"/>
      <c r="L44" s="41"/>
      <c r="M44" s="47"/>
      <c r="N44" s="41"/>
      <c r="O44" s="48"/>
      <c r="AF44" s="30"/>
      <c r="AG44" s="30"/>
      <c r="AJ44" s="2" t="s">
        <v>73</v>
      </c>
    </row>
    <row r="45" spans="1:37" s="3" customFormat="1" ht="15" x14ac:dyDescent="0.25">
      <c r="A45" s="49"/>
      <c r="B45" s="40"/>
      <c r="C45" s="38"/>
      <c r="D45" s="416" t="s">
        <v>59</v>
      </c>
      <c r="E45" s="416"/>
      <c r="F45" s="416"/>
      <c r="G45" s="50"/>
      <c r="H45" s="51"/>
      <c r="I45" s="51"/>
      <c r="J45" s="51"/>
      <c r="K45" s="53">
        <v>3004.77</v>
      </c>
      <c r="L45" s="51"/>
      <c r="M45" s="53">
        <v>22590.55</v>
      </c>
      <c r="N45" s="51"/>
      <c r="O45" s="54">
        <v>317106.05</v>
      </c>
      <c r="AF45" s="30"/>
      <c r="AG45" s="30"/>
      <c r="AK45" s="2" t="s">
        <v>59</v>
      </c>
    </row>
    <row r="46" spans="1:37" s="3" customFormat="1" ht="15" x14ac:dyDescent="0.25">
      <c r="A46" s="36"/>
      <c r="B46" s="39"/>
      <c r="C46" s="38"/>
      <c r="D46" s="408" t="s">
        <v>60</v>
      </c>
      <c r="E46" s="408"/>
      <c r="F46" s="408"/>
      <c r="G46" s="40"/>
      <c r="H46" s="41"/>
      <c r="I46" s="41"/>
      <c r="J46" s="41"/>
      <c r="K46" s="47"/>
      <c r="L46" s="41"/>
      <c r="M46" s="44">
        <v>3707.8</v>
      </c>
      <c r="N46" s="41"/>
      <c r="O46" s="45">
        <v>165998.21</v>
      </c>
      <c r="AF46" s="30"/>
      <c r="AG46" s="30"/>
      <c r="AJ46" s="2" t="s">
        <v>60</v>
      </c>
    </row>
    <row r="47" spans="1:37" s="3" customFormat="1" ht="45" x14ac:dyDescent="0.25">
      <c r="A47" s="36"/>
      <c r="B47" s="39"/>
      <c r="C47" s="38" t="s">
        <v>203</v>
      </c>
      <c r="D47" s="408" t="s">
        <v>204</v>
      </c>
      <c r="E47" s="408"/>
      <c r="F47" s="408"/>
      <c r="G47" s="40" t="s">
        <v>63</v>
      </c>
      <c r="H47" s="55">
        <v>92</v>
      </c>
      <c r="I47" s="41"/>
      <c r="J47" s="55">
        <v>92</v>
      </c>
      <c r="K47" s="47"/>
      <c r="L47" s="41"/>
      <c r="M47" s="44">
        <v>3411.18</v>
      </c>
      <c r="N47" s="41"/>
      <c r="O47" s="45">
        <v>152718.35</v>
      </c>
      <c r="AF47" s="30"/>
      <c r="AG47" s="30"/>
      <c r="AJ47" s="2" t="s">
        <v>204</v>
      </c>
    </row>
    <row r="48" spans="1:37" s="3" customFormat="1" ht="90" x14ac:dyDescent="0.25">
      <c r="A48" s="36"/>
      <c r="B48" s="39"/>
      <c r="C48" s="38" t="s">
        <v>634</v>
      </c>
      <c r="D48" s="408" t="s">
        <v>206</v>
      </c>
      <c r="E48" s="408"/>
      <c r="F48" s="408"/>
      <c r="G48" s="40" t="s">
        <v>63</v>
      </c>
      <c r="H48" s="55">
        <v>46</v>
      </c>
      <c r="I48" s="43">
        <v>0.85</v>
      </c>
      <c r="J48" s="68">
        <v>39.1</v>
      </c>
      <c r="K48" s="47"/>
      <c r="L48" s="41"/>
      <c r="M48" s="44">
        <v>1449.75</v>
      </c>
      <c r="N48" s="41"/>
      <c r="O48" s="45">
        <v>64905.3</v>
      </c>
      <c r="AF48" s="30"/>
      <c r="AG48" s="30"/>
      <c r="AJ48" s="2" t="s">
        <v>206</v>
      </c>
    </row>
    <row r="49" spans="1:38" s="3" customFormat="1" ht="15" x14ac:dyDescent="0.25">
      <c r="A49" s="36"/>
      <c r="B49" s="56"/>
      <c r="C49" s="57"/>
      <c r="D49" s="410" t="s">
        <v>66</v>
      </c>
      <c r="E49" s="410"/>
      <c r="F49" s="410"/>
      <c r="G49" s="32"/>
      <c r="H49" s="58"/>
      <c r="I49" s="58"/>
      <c r="J49" s="58"/>
      <c r="K49" s="59"/>
      <c r="L49" s="58"/>
      <c r="M49" s="60">
        <v>27451.48</v>
      </c>
      <c r="N49" s="51"/>
      <c r="O49" s="61">
        <v>534729.69999999995</v>
      </c>
      <c r="AF49" s="30"/>
      <c r="AG49" s="30"/>
      <c r="AL49" s="30" t="s">
        <v>66</v>
      </c>
    </row>
    <row r="50" spans="1:38" s="3" customFormat="1" ht="45.75" x14ac:dyDescent="0.25">
      <c r="A50" s="31" t="s">
        <v>67</v>
      </c>
      <c r="B50" s="32" t="s">
        <v>67</v>
      </c>
      <c r="C50" s="33" t="s">
        <v>635</v>
      </c>
      <c r="D50" s="412" t="s">
        <v>636</v>
      </c>
      <c r="E50" s="412"/>
      <c r="F50" s="412"/>
      <c r="G50" s="32" t="s">
        <v>578</v>
      </c>
      <c r="H50" s="32">
        <v>2.27</v>
      </c>
      <c r="I50" s="32" t="s">
        <v>24</v>
      </c>
      <c r="J50" s="32" t="s">
        <v>637</v>
      </c>
      <c r="K50" s="34"/>
      <c r="L50" s="32"/>
      <c r="M50" s="34"/>
      <c r="N50" s="32"/>
      <c r="O50" s="35"/>
      <c r="AF50" s="30"/>
      <c r="AG50" s="30" t="s">
        <v>636</v>
      </c>
      <c r="AL50" s="30"/>
    </row>
    <row r="51" spans="1:38" s="3" customFormat="1" ht="22.5" x14ac:dyDescent="0.25">
      <c r="A51" s="36"/>
      <c r="B51" s="37"/>
      <c r="C51" s="38" t="s">
        <v>638</v>
      </c>
      <c r="D51" s="413" t="s">
        <v>639</v>
      </c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4"/>
      <c r="AF51" s="30"/>
      <c r="AG51" s="30"/>
      <c r="AH51" s="2" t="s">
        <v>639</v>
      </c>
      <c r="AL51" s="30"/>
    </row>
    <row r="52" spans="1:38" s="3" customFormat="1" ht="33.75" x14ac:dyDescent="0.25">
      <c r="A52" s="36"/>
      <c r="B52" s="37"/>
      <c r="C52" s="38" t="s">
        <v>630</v>
      </c>
      <c r="D52" s="413" t="s">
        <v>631</v>
      </c>
      <c r="E52" s="413"/>
      <c r="F52" s="413"/>
      <c r="G52" s="413"/>
      <c r="H52" s="413"/>
      <c r="I52" s="413"/>
      <c r="J52" s="413"/>
      <c r="K52" s="413"/>
      <c r="L52" s="413"/>
      <c r="M52" s="413"/>
      <c r="N52" s="413"/>
      <c r="O52" s="414"/>
      <c r="AF52" s="30"/>
      <c r="AG52" s="30"/>
      <c r="AH52" s="2" t="s">
        <v>631</v>
      </c>
      <c r="AL52" s="30"/>
    </row>
    <row r="53" spans="1:38" s="3" customFormat="1" ht="57" x14ac:dyDescent="0.25">
      <c r="A53" s="36"/>
      <c r="B53" s="37"/>
      <c r="C53" s="38" t="s">
        <v>632</v>
      </c>
      <c r="D53" s="413" t="s">
        <v>633</v>
      </c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4"/>
      <c r="AF53" s="30"/>
      <c r="AG53" s="30"/>
      <c r="AH53" s="2" t="s">
        <v>633</v>
      </c>
      <c r="AL53" s="30"/>
    </row>
    <row r="54" spans="1:38" s="3" customFormat="1" ht="15" x14ac:dyDescent="0.25">
      <c r="A54" s="36"/>
      <c r="B54" s="39"/>
      <c r="C54" s="38" t="s">
        <v>24</v>
      </c>
      <c r="D54" s="408" t="s">
        <v>56</v>
      </c>
      <c r="E54" s="408"/>
      <c r="F54" s="408"/>
      <c r="G54" s="40"/>
      <c r="H54" s="41"/>
      <c r="I54" s="41"/>
      <c r="J54" s="41"/>
      <c r="K54" s="42">
        <v>920.4</v>
      </c>
      <c r="L54" s="46">
        <v>1.587</v>
      </c>
      <c r="M54" s="44">
        <v>3315.73</v>
      </c>
      <c r="N54" s="43">
        <v>44.77</v>
      </c>
      <c r="O54" s="45">
        <v>148445.23000000001</v>
      </c>
      <c r="AF54" s="30"/>
      <c r="AG54" s="30"/>
      <c r="AI54" s="2" t="s">
        <v>56</v>
      </c>
      <c r="AL54" s="30"/>
    </row>
    <row r="55" spans="1:38" s="3" customFormat="1" ht="15" x14ac:dyDescent="0.25">
      <c r="A55" s="36"/>
      <c r="B55" s="39"/>
      <c r="C55" s="38"/>
      <c r="D55" s="408" t="s">
        <v>57</v>
      </c>
      <c r="E55" s="408"/>
      <c r="F55" s="408"/>
      <c r="G55" s="40" t="s">
        <v>58</v>
      </c>
      <c r="H55" s="55">
        <v>118</v>
      </c>
      <c r="I55" s="46">
        <v>1.587</v>
      </c>
      <c r="J55" s="69">
        <v>425.09381999999999</v>
      </c>
      <c r="K55" s="47"/>
      <c r="L55" s="41"/>
      <c r="M55" s="47"/>
      <c r="N55" s="41"/>
      <c r="O55" s="48"/>
      <c r="AF55" s="30"/>
      <c r="AG55" s="30"/>
      <c r="AJ55" s="2" t="s">
        <v>57</v>
      </c>
      <c r="AL55" s="30"/>
    </row>
    <row r="56" spans="1:38" s="3" customFormat="1" ht="15" x14ac:dyDescent="0.25">
      <c r="A56" s="49"/>
      <c r="B56" s="40"/>
      <c r="C56" s="38"/>
      <c r="D56" s="416" t="s">
        <v>59</v>
      </c>
      <c r="E56" s="416"/>
      <c r="F56" s="416"/>
      <c r="G56" s="50"/>
      <c r="H56" s="51"/>
      <c r="I56" s="51"/>
      <c r="J56" s="51"/>
      <c r="K56" s="52">
        <v>920.4</v>
      </c>
      <c r="L56" s="51"/>
      <c r="M56" s="53">
        <v>3315.73</v>
      </c>
      <c r="N56" s="51"/>
      <c r="O56" s="54">
        <v>148445.23000000001</v>
      </c>
      <c r="AF56" s="30"/>
      <c r="AG56" s="30"/>
      <c r="AK56" s="2" t="s">
        <v>59</v>
      </c>
      <c r="AL56" s="30"/>
    </row>
    <row r="57" spans="1:38" s="3" customFormat="1" ht="15" x14ac:dyDescent="0.25">
      <c r="A57" s="36"/>
      <c r="B57" s="39"/>
      <c r="C57" s="38"/>
      <c r="D57" s="408" t="s">
        <v>60</v>
      </c>
      <c r="E57" s="408"/>
      <c r="F57" s="408"/>
      <c r="G57" s="40"/>
      <c r="H57" s="41"/>
      <c r="I57" s="41"/>
      <c r="J57" s="41"/>
      <c r="K57" s="47"/>
      <c r="L57" s="41"/>
      <c r="M57" s="44">
        <v>3315.73</v>
      </c>
      <c r="N57" s="41"/>
      <c r="O57" s="45">
        <v>148445.23000000001</v>
      </c>
      <c r="AF57" s="30"/>
      <c r="AG57" s="30"/>
      <c r="AJ57" s="2" t="s">
        <v>60</v>
      </c>
      <c r="AL57" s="30"/>
    </row>
    <row r="58" spans="1:38" s="3" customFormat="1" ht="45" x14ac:dyDescent="0.25">
      <c r="A58" s="36"/>
      <c r="B58" s="39"/>
      <c r="C58" s="38" t="s">
        <v>640</v>
      </c>
      <c r="D58" s="408" t="s">
        <v>641</v>
      </c>
      <c r="E58" s="408"/>
      <c r="F58" s="408"/>
      <c r="G58" s="40" t="s">
        <v>63</v>
      </c>
      <c r="H58" s="55">
        <v>89</v>
      </c>
      <c r="I58" s="41"/>
      <c r="J58" s="55">
        <v>89</v>
      </c>
      <c r="K58" s="47"/>
      <c r="L58" s="41"/>
      <c r="M58" s="44">
        <v>2951</v>
      </c>
      <c r="N58" s="41"/>
      <c r="O58" s="45">
        <v>132116.25</v>
      </c>
      <c r="AF58" s="30"/>
      <c r="AG58" s="30"/>
      <c r="AJ58" s="2" t="s">
        <v>641</v>
      </c>
      <c r="AL58" s="30"/>
    </row>
    <row r="59" spans="1:38" s="3" customFormat="1" ht="90" x14ac:dyDescent="0.25">
      <c r="A59" s="36"/>
      <c r="B59" s="39"/>
      <c r="C59" s="38" t="s">
        <v>642</v>
      </c>
      <c r="D59" s="408" t="s">
        <v>643</v>
      </c>
      <c r="E59" s="408"/>
      <c r="F59" s="408"/>
      <c r="G59" s="40" t="s">
        <v>63</v>
      </c>
      <c r="H59" s="55">
        <v>40</v>
      </c>
      <c r="I59" s="43">
        <v>0.85</v>
      </c>
      <c r="J59" s="55">
        <v>34</v>
      </c>
      <c r="K59" s="47"/>
      <c r="L59" s="41"/>
      <c r="M59" s="44">
        <v>1127.3499999999999</v>
      </c>
      <c r="N59" s="41"/>
      <c r="O59" s="45">
        <v>50471.38</v>
      </c>
      <c r="AF59" s="30"/>
      <c r="AG59" s="30"/>
      <c r="AJ59" s="2" t="s">
        <v>643</v>
      </c>
      <c r="AL59" s="30"/>
    </row>
    <row r="60" spans="1:38" s="3" customFormat="1" ht="15" x14ac:dyDescent="0.25">
      <c r="A60" s="36"/>
      <c r="B60" s="56"/>
      <c r="C60" s="57"/>
      <c r="D60" s="410" t="s">
        <v>66</v>
      </c>
      <c r="E60" s="410"/>
      <c r="F60" s="410"/>
      <c r="G60" s="32"/>
      <c r="H60" s="58"/>
      <c r="I60" s="58"/>
      <c r="J60" s="58"/>
      <c r="K60" s="59"/>
      <c r="L60" s="58"/>
      <c r="M60" s="60">
        <v>7394.08</v>
      </c>
      <c r="N60" s="51"/>
      <c r="O60" s="61">
        <v>331032.86</v>
      </c>
      <c r="AF60" s="30"/>
      <c r="AG60" s="30"/>
      <c r="AL60" s="30" t="s">
        <v>66</v>
      </c>
    </row>
    <row r="61" spans="1:38" s="3" customFormat="1" ht="45.75" x14ac:dyDescent="0.25">
      <c r="A61" s="31" t="s">
        <v>71</v>
      </c>
      <c r="B61" s="32" t="s">
        <v>71</v>
      </c>
      <c r="C61" s="33" t="s">
        <v>644</v>
      </c>
      <c r="D61" s="412" t="s">
        <v>645</v>
      </c>
      <c r="E61" s="412"/>
      <c r="F61" s="412"/>
      <c r="G61" s="32" t="s">
        <v>578</v>
      </c>
      <c r="H61" s="32">
        <v>2.27</v>
      </c>
      <c r="I61" s="32" t="s">
        <v>24</v>
      </c>
      <c r="J61" s="32" t="s">
        <v>637</v>
      </c>
      <c r="K61" s="34"/>
      <c r="L61" s="32"/>
      <c r="M61" s="34"/>
      <c r="N61" s="32"/>
      <c r="O61" s="35"/>
      <c r="AF61" s="30"/>
      <c r="AG61" s="30" t="s">
        <v>645</v>
      </c>
      <c r="AL61" s="30"/>
    </row>
    <row r="62" spans="1:38" s="3" customFormat="1" ht="33.75" x14ac:dyDescent="0.25">
      <c r="A62" s="36"/>
      <c r="B62" s="37"/>
      <c r="C62" s="38" t="s">
        <v>630</v>
      </c>
      <c r="D62" s="413" t="s">
        <v>631</v>
      </c>
      <c r="E62" s="413"/>
      <c r="F62" s="413"/>
      <c r="G62" s="413"/>
      <c r="H62" s="413"/>
      <c r="I62" s="413"/>
      <c r="J62" s="413"/>
      <c r="K62" s="413"/>
      <c r="L62" s="413"/>
      <c r="M62" s="413"/>
      <c r="N62" s="413"/>
      <c r="O62" s="414"/>
      <c r="AF62" s="30"/>
      <c r="AG62" s="30"/>
      <c r="AH62" s="2" t="s">
        <v>631</v>
      </c>
      <c r="AL62" s="30"/>
    </row>
    <row r="63" spans="1:38" s="3" customFormat="1" ht="57" x14ac:dyDescent="0.25">
      <c r="A63" s="36"/>
      <c r="B63" s="37"/>
      <c r="C63" s="38" t="s">
        <v>632</v>
      </c>
      <c r="D63" s="413" t="s">
        <v>633</v>
      </c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414"/>
      <c r="AF63" s="30"/>
      <c r="AG63" s="30"/>
      <c r="AH63" s="2" t="s">
        <v>633</v>
      </c>
      <c r="AL63" s="30"/>
    </row>
    <row r="64" spans="1:38" s="3" customFormat="1" ht="15" x14ac:dyDescent="0.25">
      <c r="A64" s="36"/>
      <c r="B64" s="39"/>
      <c r="C64" s="38" t="s">
        <v>24</v>
      </c>
      <c r="D64" s="408" t="s">
        <v>56</v>
      </c>
      <c r="E64" s="408"/>
      <c r="F64" s="408"/>
      <c r="G64" s="40"/>
      <c r="H64" s="41"/>
      <c r="I64" s="41"/>
      <c r="J64" s="41"/>
      <c r="K64" s="42">
        <v>401.7</v>
      </c>
      <c r="L64" s="63">
        <v>1.3225</v>
      </c>
      <c r="M64" s="44">
        <v>1205.93</v>
      </c>
      <c r="N64" s="43">
        <v>44.77</v>
      </c>
      <c r="O64" s="45">
        <v>53989.49</v>
      </c>
      <c r="AF64" s="30"/>
      <c r="AG64" s="30"/>
      <c r="AI64" s="2" t="s">
        <v>56</v>
      </c>
      <c r="AL64" s="30"/>
    </row>
    <row r="65" spans="1:40" s="3" customFormat="1" ht="15" x14ac:dyDescent="0.25">
      <c r="A65" s="36"/>
      <c r="B65" s="39"/>
      <c r="C65" s="38"/>
      <c r="D65" s="408" t="s">
        <v>57</v>
      </c>
      <c r="E65" s="408"/>
      <c r="F65" s="408"/>
      <c r="G65" s="40" t="s">
        <v>58</v>
      </c>
      <c r="H65" s="43">
        <v>53.56</v>
      </c>
      <c r="I65" s="63">
        <v>1.3225</v>
      </c>
      <c r="J65" s="67">
        <v>160.79113699999999</v>
      </c>
      <c r="K65" s="47"/>
      <c r="L65" s="41"/>
      <c r="M65" s="47"/>
      <c r="N65" s="41"/>
      <c r="O65" s="48"/>
      <c r="AF65" s="30"/>
      <c r="AG65" s="30"/>
      <c r="AJ65" s="2" t="s">
        <v>57</v>
      </c>
      <c r="AL65" s="30"/>
    </row>
    <row r="66" spans="1:40" s="3" customFormat="1" ht="15" x14ac:dyDescent="0.25">
      <c r="A66" s="49"/>
      <c r="B66" s="40"/>
      <c r="C66" s="38"/>
      <c r="D66" s="416" t="s">
        <v>59</v>
      </c>
      <c r="E66" s="416"/>
      <c r="F66" s="416"/>
      <c r="G66" s="50"/>
      <c r="H66" s="51"/>
      <c r="I66" s="51"/>
      <c r="J66" s="51"/>
      <c r="K66" s="52">
        <v>401.7</v>
      </c>
      <c r="L66" s="51"/>
      <c r="M66" s="53">
        <v>1205.93</v>
      </c>
      <c r="N66" s="51"/>
      <c r="O66" s="54">
        <v>53989.49</v>
      </c>
      <c r="AF66" s="30"/>
      <c r="AG66" s="30"/>
      <c r="AK66" s="2" t="s">
        <v>59</v>
      </c>
      <c r="AL66" s="30"/>
    </row>
    <row r="67" spans="1:40" s="3" customFormat="1" ht="15" x14ac:dyDescent="0.25">
      <c r="A67" s="36"/>
      <c r="B67" s="39"/>
      <c r="C67" s="38"/>
      <c r="D67" s="408" t="s">
        <v>60</v>
      </c>
      <c r="E67" s="408"/>
      <c r="F67" s="408"/>
      <c r="G67" s="40"/>
      <c r="H67" s="41"/>
      <c r="I67" s="41"/>
      <c r="J67" s="41"/>
      <c r="K67" s="47"/>
      <c r="L67" s="41"/>
      <c r="M67" s="44">
        <v>1205.93</v>
      </c>
      <c r="N67" s="41"/>
      <c r="O67" s="45">
        <v>53989.49</v>
      </c>
      <c r="AF67" s="30"/>
      <c r="AG67" s="30"/>
      <c r="AJ67" s="2" t="s">
        <v>60</v>
      </c>
      <c r="AL67" s="30"/>
    </row>
    <row r="68" spans="1:40" s="3" customFormat="1" ht="45" x14ac:dyDescent="0.25">
      <c r="A68" s="36"/>
      <c r="B68" s="39"/>
      <c r="C68" s="38" t="s">
        <v>640</v>
      </c>
      <c r="D68" s="408" t="s">
        <v>641</v>
      </c>
      <c r="E68" s="408"/>
      <c r="F68" s="408"/>
      <c r="G68" s="40" t="s">
        <v>63</v>
      </c>
      <c r="H68" s="55">
        <v>89</v>
      </c>
      <c r="I68" s="41"/>
      <c r="J68" s="55">
        <v>89</v>
      </c>
      <c r="K68" s="47"/>
      <c r="L68" s="41"/>
      <c r="M68" s="44">
        <v>1073.28</v>
      </c>
      <c r="N68" s="41"/>
      <c r="O68" s="45">
        <v>48050.65</v>
      </c>
      <c r="AF68" s="30"/>
      <c r="AG68" s="30"/>
      <c r="AJ68" s="2" t="s">
        <v>641</v>
      </c>
      <c r="AL68" s="30"/>
    </row>
    <row r="69" spans="1:40" s="3" customFormat="1" ht="90" x14ac:dyDescent="0.25">
      <c r="A69" s="36"/>
      <c r="B69" s="39"/>
      <c r="C69" s="38" t="s">
        <v>642</v>
      </c>
      <c r="D69" s="408" t="s">
        <v>643</v>
      </c>
      <c r="E69" s="408"/>
      <c r="F69" s="408"/>
      <c r="G69" s="40" t="s">
        <v>63</v>
      </c>
      <c r="H69" s="55">
        <v>40</v>
      </c>
      <c r="I69" s="43">
        <v>0.85</v>
      </c>
      <c r="J69" s="55">
        <v>34</v>
      </c>
      <c r="K69" s="47"/>
      <c r="L69" s="41"/>
      <c r="M69" s="42">
        <v>410.02</v>
      </c>
      <c r="N69" s="41"/>
      <c r="O69" s="45">
        <v>18356.43</v>
      </c>
      <c r="AF69" s="30"/>
      <c r="AG69" s="30"/>
      <c r="AJ69" s="2" t="s">
        <v>643</v>
      </c>
      <c r="AL69" s="30"/>
    </row>
    <row r="70" spans="1:40" s="3" customFormat="1" ht="15" x14ac:dyDescent="0.25">
      <c r="A70" s="36"/>
      <c r="B70" s="56"/>
      <c r="C70" s="57"/>
      <c r="D70" s="410" t="s">
        <v>66</v>
      </c>
      <c r="E70" s="410"/>
      <c r="F70" s="410"/>
      <c r="G70" s="32"/>
      <c r="H70" s="58"/>
      <c r="I70" s="58"/>
      <c r="J70" s="58"/>
      <c r="K70" s="59"/>
      <c r="L70" s="58"/>
      <c r="M70" s="60">
        <v>2689.23</v>
      </c>
      <c r="N70" s="51"/>
      <c r="O70" s="61">
        <v>120396.57</v>
      </c>
      <c r="AF70" s="30"/>
      <c r="AG70" s="30"/>
      <c r="AL70" s="30" t="s">
        <v>66</v>
      </c>
    </row>
    <row r="71" spans="1:40" s="3" customFormat="1" ht="45.75" x14ac:dyDescent="0.25">
      <c r="A71" s="31" t="s">
        <v>83</v>
      </c>
      <c r="B71" s="32" t="s">
        <v>83</v>
      </c>
      <c r="C71" s="33" t="s">
        <v>511</v>
      </c>
      <c r="D71" s="412" t="s">
        <v>512</v>
      </c>
      <c r="E71" s="412"/>
      <c r="F71" s="412"/>
      <c r="G71" s="32" t="s">
        <v>76</v>
      </c>
      <c r="H71" s="32">
        <v>156.93</v>
      </c>
      <c r="I71" s="32" t="s">
        <v>24</v>
      </c>
      <c r="J71" s="32" t="s">
        <v>646</v>
      </c>
      <c r="K71" s="34" t="s">
        <v>513</v>
      </c>
      <c r="L71" s="32"/>
      <c r="M71" s="34" t="s">
        <v>647</v>
      </c>
      <c r="N71" s="32" t="s">
        <v>378</v>
      </c>
      <c r="O71" s="35" t="s">
        <v>648</v>
      </c>
      <c r="AF71" s="30"/>
      <c r="AG71" s="30" t="s">
        <v>512</v>
      </c>
      <c r="AL71" s="30"/>
    </row>
    <row r="72" spans="1:40" s="3" customFormat="1" ht="15" x14ac:dyDescent="0.25">
      <c r="A72" s="36"/>
      <c r="B72" s="56"/>
      <c r="C72" s="57"/>
      <c r="D72" s="410" t="s">
        <v>66</v>
      </c>
      <c r="E72" s="410"/>
      <c r="F72" s="410"/>
      <c r="G72" s="32"/>
      <c r="H72" s="58"/>
      <c r="I72" s="58"/>
      <c r="J72" s="58"/>
      <c r="K72" s="59"/>
      <c r="L72" s="58"/>
      <c r="M72" s="65">
        <v>456.67</v>
      </c>
      <c r="N72" s="51"/>
      <c r="O72" s="61">
        <v>6219.85</v>
      </c>
      <c r="AF72" s="30"/>
      <c r="AG72" s="30"/>
      <c r="AL72" s="30" t="s">
        <v>66</v>
      </c>
    </row>
    <row r="73" spans="1:40" s="3" customFormat="1" ht="45" x14ac:dyDescent="0.25">
      <c r="A73" s="31" t="s">
        <v>94</v>
      </c>
      <c r="B73" s="32" t="s">
        <v>94</v>
      </c>
      <c r="C73" s="233" t="s">
        <v>972</v>
      </c>
      <c r="D73" s="412" t="s">
        <v>84</v>
      </c>
      <c r="E73" s="412"/>
      <c r="F73" s="412"/>
      <c r="G73" s="32" t="s">
        <v>85</v>
      </c>
      <c r="H73" s="32">
        <v>4597</v>
      </c>
      <c r="I73" s="32" t="s">
        <v>24</v>
      </c>
      <c r="J73" s="32" t="s">
        <v>649</v>
      </c>
      <c r="K73" s="34" t="s">
        <v>87</v>
      </c>
      <c r="L73" s="32"/>
      <c r="M73" s="34" t="s">
        <v>650</v>
      </c>
      <c r="N73" s="32" t="s">
        <v>89</v>
      </c>
      <c r="O73" s="35" t="s">
        <v>651</v>
      </c>
      <c r="AF73" s="30"/>
      <c r="AG73" s="30" t="s">
        <v>84</v>
      </c>
      <c r="AL73" s="30"/>
    </row>
    <row r="74" spans="1:40" s="3" customFormat="1" ht="15" x14ac:dyDescent="0.25">
      <c r="A74" s="62"/>
      <c r="B74" s="4"/>
      <c r="C74" s="57"/>
      <c r="D74" s="408" t="s">
        <v>91</v>
      </c>
      <c r="E74" s="408"/>
      <c r="F74" s="408"/>
      <c r="G74" s="408"/>
      <c r="H74" s="408"/>
      <c r="I74" s="408"/>
      <c r="J74" s="408"/>
      <c r="K74" s="408"/>
      <c r="L74" s="408"/>
      <c r="M74" s="408"/>
      <c r="N74" s="408"/>
      <c r="O74" s="411"/>
      <c r="AF74" s="30"/>
      <c r="AG74" s="30"/>
      <c r="AL74" s="30"/>
      <c r="AM74" s="2" t="s">
        <v>91</v>
      </c>
    </row>
    <row r="75" spans="1:40" s="3" customFormat="1" ht="15" x14ac:dyDescent="0.25">
      <c r="A75" s="62"/>
      <c r="B75" s="56"/>
      <c r="C75" s="57"/>
      <c r="D75" s="408" t="s">
        <v>92</v>
      </c>
      <c r="E75" s="408"/>
      <c r="F75" s="408"/>
      <c r="G75" s="408"/>
      <c r="H75" s="408"/>
      <c r="I75" s="408"/>
      <c r="J75" s="408"/>
      <c r="K75" s="408"/>
      <c r="L75" s="408"/>
      <c r="M75" s="408"/>
      <c r="N75" s="408"/>
      <c r="O75" s="411"/>
      <c r="AF75" s="30"/>
      <c r="AG75" s="30"/>
      <c r="AL75" s="30"/>
      <c r="AN75" s="2" t="s">
        <v>92</v>
      </c>
    </row>
    <row r="76" spans="1:40" s="3" customFormat="1" ht="15" x14ac:dyDescent="0.25">
      <c r="A76" s="36"/>
      <c r="B76" s="56"/>
      <c r="C76" s="57"/>
      <c r="D76" s="410" t="s">
        <v>66</v>
      </c>
      <c r="E76" s="410"/>
      <c r="F76" s="410"/>
      <c r="G76" s="32"/>
      <c r="H76" s="58"/>
      <c r="I76" s="58"/>
      <c r="J76" s="58"/>
      <c r="K76" s="59"/>
      <c r="L76" s="58"/>
      <c r="M76" s="60">
        <v>746460.86</v>
      </c>
      <c r="N76" s="51"/>
      <c r="O76" s="61">
        <v>6091120.6200000001</v>
      </c>
      <c r="AF76" s="30"/>
      <c r="AG76" s="30"/>
      <c r="AL76" s="30" t="s">
        <v>66</v>
      </c>
    </row>
    <row r="77" spans="1:40" s="3" customFormat="1" ht="23.25" x14ac:dyDescent="0.25">
      <c r="A77" s="31" t="s">
        <v>106</v>
      </c>
      <c r="B77" s="32" t="s">
        <v>106</v>
      </c>
      <c r="C77" s="33" t="s">
        <v>652</v>
      </c>
      <c r="D77" s="412" t="s">
        <v>653</v>
      </c>
      <c r="E77" s="412"/>
      <c r="F77" s="412"/>
      <c r="G77" s="32" t="s">
        <v>654</v>
      </c>
      <c r="H77" s="32">
        <v>3.64</v>
      </c>
      <c r="I77" s="32" t="s">
        <v>24</v>
      </c>
      <c r="J77" s="32" t="s">
        <v>655</v>
      </c>
      <c r="K77" s="34"/>
      <c r="L77" s="32"/>
      <c r="M77" s="34"/>
      <c r="N77" s="32"/>
      <c r="O77" s="35"/>
      <c r="AF77" s="30"/>
      <c r="AG77" s="30" t="s">
        <v>653</v>
      </c>
      <c r="AL77" s="30"/>
    </row>
    <row r="78" spans="1:40" s="3" customFormat="1" ht="33.75" x14ac:dyDescent="0.25">
      <c r="A78" s="36"/>
      <c r="B78" s="37"/>
      <c r="C78" s="38" t="s">
        <v>630</v>
      </c>
      <c r="D78" s="413" t="s">
        <v>631</v>
      </c>
      <c r="E78" s="413"/>
      <c r="F78" s="413"/>
      <c r="G78" s="413"/>
      <c r="H78" s="413"/>
      <c r="I78" s="413"/>
      <c r="J78" s="413"/>
      <c r="K78" s="413"/>
      <c r="L78" s="413"/>
      <c r="M78" s="413"/>
      <c r="N78" s="413"/>
      <c r="O78" s="414"/>
      <c r="AF78" s="30"/>
      <c r="AG78" s="30"/>
      <c r="AH78" s="2" t="s">
        <v>631</v>
      </c>
      <c r="AL78" s="30"/>
    </row>
    <row r="79" spans="1:40" s="3" customFormat="1" ht="57" x14ac:dyDescent="0.25">
      <c r="A79" s="36"/>
      <c r="B79" s="37"/>
      <c r="C79" s="38" t="s">
        <v>632</v>
      </c>
      <c r="D79" s="413" t="s">
        <v>633</v>
      </c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4"/>
      <c r="AF79" s="30"/>
      <c r="AG79" s="30"/>
      <c r="AH79" s="2" t="s">
        <v>633</v>
      </c>
      <c r="AL79" s="30"/>
    </row>
    <row r="80" spans="1:40" s="3" customFormat="1" ht="15" x14ac:dyDescent="0.25">
      <c r="A80" s="36"/>
      <c r="B80" s="39"/>
      <c r="C80" s="38" t="s">
        <v>67</v>
      </c>
      <c r="D80" s="408" t="s">
        <v>70</v>
      </c>
      <c r="E80" s="408"/>
      <c r="F80" s="408"/>
      <c r="G80" s="40"/>
      <c r="H80" s="41"/>
      <c r="I80" s="41"/>
      <c r="J80" s="41"/>
      <c r="K80" s="42">
        <v>18.190000000000001</v>
      </c>
      <c r="L80" s="63">
        <v>1.4375</v>
      </c>
      <c r="M80" s="42">
        <v>95.18</v>
      </c>
      <c r="N80" s="43">
        <v>13.24</v>
      </c>
      <c r="O80" s="45">
        <v>1260.18</v>
      </c>
      <c r="AF80" s="30"/>
      <c r="AG80" s="30"/>
      <c r="AI80" s="2" t="s">
        <v>70</v>
      </c>
      <c r="AL80" s="30"/>
    </row>
    <row r="81" spans="1:38" s="3" customFormat="1" ht="15" x14ac:dyDescent="0.25">
      <c r="A81" s="36"/>
      <c r="B81" s="39"/>
      <c r="C81" s="38" t="s">
        <v>71</v>
      </c>
      <c r="D81" s="408" t="s">
        <v>72</v>
      </c>
      <c r="E81" s="408"/>
      <c r="F81" s="408"/>
      <c r="G81" s="40"/>
      <c r="H81" s="41"/>
      <c r="I81" s="41"/>
      <c r="J81" s="41"/>
      <c r="K81" s="42">
        <v>3.11</v>
      </c>
      <c r="L81" s="63">
        <v>1.4375</v>
      </c>
      <c r="M81" s="42">
        <v>16.27</v>
      </c>
      <c r="N81" s="43">
        <v>44.77</v>
      </c>
      <c r="O81" s="70">
        <v>728.41</v>
      </c>
      <c r="AF81" s="30"/>
      <c r="AG81" s="30"/>
      <c r="AI81" s="2" t="s">
        <v>72</v>
      </c>
      <c r="AL81" s="30"/>
    </row>
    <row r="82" spans="1:38" s="3" customFormat="1" ht="15" x14ac:dyDescent="0.25">
      <c r="A82" s="36"/>
      <c r="B82" s="39"/>
      <c r="C82" s="38"/>
      <c r="D82" s="408" t="s">
        <v>73</v>
      </c>
      <c r="E82" s="408"/>
      <c r="F82" s="408"/>
      <c r="G82" s="40" t="s">
        <v>58</v>
      </c>
      <c r="H82" s="43">
        <v>0.23</v>
      </c>
      <c r="I82" s="63">
        <v>1.4375</v>
      </c>
      <c r="J82" s="67">
        <v>1.2034750000000001</v>
      </c>
      <c r="K82" s="47"/>
      <c r="L82" s="41"/>
      <c r="M82" s="47"/>
      <c r="N82" s="41"/>
      <c r="O82" s="48"/>
      <c r="AF82" s="30"/>
      <c r="AG82" s="30"/>
      <c r="AJ82" s="2" t="s">
        <v>73</v>
      </c>
      <c r="AL82" s="30"/>
    </row>
    <row r="83" spans="1:38" s="3" customFormat="1" ht="15" x14ac:dyDescent="0.25">
      <c r="A83" s="49"/>
      <c r="B83" s="40"/>
      <c r="C83" s="38"/>
      <c r="D83" s="416" t="s">
        <v>59</v>
      </c>
      <c r="E83" s="416"/>
      <c r="F83" s="416"/>
      <c r="G83" s="50"/>
      <c r="H83" s="51"/>
      <c r="I83" s="51"/>
      <c r="J83" s="51"/>
      <c r="K83" s="52">
        <v>18.190000000000001</v>
      </c>
      <c r="L83" s="51"/>
      <c r="M83" s="52">
        <v>95.18</v>
      </c>
      <c r="N83" s="51"/>
      <c r="O83" s="54">
        <v>1260.18</v>
      </c>
      <c r="AF83" s="30"/>
      <c r="AG83" s="30"/>
      <c r="AK83" s="2" t="s">
        <v>59</v>
      </c>
      <c r="AL83" s="30"/>
    </row>
    <row r="84" spans="1:38" s="3" customFormat="1" ht="15" x14ac:dyDescent="0.25">
      <c r="A84" s="36"/>
      <c r="B84" s="39"/>
      <c r="C84" s="38"/>
      <c r="D84" s="408" t="s">
        <v>60</v>
      </c>
      <c r="E84" s="408"/>
      <c r="F84" s="408"/>
      <c r="G84" s="40"/>
      <c r="H84" s="41"/>
      <c r="I84" s="41"/>
      <c r="J84" s="41"/>
      <c r="K84" s="47"/>
      <c r="L84" s="41"/>
      <c r="M84" s="42">
        <v>16.27</v>
      </c>
      <c r="N84" s="41"/>
      <c r="O84" s="70">
        <v>728.41</v>
      </c>
      <c r="AF84" s="30"/>
      <c r="AG84" s="30"/>
      <c r="AJ84" s="2" t="s">
        <v>60</v>
      </c>
      <c r="AL84" s="30"/>
    </row>
    <row r="85" spans="1:38" s="3" customFormat="1" ht="45" x14ac:dyDescent="0.25">
      <c r="A85" s="36"/>
      <c r="B85" s="39"/>
      <c r="C85" s="38" t="s">
        <v>203</v>
      </c>
      <c r="D85" s="408" t="s">
        <v>204</v>
      </c>
      <c r="E85" s="408"/>
      <c r="F85" s="408"/>
      <c r="G85" s="40" t="s">
        <v>63</v>
      </c>
      <c r="H85" s="55">
        <v>92</v>
      </c>
      <c r="I85" s="41"/>
      <c r="J85" s="55">
        <v>92</v>
      </c>
      <c r="K85" s="47"/>
      <c r="L85" s="41"/>
      <c r="M85" s="42">
        <v>14.97</v>
      </c>
      <c r="N85" s="41"/>
      <c r="O85" s="70">
        <v>670.14</v>
      </c>
      <c r="AF85" s="30"/>
      <c r="AG85" s="30"/>
      <c r="AJ85" s="2" t="s">
        <v>204</v>
      </c>
      <c r="AL85" s="30"/>
    </row>
    <row r="86" spans="1:38" s="3" customFormat="1" ht="90" x14ac:dyDescent="0.25">
      <c r="A86" s="36"/>
      <c r="B86" s="39"/>
      <c r="C86" s="38" t="s">
        <v>634</v>
      </c>
      <c r="D86" s="408" t="s">
        <v>206</v>
      </c>
      <c r="E86" s="408"/>
      <c r="F86" s="408"/>
      <c r="G86" s="40" t="s">
        <v>63</v>
      </c>
      <c r="H86" s="55">
        <v>46</v>
      </c>
      <c r="I86" s="43">
        <v>0.85</v>
      </c>
      <c r="J86" s="68">
        <v>39.1</v>
      </c>
      <c r="K86" s="47"/>
      <c r="L86" s="41"/>
      <c r="M86" s="42">
        <v>6.36</v>
      </c>
      <c r="N86" s="41"/>
      <c r="O86" s="70">
        <v>284.81</v>
      </c>
      <c r="AF86" s="30"/>
      <c r="AG86" s="30"/>
      <c r="AJ86" s="2" t="s">
        <v>206</v>
      </c>
      <c r="AL86" s="30"/>
    </row>
    <row r="87" spans="1:38" s="3" customFormat="1" ht="15" x14ac:dyDescent="0.25">
      <c r="A87" s="36"/>
      <c r="B87" s="56"/>
      <c r="C87" s="57"/>
      <c r="D87" s="410" t="s">
        <v>66</v>
      </c>
      <c r="E87" s="410"/>
      <c r="F87" s="410"/>
      <c r="G87" s="32"/>
      <c r="H87" s="58"/>
      <c r="I87" s="58"/>
      <c r="J87" s="58"/>
      <c r="K87" s="59"/>
      <c r="L87" s="58"/>
      <c r="M87" s="65">
        <v>116.51</v>
      </c>
      <c r="N87" s="51"/>
      <c r="O87" s="61">
        <v>2215.13</v>
      </c>
      <c r="AF87" s="30"/>
      <c r="AG87" s="30"/>
      <c r="AL87" s="30" t="s">
        <v>66</v>
      </c>
    </row>
    <row r="88" spans="1:38" s="3" customFormat="1" ht="23.25" x14ac:dyDescent="0.25">
      <c r="A88" s="31" t="s">
        <v>114</v>
      </c>
      <c r="B88" s="32" t="s">
        <v>114</v>
      </c>
      <c r="C88" s="33" t="s">
        <v>656</v>
      </c>
      <c r="D88" s="412" t="s">
        <v>657</v>
      </c>
      <c r="E88" s="412"/>
      <c r="F88" s="412"/>
      <c r="G88" s="32" t="s">
        <v>654</v>
      </c>
      <c r="H88" s="32">
        <v>0.91</v>
      </c>
      <c r="I88" s="32" t="s">
        <v>24</v>
      </c>
      <c r="J88" s="32" t="s">
        <v>658</v>
      </c>
      <c r="K88" s="34"/>
      <c r="L88" s="32"/>
      <c r="M88" s="34"/>
      <c r="N88" s="32"/>
      <c r="O88" s="35"/>
      <c r="AF88" s="30"/>
      <c r="AG88" s="30" t="s">
        <v>657</v>
      </c>
      <c r="AL88" s="30"/>
    </row>
    <row r="89" spans="1:38" s="3" customFormat="1" ht="33.75" x14ac:dyDescent="0.25">
      <c r="A89" s="36"/>
      <c r="B89" s="37"/>
      <c r="C89" s="38" t="s">
        <v>630</v>
      </c>
      <c r="D89" s="413" t="s">
        <v>631</v>
      </c>
      <c r="E89" s="413"/>
      <c r="F89" s="413"/>
      <c r="G89" s="413"/>
      <c r="H89" s="413"/>
      <c r="I89" s="413"/>
      <c r="J89" s="413"/>
      <c r="K89" s="413"/>
      <c r="L89" s="413"/>
      <c r="M89" s="413"/>
      <c r="N89" s="413"/>
      <c r="O89" s="414"/>
      <c r="AF89" s="30"/>
      <c r="AG89" s="30"/>
      <c r="AH89" s="2" t="s">
        <v>631</v>
      </c>
      <c r="AL89" s="30"/>
    </row>
    <row r="90" spans="1:38" s="3" customFormat="1" ht="57" x14ac:dyDescent="0.25">
      <c r="A90" s="36"/>
      <c r="B90" s="37"/>
      <c r="C90" s="38" t="s">
        <v>632</v>
      </c>
      <c r="D90" s="413" t="s">
        <v>633</v>
      </c>
      <c r="E90" s="413"/>
      <c r="F90" s="413"/>
      <c r="G90" s="413"/>
      <c r="H90" s="413"/>
      <c r="I90" s="413"/>
      <c r="J90" s="413"/>
      <c r="K90" s="413"/>
      <c r="L90" s="413"/>
      <c r="M90" s="413"/>
      <c r="N90" s="413"/>
      <c r="O90" s="414"/>
      <c r="AF90" s="30"/>
      <c r="AG90" s="30"/>
      <c r="AH90" s="2" t="s">
        <v>633</v>
      </c>
      <c r="AL90" s="30"/>
    </row>
    <row r="91" spans="1:38" s="3" customFormat="1" ht="15" x14ac:dyDescent="0.25">
      <c r="A91" s="36"/>
      <c r="B91" s="39"/>
      <c r="C91" s="38" t="s">
        <v>24</v>
      </c>
      <c r="D91" s="408" t="s">
        <v>56</v>
      </c>
      <c r="E91" s="408"/>
      <c r="F91" s="408"/>
      <c r="G91" s="40"/>
      <c r="H91" s="41"/>
      <c r="I91" s="41"/>
      <c r="J91" s="41"/>
      <c r="K91" s="42">
        <v>737.85</v>
      </c>
      <c r="L91" s="63">
        <v>1.3225</v>
      </c>
      <c r="M91" s="42">
        <v>887.98</v>
      </c>
      <c r="N91" s="43">
        <v>44.77</v>
      </c>
      <c r="O91" s="45">
        <v>39754.86</v>
      </c>
      <c r="AF91" s="30"/>
      <c r="AG91" s="30"/>
      <c r="AI91" s="2" t="s">
        <v>56</v>
      </c>
      <c r="AL91" s="30"/>
    </row>
    <row r="92" spans="1:38" s="3" customFormat="1" ht="15" x14ac:dyDescent="0.25">
      <c r="A92" s="36"/>
      <c r="B92" s="39"/>
      <c r="C92" s="38"/>
      <c r="D92" s="408" t="s">
        <v>57</v>
      </c>
      <c r="E92" s="408"/>
      <c r="F92" s="408"/>
      <c r="G92" s="40" t="s">
        <v>58</v>
      </c>
      <c r="H92" s="68">
        <v>86.5</v>
      </c>
      <c r="I92" s="63">
        <v>1.3225</v>
      </c>
      <c r="J92" s="64">
        <v>104.1005875</v>
      </c>
      <c r="K92" s="47"/>
      <c r="L92" s="41"/>
      <c r="M92" s="47"/>
      <c r="N92" s="41"/>
      <c r="O92" s="48"/>
      <c r="AF92" s="30"/>
      <c r="AG92" s="30"/>
      <c r="AJ92" s="2" t="s">
        <v>57</v>
      </c>
      <c r="AL92" s="30"/>
    </row>
    <row r="93" spans="1:38" s="3" customFormat="1" ht="15" x14ac:dyDescent="0.25">
      <c r="A93" s="49"/>
      <c r="B93" s="40"/>
      <c r="C93" s="38"/>
      <c r="D93" s="416" t="s">
        <v>59</v>
      </c>
      <c r="E93" s="416"/>
      <c r="F93" s="416"/>
      <c r="G93" s="50"/>
      <c r="H93" s="51"/>
      <c r="I93" s="51"/>
      <c r="J93" s="51"/>
      <c r="K93" s="52">
        <v>737.85</v>
      </c>
      <c r="L93" s="51"/>
      <c r="M93" s="52">
        <v>887.98</v>
      </c>
      <c r="N93" s="51"/>
      <c r="O93" s="54">
        <v>39754.86</v>
      </c>
      <c r="AF93" s="30"/>
      <c r="AG93" s="30"/>
      <c r="AK93" s="2" t="s">
        <v>59</v>
      </c>
      <c r="AL93" s="30"/>
    </row>
    <row r="94" spans="1:38" s="3" customFormat="1" ht="15" x14ac:dyDescent="0.25">
      <c r="A94" s="36"/>
      <c r="B94" s="39"/>
      <c r="C94" s="38"/>
      <c r="D94" s="408" t="s">
        <v>60</v>
      </c>
      <c r="E94" s="408"/>
      <c r="F94" s="408"/>
      <c r="G94" s="40"/>
      <c r="H94" s="41"/>
      <c r="I94" s="41"/>
      <c r="J94" s="41"/>
      <c r="K94" s="47"/>
      <c r="L94" s="41"/>
      <c r="M94" s="42">
        <v>887.98</v>
      </c>
      <c r="N94" s="41"/>
      <c r="O94" s="45">
        <v>39754.86</v>
      </c>
      <c r="AF94" s="30"/>
      <c r="AG94" s="30"/>
      <c r="AJ94" s="2" t="s">
        <v>60</v>
      </c>
      <c r="AL94" s="30"/>
    </row>
    <row r="95" spans="1:38" s="3" customFormat="1" ht="45" x14ac:dyDescent="0.25">
      <c r="A95" s="36"/>
      <c r="B95" s="39"/>
      <c r="C95" s="38" t="s">
        <v>203</v>
      </c>
      <c r="D95" s="408" t="s">
        <v>204</v>
      </c>
      <c r="E95" s="408"/>
      <c r="F95" s="408"/>
      <c r="G95" s="40" t="s">
        <v>63</v>
      </c>
      <c r="H95" s="55">
        <v>92</v>
      </c>
      <c r="I95" s="41"/>
      <c r="J95" s="55">
        <v>92</v>
      </c>
      <c r="K95" s="47"/>
      <c r="L95" s="41"/>
      <c r="M95" s="42">
        <v>816.94</v>
      </c>
      <c r="N95" s="41"/>
      <c r="O95" s="45">
        <v>36574.47</v>
      </c>
      <c r="AF95" s="30"/>
      <c r="AG95" s="30"/>
      <c r="AJ95" s="2" t="s">
        <v>204</v>
      </c>
      <c r="AL95" s="30"/>
    </row>
    <row r="96" spans="1:38" s="3" customFormat="1" ht="90" x14ac:dyDescent="0.25">
      <c r="A96" s="36"/>
      <c r="B96" s="39"/>
      <c r="C96" s="38" t="s">
        <v>634</v>
      </c>
      <c r="D96" s="408" t="s">
        <v>206</v>
      </c>
      <c r="E96" s="408"/>
      <c r="F96" s="408"/>
      <c r="G96" s="40" t="s">
        <v>63</v>
      </c>
      <c r="H96" s="55">
        <v>46</v>
      </c>
      <c r="I96" s="43">
        <v>0.85</v>
      </c>
      <c r="J96" s="68">
        <v>39.1</v>
      </c>
      <c r="K96" s="47"/>
      <c r="L96" s="41"/>
      <c r="M96" s="42">
        <v>347.2</v>
      </c>
      <c r="N96" s="41"/>
      <c r="O96" s="45">
        <v>15544.15</v>
      </c>
      <c r="AF96" s="30"/>
      <c r="AG96" s="30"/>
      <c r="AJ96" s="2" t="s">
        <v>206</v>
      </c>
      <c r="AL96" s="30"/>
    </row>
    <row r="97" spans="1:38" s="3" customFormat="1" ht="15" x14ac:dyDescent="0.25">
      <c r="A97" s="36"/>
      <c r="B97" s="56"/>
      <c r="C97" s="57"/>
      <c r="D97" s="410" t="s">
        <v>66</v>
      </c>
      <c r="E97" s="410"/>
      <c r="F97" s="410"/>
      <c r="G97" s="32"/>
      <c r="H97" s="58"/>
      <c r="I97" s="58"/>
      <c r="J97" s="58"/>
      <c r="K97" s="59"/>
      <c r="L97" s="58"/>
      <c r="M97" s="60">
        <v>2052.12</v>
      </c>
      <c r="N97" s="51"/>
      <c r="O97" s="61">
        <v>91873.48</v>
      </c>
      <c r="AF97" s="30"/>
      <c r="AG97" s="30"/>
      <c r="AL97" s="30" t="s">
        <v>66</v>
      </c>
    </row>
    <row r="98" spans="1:38" s="3" customFormat="1" ht="34.5" x14ac:dyDescent="0.25">
      <c r="A98" s="31" t="s">
        <v>121</v>
      </c>
      <c r="B98" s="32" t="s">
        <v>121</v>
      </c>
      <c r="C98" s="33" t="s">
        <v>659</v>
      </c>
      <c r="D98" s="412" t="s">
        <v>660</v>
      </c>
      <c r="E98" s="412"/>
      <c r="F98" s="412"/>
      <c r="G98" s="32" t="s">
        <v>654</v>
      </c>
      <c r="H98" s="32">
        <v>1.86</v>
      </c>
      <c r="I98" s="32" t="s">
        <v>24</v>
      </c>
      <c r="J98" s="32" t="s">
        <v>661</v>
      </c>
      <c r="K98" s="34"/>
      <c r="L98" s="32"/>
      <c r="M98" s="34"/>
      <c r="N98" s="32"/>
      <c r="O98" s="35"/>
      <c r="AF98" s="30"/>
      <c r="AG98" s="30" t="s">
        <v>660</v>
      </c>
      <c r="AL98" s="30"/>
    </row>
    <row r="99" spans="1:38" s="3" customFormat="1" ht="33.75" x14ac:dyDescent="0.25">
      <c r="A99" s="36"/>
      <c r="B99" s="37"/>
      <c r="C99" s="38" t="s">
        <v>630</v>
      </c>
      <c r="D99" s="413" t="s">
        <v>631</v>
      </c>
      <c r="E99" s="413"/>
      <c r="F99" s="413"/>
      <c r="G99" s="413"/>
      <c r="H99" s="413"/>
      <c r="I99" s="413"/>
      <c r="J99" s="413"/>
      <c r="K99" s="413"/>
      <c r="L99" s="413"/>
      <c r="M99" s="413"/>
      <c r="N99" s="413"/>
      <c r="O99" s="414"/>
      <c r="AF99" s="30"/>
      <c r="AG99" s="30"/>
      <c r="AH99" s="2" t="s">
        <v>631</v>
      </c>
      <c r="AL99" s="30"/>
    </row>
    <row r="100" spans="1:38" s="3" customFormat="1" ht="57" x14ac:dyDescent="0.25">
      <c r="A100" s="36"/>
      <c r="B100" s="37"/>
      <c r="C100" s="38" t="s">
        <v>632</v>
      </c>
      <c r="D100" s="413" t="s">
        <v>633</v>
      </c>
      <c r="E100" s="413"/>
      <c r="F100" s="413"/>
      <c r="G100" s="413"/>
      <c r="H100" s="413"/>
      <c r="I100" s="413"/>
      <c r="J100" s="413"/>
      <c r="K100" s="413"/>
      <c r="L100" s="413"/>
      <c r="M100" s="413"/>
      <c r="N100" s="413"/>
      <c r="O100" s="414"/>
      <c r="AF100" s="30"/>
      <c r="AG100" s="30"/>
      <c r="AH100" s="2" t="s">
        <v>633</v>
      </c>
      <c r="AL100" s="30"/>
    </row>
    <row r="101" spans="1:38" s="3" customFormat="1" ht="15" x14ac:dyDescent="0.25">
      <c r="A101" s="36"/>
      <c r="B101" s="39"/>
      <c r="C101" s="38" t="s">
        <v>24</v>
      </c>
      <c r="D101" s="408" t="s">
        <v>56</v>
      </c>
      <c r="E101" s="408"/>
      <c r="F101" s="408"/>
      <c r="G101" s="40"/>
      <c r="H101" s="41"/>
      <c r="I101" s="41"/>
      <c r="J101" s="41"/>
      <c r="K101" s="42">
        <v>41.57</v>
      </c>
      <c r="L101" s="63">
        <v>1.3225</v>
      </c>
      <c r="M101" s="42">
        <v>102.26</v>
      </c>
      <c r="N101" s="43">
        <v>44.77</v>
      </c>
      <c r="O101" s="45">
        <v>4578.18</v>
      </c>
      <c r="AF101" s="30"/>
      <c r="AG101" s="30"/>
      <c r="AI101" s="2" t="s">
        <v>56</v>
      </c>
      <c r="AL101" s="30"/>
    </row>
    <row r="102" spans="1:38" s="3" customFormat="1" ht="15" x14ac:dyDescent="0.25">
      <c r="A102" s="36"/>
      <c r="B102" s="39"/>
      <c r="C102" s="38" t="s">
        <v>67</v>
      </c>
      <c r="D102" s="408" t="s">
        <v>70</v>
      </c>
      <c r="E102" s="408"/>
      <c r="F102" s="408"/>
      <c r="G102" s="40"/>
      <c r="H102" s="41"/>
      <c r="I102" s="41"/>
      <c r="J102" s="41"/>
      <c r="K102" s="44">
        <v>1302.55</v>
      </c>
      <c r="L102" s="63">
        <v>1.4375</v>
      </c>
      <c r="M102" s="44">
        <v>3482.69</v>
      </c>
      <c r="N102" s="43">
        <v>13.24</v>
      </c>
      <c r="O102" s="45">
        <v>46110.82</v>
      </c>
      <c r="AF102" s="30"/>
      <c r="AG102" s="30"/>
      <c r="AI102" s="2" t="s">
        <v>70</v>
      </c>
      <c r="AL102" s="30"/>
    </row>
    <row r="103" spans="1:38" s="3" customFormat="1" ht="15" x14ac:dyDescent="0.25">
      <c r="A103" s="36"/>
      <c r="B103" s="39"/>
      <c r="C103" s="38" t="s">
        <v>71</v>
      </c>
      <c r="D103" s="408" t="s">
        <v>72</v>
      </c>
      <c r="E103" s="408"/>
      <c r="F103" s="408"/>
      <c r="G103" s="40"/>
      <c r="H103" s="41"/>
      <c r="I103" s="41"/>
      <c r="J103" s="41"/>
      <c r="K103" s="42">
        <v>152.55000000000001</v>
      </c>
      <c r="L103" s="63">
        <v>1.4375</v>
      </c>
      <c r="M103" s="42">
        <v>407.88</v>
      </c>
      <c r="N103" s="43">
        <v>44.77</v>
      </c>
      <c r="O103" s="45">
        <v>18260.79</v>
      </c>
      <c r="AF103" s="30"/>
      <c r="AG103" s="30"/>
      <c r="AI103" s="2" t="s">
        <v>72</v>
      </c>
      <c r="AL103" s="30"/>
    </row>
    <row r="104" spans="1:38" s="3" customFormat="1" ht="15" x14ac:dyDescent="0.25">
      <c r="A104" s="36"/>
      <c r="B104" s="39"/>
      <c r="C104" s="38"/>
      <c r="D104" s="408" t="s">
        <v>57</v>
      </c>
      <c r="E104" s="408"/>
      <c r="F104" s="408"/>
      <c r="G104" s="40" t="s">
        <v>58</v>
      </c>
      <c r="H104" s="43">
        <v>5.33</v>
      </c>
      <c r="I104" s="63">
        <v>1.3225</v>
      </c>
      <c r="J104" s="64">
        <v>13.111000499999999</v>
      </c>
      <c r="K104" s="47"/>
      <c r="L104" s="41"/>
      <c r="M104" s="47"/>
      <c r="N104" s="41"/>
      <c r="O104" s="48"/>
      <c r="AF104" s="30"/>
      <c r="AG104" s="30"/>
      <c r="AJ104" s="2" t="s">
        <v>57</v>
      </c>
      <c r="AL104" s="30"/>
    </row>
    <row r="105" spans="1:38" s="3" customFormat="1" ht="15" x14ac:dyDescent="0.25">
      <c r="A105" s="36"/>
      <c r="B105" s="39"/>
      <c r="C105" s="38"/>
      <c r="D105" s="408" t="s">
        <v>73</v>
      </c>
      <c r="E105" s="408"/>
      <c r="F105" s="408"/>
      <c r="G105" s="40" t="s">
        <v>58</v>
      </c>
      <c r="H105" s="68">
        <v>11.3</v>
      </c>
      <c r="I105" s="63">
        <v>1.4375</v>
      </c>
      <c r="J105" s="67">
        <v>30.213374999999999</v>
      </c>
      <c r="K105" s="47"/>
      <c r="L105" s="41"/>
      <c r="M105" s="47"/>
      <c r="N105" s="41"/>
      <c r="O105" s="48"/>
      <c r="AF105" s="30"/>
      <c r="AG105" s="30"/>
      <c r="AJ105" s="2" t="s">
        <v>73</v>
      </c>
      <c r="AL105" s="30"/>
    </row>
    <row r="106" spans="1:38" s="3" customFormat="1" ht="15" x14ac:dyDescent="0.25">
      <c r="A106" s="49"/>
      <c r="B106" s="40"/>
      <c r="C106" s="38"/>
      <c r="D106" s="416" t="s">
        <v>59</v>
      </c>
      <c r="E106" s="416"/>
      <c r="F106" s="416"/>
      <c r="G106" s="50"/>
      <c r="H106" s="51"/>
      <c r="I106" s="51"/>
      <c r="J106" s="51"/>
      <c r="K106" s="53">
        <v>1344.12</v>
      </c>
      <c r="L106" s="51"/>
      <c r="M106" s="53">
        <v>3584.95</v>
      </c>
      <c r="N106" s="51"/>
      <c r="O106" s="54">
        <v>50689</v>
      </c>
      <c r="AF106" s="30"/>
      <c r="AG106" s="30"/>
      <c r="AK106" s="2" t="s">
        <v>59</v>
      </c>
      <c r="AL106" s="30"/>
    </row>
    <row r="107" spans="1:38" s="3" customFormat="1" ht="15" x14ac:dyDescent="0.25">
      <c r="A107" s="36"/>
      <c r="B107" s="39"/>
      <c r="C107" s="38"/>
      <c r="D107" s="408" t="s">
        <v>60</v>
      </c>
      <c r="E107" s="408"/>
      <c r="F107" s="408"/>
      <c r="G107" s="40"/>
      <c r="H107" s="41"/>
      <c r="I107" s="41"/>
      <c r="J107" s="41"/>
      <c r="K107" s="47"/>
      <c r="L107" s="41"/>
      <c r="M107" s="42">
        <v>510.14</v>
      </c>
      <c r="N107" s="41"/>
      <c r="O107" s="45">
        <v>22838.97</v>
      </c>
      <c r="AF107" s="30"/>
      <c r="AG107" s="30"/>
      <c r="AJ107" s="2" t="s">
        <v>60</v>
      </c>
      <c r="AL107" s="30"/>
    </row>
    <row r="108" spans="1:38" s="3" customFormat="1" ht="45" x14ac:dyDescent="0.25">
      <c r="A108" s="36"/>
      <c r="B108" s="39"/>
      <c r="C108" s="38" t="s">
        <v>203</v>
      </c>
      <c r="D108" s="408" t="s">
        <v>204</v>
      </c>
      <c r="E108" s="408"/>
      <c r="F108" s="408"/>
      <c r="G108" s="40" t="s">
        <v>63</v>
      </c>
      <c r="H108" s="55">
        <v>92</v>
      </c>
      <c r="I108" s="41"/>
      <c r="J108" s="55">
        <v>92</v>
      </c>
      <c r="K108" s="47"/>
      <c r="L108" s="41"/>
      <c r="M108" s="42">
        <v>469.33</v>
      </c>
      <c r="N108" s="41"/>
      <c r="O108" s="45">
        <v>21011.85</v>
      </c>
      <c r="AF108" s="30"/>
      <c r="AG108" s="30"/>
      <c r="AJ108" s="2" t="s">
        <v>204</v>
      </c>
      <c r="AL108" s="30"/>
    </row>
    <row r="109" spans="1:38" s="3" customFormat="1" ht="90" x14ac:dyDescent="0.25">
      <c r="A109" s="36"/>
      <c r="B109" s="39"/>
      <c r="C109" s="38" t="s">
        <v>634</v>
      </c>
      <c r="D109" s="408" t="s">
        <v>206</v>
      </c>
      <c r="E109" s="408"/>
      <c r="F109" s="408"/>
      <c r="G109" s="40" t="s">
        <v>63</v>
      </c>
      <c r="H109" s="55">
        <v>46</v>
      </c>
      <c r="I109" s="43">
        <v>0.85</v>
      </c>
      <c r="J109" s="68">
        <v>39.1</v>
      </c>
      <c r="K109" s="47"/>
      <c r="L109" s="41"/>
      <c r="M109" s="42">
        <v>199.46</v>
      </c>
      <c r="N109" s="41"/>
      <c r="O109" s="45">
        <v>8930.0400000000009</v>
      </c>
      <c r="AF109" s="30"/>
      <c r="AG109" s="30"/>
      <c r="AJ109" s="2" t="s">
        <v>206</v>
      </c>
      <c r="AL109" s="30"/>
    </row>
    <row r="110" spans="1:38" s="3" customFormat="1" ht="15" x14ac:dyDescent="0.25">
      <c r="A110" s="36"/>
      <c r="B110" s="56"/>
      <c r="C110" s="57"/>
      <c r="D110" s="410" t="s">
        <v>66</v>
      </c>
      <c r="E110" s="410"/>
      <c r="F110" s="410"/>
      <c r="G110" s="32"/>
      <c r="H110" s="58"/>
      <c r="I110" s="58"/>
      <c r="J110" s="58"/>
      <c r="K110" s="59"/>
      <c r="L110" s="58"/>
      <c r="M110" s="60">
        <v>4253.74</v>
      </c>
      <c r="N110" s="51"/>
      <c r="O110" s="61">
        <v>80630.89</v>
      </c>
      <c r="AF110" s="30"/>
      <c r="AG110" s="30"/>
      <c r="AL110" s="30" t="s">
        <v>66</v>
      </c>
    </row>
    <row r="111" spans="1:38" s="3" customFormat="1" ht="23.25" x14ac:dyDescent="0.25">
      <c r="A111" s="31" t="s">
        <v>129</v>
      </c>
      <c r="B111" s="32" t="s">
        <v>129</v>
      </c>
      <c r="C111" s="33" t="s">
        <v>656</v>
      </c>
      <c r="D111" s="412" t="s">
        <v>657</v>
      </c>
      <c r="E111" s="412"/>
      <c r="F111" s="412"/>
      <c r="G111" s="32" t="s">
        <v>654</v>
      </c>
      <c r="H111" s="32">
        <v>0.47</v>
      </c>
      <c r="I111" s="32" t="s">
        <v>24</v>
      </c>
      <c r="J111" s="32" t="s">
        <v>662</v>
      </c>
      <c r="K111" s="34"/>
      <c r="L111" s="32"/>
      <c r="M111" s="34"/>
      <c r="N111" s="32"/>
      <c r="O111" s="35"/>
      <c r="AF111" s="30"/>
      <c r="AG111" s="30" t="s">
        <v>657</v>
      </c>
      <c r="AL111" s="30"/>
    </row>
    <row r="112" spans="1:38" s="3" customFormat="1" ht="33.75" x14ac:dyDescent="0.25">
      <c r="A112" s="36"/>
      <c r="B112" s="37"/>
      <c r="C112" s="38" t="s">
        <v>630</v>
      </c>
      <c r="D112" s="413" t="s">
        <v>631</v>
      </c>
      <c r="E112" s="413"/>
      <c r="F112" s="413"/>
      <c r="G112" s="413"/>
      <c r="H112" s="413"/>
      <c r="I112" s="413"/>
      <c r="J112" s="413"/>
      <c r="K112" s="413"/>
      <c r="L112" s="413"/>
      <c r="M112" s="413"/>
      <c r="N112" s="413"/>
      <c r="O112" s="414"/>
      <c r="AF112" s="30"/>
      <c r="AG112" s="30"/>
      <c r="AH112" s="2" t="s">
        <v>631</v>
      </c>
      <c r="AL112" s="30"/>
    </row>
    <row r="113" spans="1:38" s="3" customFormat="1" ht="57" x14ac:dyDescent="0.25">
      <c r="A113" s="36"/>
      <c r="B113" s="37"/>
      <c r="C113" s="38" t="s">
        <v>632</v>
      </c>
      <c r="D113" s="413" t="s">
        <v>633</v>
      </c>
      <c r="E113" s="413"/>
      <c r="F113" s="413"/>
      <c r="G113" s="413"/>
      <c r="H113" s="413"/>
      <c r="I113" s="413"/>
      <c r="J113" s="413"/>
      <c r="K113" s="413"/>
      <c r="L113" s="413"/>
      <c r="M113" s="413"/>
      <c r="N113" s="413"/>
      <c r="O113" s="414"/>
      <c r="AF113" s="30"/>
      <c r="AG113" s="30"/>
      <c r="AH113" s="2" t="s">
        <v>633</v>
      </c>
      <c r="AL113" s="30"/>
    </row>
    <row r="114" spans="1:38" s="3" customFormat="1" ht="15" x14ac:dyDescent="0.25">
      <c r="A114" s="36"/>
      <c r="B114" s="39"/>
      <c r="C114" s="38" t="s">
        <v>24</v>
      </c>
      <c r="D114" s="408" t="s">
        <v>56</v>
      </c>
      <c r="E114" s="408"/>
      <c r="F114" s="408"/>
      <c r="G114" s="40"/>
      <c r="H114" s="41"/>
      <c r="I114" s="41"/>
      <c r="J114" s="41"/>
      <c r="K114" s="42">
        <v>737.85</v>
      </c>
      <c r="L114" s="63">
        <v>1.3225</v>
      </c>
      <c r="M114" s="42">
        <v>458.63</v>
      </c>
      <c r="N114" s="43">
        <v>44.77</v>
      </c>
      <c r="O114" s="45">
        <v>20532.87</v>
      </c>
      <c r="AF114" s="30"/>
      <c r="AG114" s="30"/>
      <c r="AI114" s="2" t="s">
        <v>56</v>
      </c>
      <c r="AL114" s="30"/>
    </row>
    <row r="115" spans="1:38" s="3" customFormat="1" ht="15" x14ac:dyDescent="0.25">
      <c r="A115" s="36"/>
      <c r="B115" s="39"/>
      <c r="C115" s="38"/>
      <c r="D115" s="408" t="s">
        <v>57</v>
      </c>
      <c r="E115" s="408"/>
      <c r="F115" s="408"/>
      <c r="G115" s="40" t="s">
        <v>58</v>
      </c>
      <c r="H115" s="68">
        <v>86.5</v>
      </c>
      <c r="I115" s="63">
        <v>1.3225</v>
      </c>
      <c r="J115" s="64">
        <v>53.766237500000003</v>
      </c>
      <c r="K115" s="47"/>
      <c r="L115" s="41"/>
      <c r="M115" s="47"/>
      <c r="N115" s="41"/>
      <c r="O115" s="48"/>
      <c r="AF115" s="30"/>
      <c r="AG115" s="30"/>
      <c r="AJ115" s="2" t="s">
        <v>57</v>
      </c>
      <c r="AL115" s="30"/>
    </row>
    <row r="116" spans="1:38" s="3" customFormat="1" ht="15" x14ac:dyDescent="0.25">
      <c r="A116" s="49"/>
      <c r="B116" s="40"/>
      <c r="C116" s="38"/>
      <c r="D116" s="416" t="s">
        <v>59</v>
      </c>
      <c r="E116" s="416"/>
      <c r="F116" s="416"/>
      <c r="G116" s="50"/>
      <c r="H116" s="51"/>
      <c r="I116" s="51"/>
      <c r="J116" s="51"/>
      <c r="K116" s="52">
        <v>737.85</v>
      </c>
      <c r="L116" s="51"/>
      <c r="M116" s="52">
        <v>458.63</v>
      </c>
      <c r="N116" s="51"/>
      <c r="O116" s="54">
        <v>20532.87</v>
      </c>
      <c r="AF116" s="30"/>
      <c r="AG116" s="30"/>
      <c r="AK116" s="2" t="s">
        <v>59</v>
      </c>
      <c r="AL116" s="30"/>
    </row>
    <row r="117" spans="1:38" s="3" customFormat="1" ht="15" x14ac:dyDescent="0.25">
      <c r="A117" s="36"/>
      <c r="B117" s="39"/>
      <c r="C117" s="38"/>
      <c r="D117" s="408" t="s">
        <v>60</v>
      </c>
      <c r="E117" s="408"/>
      <c r="F117" s="408"/>
      <c r="G117" s="40"/>
      <c r="H117" s="41"/>
      <c r="I117" s="41"/>
      <c r="J117" s="41"/>
      <c r="K117" s="47"/>
      <c r="L117" s="41"/>
      <c r="M117" s="42">
        <v>458.63</v>
      </c>
      <c r="N117" s="41"/>
      <c r="O117" s="45">
        <v>20532.87</v>
      </c>
      <c r="AF117" s="30"/>
      <c r="AG117" s="30"/>
      <c r="AJ117" s="2" t="s">
        <v>60</v>
      </c>
      <c r="AL117" s="30"/>
    </row>
    <row r="118" spans="1:38" s="3" customFormat="1" ht="45" x14ac:dyDescent="0.25">
      <c r="A118" s="36"/>
      <c r="B118" s="39"/>
      <c r="C118" s="38" t="s">
        <v>203</v>
      </c>
      <c r="D118" s="408" t="s">
        <v>204</v>
      </c>
      <c r="E118" s="408"/>
      <c r="F118" s="408"/>
      <c r="G118" s="40" t="s">
        <v>63</v>
      </c>
      <c r="H118" s="55">
        <v>92</v>
      </c>
      <c r="I118" s="41"/>
      <c r="J118" s="55">
        <v>92</v>
      </c>
      <c r="K118" s="47"/>
      <c r="L118" s="41"/>
      <c r="M118" s="42">
        <v>421.94</v>
      </c>
      <c r="N118" s="41"/>
      <c r="O118" s="45">
        <v>18890.240000000002</v>
      </c>
      <c r="AF118" s="30"/>
      <c r="AG118" s="30"/>
      <c r="AJ118" s="2" t="s">
        <v>204</v>
      </c>
      <c r="AL118" s="30"/>
    </row>
    <row r="119" spans="1:38" s="3" customFormat="1" ht="90" x14ac:dyDescent="0.25">
      <c r="A119" s="36"/>
      <c r="B119" s="39"/>
      <c r="C119" s="38" t="s">
        <v>634</v>
      </c>
      <c r="D119" s="408" t="s">
        <v>206</v>
      </c>
      <c r="E119" s="408"/>
      <c r="F119" s="408"/>
      <c r="G119" s="40" t="s">
        <v>63</v>
      </c>
      <c r="H119" s="55">
        <v>46</v>
      </c>
      <c r="I119" s="43">
        <v>0.85</v>
      </c>
      <c r="J119" s="68">
        <v>39.1</v>
      </c>
      <c r="K119" s="47"/>
      <c r="L119" s="41"/>
      <c r="M119" s="42">
        <v>179.32</v>
      </c>
      <c r="N119" s="41"/>
      <c r="O119" s="45">
        <v>8028.35</v>
      </c>
      <c r="AF119" s="30"/>
      <c r="AG119" s="30"/>
      <c r="AJ119" s="2" t="s">
        <v>206</v>
      </c>
      <c r="AL119" s="30"/>
    </row>
    <row r="120" spans="1:38" s="3" customFormat="1" ht="15" x14ac:dyDescent="0.25">
      <c r="A120" s="36"/>
      <c r="B120" s="56"/>
      <c r="C120" s="57"/>
      <c r="D120" s="410" t="s">
        <v>66</v>
      </c>
      <c r="E120" s="410"/>
      <c r="F120" s="410"/>
      <c r="G120" s="32"/>
      <c r="H120" s="58"/>
      <c r="I120" s="58"/>
      <c r="J120" s="58"/>
      <c r="K120" s="59"/>
      <c r="L120" s="58"/>
      <c r="M120" s="60">
        <v>1059.8900000000001</v>
      </c>
      <c r="N120" s="51"/>
      <c r="O120" s="61">
        <v>47451.46</v>
      </c>
      <c r="AF120" s="30"/>
      <c r="AG120" s="30"/>
      <c r="AL120" s="30" t="s">
        <v>66</v>
      </c>
    </row>
    <row r="121" spans="1:38" s="3" customFormat="1" ht="34.5" x14ac:dyDescent="0.25">
      <c r="A121" s="31" t="s">
        <v>134</v>
      </c>
      <c r="B121" s="32" t="s">
        <v>134</v>
      </c>
      <c r="C121" s="33" t="s">
        <v>663</v>
      </c>
      <c r="D121" s="412" t="s">
        <v>664</v>
      </c>
      <c r="E121" s="412"/>
      <c r="F121" s="412"/>
      <c r="G121" s="32" t="s">
        <v>578</v>
      </c>
      <c r="H121" s="32">
        <v>5.9813999999999998</v>
      </c>
      <c r="I121" s="32" t="s">
        <v>24</v>
      </c>
      <c r="J121" s="32" t="s">
        <v>665</v>
      </c>
      <c r="K121" s="34"/>
      <c r="L121" s="32"/>
      <c r="M121" s="34"/>
      <c r="N121" s="32"/>
      <c r="O121" s="35"/>
      <c r="AF121" s="30"/>
      <c r="AG121" s="30" t="s">
        <v>664</v>
      </c>
      <c r="AL121" s="30"/>
    </row>
    <row r="122" spans="1:38" s="3" customFormat="1" ht="33.75" x14ac:dyDescent="0.25">
      <c r="A122" s="36"/>
      <c r="B122" s="37"/>
      <c r="C122" s="38" t="s">
        <v>630</v>
      </c>
      <c r="D122" s="413" t="s">
        <v>631</v>
      </c>
      <c r="E122" s="413"/>
      <c r="F122" s="413"/>
      <c r="G122" s="413"/>
      <c r="H122" s="413"/>
      <c r="I122" s="413"/>
      <c r="J122" s="413"/>
      <c r="K122" s="413"/>
      <c r="L122" s="413"/>
      <c r="M122" s="413"/>
      <c r="N122" s="413"/>
      <c r="O122" s="414"/>
      <c r="AF122" s="30"/>
      <c r="AG122" s="30"/>
      <c r="AH122" s="2" t="s">
        <v>631</v>
      </c>
      <c r="AL122" s="30"/>
    </row>
    <row r="123" spans="1:38" s="3" customFormat="1" ht="57" x14ac:dyDescent="0.25">
      <c r="A123" s="36"/>
      <c r="B123" s="37"/>
      <c r="C123" s="38" t="s">
        <v>632</v>
      </c>
      <c r="D123" s="413" t="s">
        <v>633</v>
      </c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4"/>
      <c r="AF123" s="30"/>
      <c r="AG123" s="30"/>
      <c r="AH123" s="2" t="s">
        <v>633</v>
      </c>
      <c r="AL123" s="30"/>
    </row>
    <row r="124" spans="1:38" s="3" customFormat="1" ht="15" x14ac:dyDescent="0.25">
      <c r="A124" s="36"/>
      <c r="B124" s="39"/>
      <c r="C124" s="38" t="s">
        <v>24</v>
      </c>
      <c r="D124" s="408" t="s">
        <v>56</v>
      </c>
      <c r="E124" s="408"/>
      <c r="F124" s="408"/>
      <c r="G124" s="40"/>
      <c r="H124" s="41"/>
      <c r="I124" s="41"/>
      <c r="J124" s="41"/>
      <c r="K124" s="42">
        <v>115.49</v>
      </c>
      <c r="L124" s="63">
        <v>1.3225</v>
      </c>
      <c r="M124" s="42">
        <v>913.57</v>
      </c>
      <c r="N124" s="43">
        <v>44.77</v>
      </c>
      <c r="O124" s="45">
        <v>40900.53</v>
      </c>
      <c r="AF124" s="30"/>
      <c r="AG124" s="30"/>
      <c r="AI124" s="2" t="s">
        <v>56</v>
      </c>
      <c r="AL124" s="30"/>
    </row>
    <row r="125" spans="1:38" s="3" customFormat="1" ht="15" x14ac:dyDescent="0.25">
      <c r="A125" s="36"/>
      <c r="B125" s="39"/>
      <c r="C125" s="38" t="s">
        <v>67</v>
      </c>
      <c r="D125" s="408" t="s">
        <v>70</v>
      </c>
      <c r="E125" s="408"/>
      <c r="F125" s="408"/>
      <c r="G125" s="40"/>
      <c r="H125" s="41"/>
      <c r="I125" s="41"/>
      <c r="J125" s="41"/>
      <c r="K125" s="44">
        <v>3262.79</v>
      </c>
      <c r="L125" s="63">
        <v>1.4375</v>
      </c>
      <c r="M125" s="44">
        <v>28054.32</v>
      </c>
      <c r="N125" s="43">
        <v>13.24</v>
      </c>
      <c r="O125" s="45">
        <v>371439.2</v>
      </c>
      <c r="AF125" s="30"/>
      <c r="AG125" s="30"/>
      <c r="AI125" s="2" t="s">
        <v>70</v>
      </c>
      <c r="AL125" s="30"/>
    </row>
    <row r="126" spans="1:38" s="3" customFormat="1" ht="15" x14ac:dyDescent="0.25">
      <c r="A126" s="36"/>
      <c r="B126" s="39"/>
      <c r="C126" s="38" t="s">
        <v>71</v>
      </c>
      <c r="D126" s="408" t="s">
        <v>72</v>
      </c>
      <c r="E126" s="408"/>
      <c r="F126" s="408"/>
      <c r="G126" s="40"/>
      <c r="H126" s="41"/>
      <c r="I126" s="41"/>
      <c r="J126" s="41"/>
      <c r="K126" s="42">
        <v>171.22</v>
      </c>
      <c r="L126" s="63">
        <v>1.4375</v>
      </c>
      <c r="M126" s="44">
        <v>1472.19</v>
      </c>
      <c r="N126" s="43">
        <v>44.77</v>
      </c>
      <c r="O126" s="45">
        <v>65909.95</v>
      </c>
      <c r="AF126" s="30"/>
      <c r="AG126" s="30"/>
      <c r="AI126" s="2" t="s">
        <v>72</v>
      </c>
      <c r="AL126" s="30"/>
    </row>
    <row r="127" spans="1:38" s="3" customFormat="1" ht="15" x14ac:dyDescent="0.25">
      <c r="A127" s="36"/>
      <c r="B127" s="39"/>
      <c r="C127" s="38" t="s">
        <v>83</v>
      </c>
      <c r="D127" s="408" t="s">
        <v>101</v>
      </c>
      <c r="E127" s="408"/>
      <c r="F127" s="408"/>
      <c r="G127" s="40"/>
      <c r="H127" s="41"/>
      <c r="I127" s="41"/>
      <c r="J127" s="41"/>
      <c r="K127" s="42">
        <v>12.2</v>
      </c>
      <c r="L127" s="41"/>
      <c r="M127" s="42">
        <v>72.97</v>
      </c>
      <c r="N127" s="43">
        <v>8.16</v>
      </c>
      <c r="O127" s="70">
        <v>595.44000000000005</v>
      </c>
      <c r="AF127" s="30"/>
      <c r="AG127" s="30"/>
      <c r="AI127" s="2" t="s">
        <v>101</v>
      </c>
      <c r="AL127" s="30"/>
    </row>
    <row r="128" spans="1:38" s="3" customFormat="1" ht="15" x14ac:dyDescent="0.25">
      <c r="A128" s="36"/>
      <c r="B128" s="39"/>
      <c r="C128" s="38"/>
      <c r="D128" s="408" t="s">
        <v>57</v>
      </c>
      <c r="E128" s="408"/>
      <c r="F128" s="408"/>
      <c r="G128" s="40" t="s">
        <v>58</v>
      </c>
      <c r="H128" s="68">
        <v>14.4</v>
      </c>
      <c r="I128" s="63">
        <v>1.3225</v>
      </c>
      <c r="J128" s="64">
        <v>113.9097816</v>
      </c>
      <c r="K128" s="47"/>
      <c r="L128" s="41"/>
      <c r="M128" s="47"/>
      <c r="N128" s="41"/>
      <c r="O128" s="48"/>
      <c r="AF128" s="30"/>
      <c r="AG128" s="30"/>
      <c r="AJ128" s="2" t="s">
        <v>57</v>
      </c>
      <c r="AL128" s="30"/>
    </row>
    <row r="129" spans="1:40" s="3" customFormat="1" ht="15" x14ac:dyDescent="0.25">
      <c r="A129" s="36"/>
      <c r="B129" s="39"/>
      <c r="C129" s="38"/>
      <c r="D129" s="408" t="s">
        <v>73</v>
      </c>
      <c r="E129" s="408"/>
      <c r="F129" s="408"/>
      <c r="G129" s="40" t="s">
        <v>58</v>
      </c>
      <c r="H129" s="43">
        <v>13.88</v>
      </c>
      <c r="I129" s="63">
        <v>1.4375</v>
      </c>
      <c r="J129" s="64">
        <v>119.3438835</v>
      </c>
      <c r="K129" s="47"/>
      <c r="L129" s="41"/>
      <c r="M129" s="47"/>
      <c r="N129" s="41"/>
      <c r="O129" s="48"/>
      <c r="AF129" s="30"/>
      <c r="AG129" s="30"/>
      <c r="AJ129" s="2" t="s">
        <v>73</v>
      </c>
      <c r="AL129" s="30"/>
    </row>
    <row r="130" spans="1:40" s="3" customFormat="1" ht="15" x14ac:dyDescent="0.25">
      <c r="A130" s="49"/>
      <c r="B130" s="40"/>
      <c r="C130" s="38"/>
      <c r="D130" s="416" t="s">
        <v>59</v>
      </c>
      <c r="E130" s="416"/>
      <c r="F130" s="416"/>
      <c r="G130" s="50"/>
      <c r="H130" s="51"/>
      <c r="I130" s="51"/>
      <c r="J130" s="51"/>
      <c r="K130" s="53">
        <v>3390.48</v>
      </c>
      <c r="L130" s="51"/>
      <c r="M130" s="53">
        <v>29040.86</v>
      </c>
      <c r="N130" s="51"/>
      <c r="O130" s="54">
        <v>412935.17</v>
      </c>
      <c r="AF130" s="30"/>
      <c r="AG130" s="30"/>
      <c r="AK130" s="2" t="s">
        <v>59</v>
      </c>
      <c r="AL130" s="30"/>
    </row>
    <row r="131" spans="1:40" s="3" customFormat="1" ht="15" x14ac:dyDescent="0.25">
      <c r="A131" s="36"/>
      <c r="B131" s="39"/>
      <c r="C131" s="38"/>
      <c r="D131" s="408" t="s">
        <v>60</v>
      </c>
      <c r="E131" s="408"/>
      <c r="F131" s="408"/>
      <c r="G131" s="40"/>
      <c r="H131" s="41"/>
      <c r="I131" s="41"/>
      <c r="J131" s="41"/>
      <c r="K131" s="47"/>
      <c r="L131" s="41"/>
      <c r="M131" s="44">
        <v>2385.7600000000002</v>
      </c>
      <c r="N131" s="41"/>
      <c r="O131" s="45">
        <v>106810.48</v>
      </c>
      <c r="AF131" s="30"/>
      <c r="AG131" s="30"/>
      <c r="AJ131" s="2" t="s">
        <v>60</v>
      </c>
      <c r="AL131" s="30"/>
    </row>
    <row r="132" spans="1:40" s="3" customFormat="1" ht="78.75" x14ac:dyDescent="0.25">
      <c r="A132" s="36"/>
      <c r="B132" s="39"/>
      <c r="C132" s="38" t="s">
        <v>666</v>
      </c>
      <c r="D132" s="408" t="s">
        <v>667</v>
      </c>
      <c r="E132" s="408"/>
      <c r="F132" s="408"/>
      <c r="G132" s="40" t="s">
        <v>63</v>
      </c>
      <c r="H132" s="55">
        <v>147</v>
      </c>
      <c r="I132" s="41"/>
      <c r="J132" s="55">
        <v>147</v>
      </c>
      <c r="K132" s="47"/>
      <c r="L132" s="41"/>
      <c r="M132" s="44">
        <v>3507.07</v>
      </c>
      <c r="N132" s="41"/>
      <c r="O132" s="45">
        <v>157011.41</v>
      </c>
      <c r="AF132" s="30"/>
      <c r="AG132" s="30"/>
      <c r="AJ132" s="2" t="s">
        <v>667</v>
      </c>
      <c r="AL132" s="30"/>
    </row>
    <row r="133" spans="1:40" s="3" customFormat="1" ht="123.75" x14ac:dyDescent="0.25">
      <c r="A133" s="36"/>
      <c r="B133" s="39"/>
      <c r="C133" s="38" t="s">
        <v>668</v>
      </c>
      <c r="D133" s="408" t="s">
        <v>669</v>
      </c>
      <c r="E133" s="408"/>
      <c r="F133" s="408"/>
      <c r="G133" s="40" t="s">
        <v>63</v>
      </c>
      <c r="H133" s="55">
        <v>134</v>
      </c>
      <c r="I133" s="43">
        <v>0.85</v>
      </c>
      <c r="J133" s="68">
        <v>113.9</v>
      </c>
      <c r="K133" s="47"/>
      <c r="L133" s="41"/>
      <c r="M133" s="44">
        <v>2717.38</v>
      </c>
      <c r="N133" s="41"/>
      <c r="O133" s="45">
        <v>121657.14</v>
      </c>
      <c r="AF133" s="30"/>
      <c r="AG133" s="30"/>
      <c r="AJ133" s="2" t="s">
        <v>669</v>
      </c>
      <c r="AL133" s="30"/>
    </row>
    <row r="134" spans="1:40" s="3" customFormat="1" ht="15" x14ac:dyDescent="0.25">
      <c r="A134" s="36"/>
      <c r="B134" s="56"/>
      <c r="C134" s="57"/>
      <c r="D134" s="410" t="s">
        <v>66</v>
      </c>
      <c r="E134" s="410"/>
      <c r="F134" s="410"/>
      <c r="G134" s="32"/>
      <c r="H134" s="58"/>
      <c r="I134" s="58"/>
      <c r="J134" s="58"/>
      <c r="K134" s="59"/>
      <c r="L134" s="58"/>
      <c r="M134" s="60">
        <v>35265.31</v>
      </c>
      <c r="N134" s="51"/>
      <c r="O134" s="61">
        <v>691603.72</v>
      </c>
      <c r="AF134" s="30"/>
      <c r="AG134" s="30"/>
      <c r="AL134" s="30" t="s">
        <v>66</v>
      </c>
    </row>
    <row r="135" spans="1:40" s="3" customFormat="1" ht="45" x14ac:dyDescent="0.25">
      <c r="A135" s="31" t="s">
        <v>143</v>
      </c>
      <c r="B135" s="32" t="s">
        <v>143</v>
      </c>
      <c r="C135" s="233" t="s">
        <v>964</v>
      </c>
      <c r="D135" s="412" t="s">
        <v>208</v>
      </c>
      <c r="E135" s="412"/>
      <c r="F135" s="412"/>
      <c r="G135" s="32" t="s">
        <v>85</v>
      </c>
      <c r="H135" s="32">
        <v>657.95399999999995</v>
      </c>
      <c r="I135" s="32" t="s">
        <v>24</v>
      </c>
      <c r="J135" s="32" t="s">
        <v>670</v>
      </c>
      <c r="K135" s="34" t="s">
        <v>210</v>
      </c>
      <c r="L135" s="32" t="s">
        <v>211</v>
      </c>
      <c r="M135" s="34" t="s">
        <v>671</v>
      </c>
      <c r="N135" s="32" t="s">
        <v>89</v>
      </c>
      <c r="O135" s="35" t="s">
        <v>672</v>
      </c>
      <c r="AF135" s="30"/>
      <c r="AG135" s="30" t="s">
        <v>208</v>
      </c>
      <c r="AL135" s="30"/>
    </row>
    <row r="136" spans="1:40" s="3" customFormat="1" ht="15" x14ac:dyDescent="0.25">
      <c r="A136" s="62"/>
      <c r="B136" s="4"/>
      <c r="C136" s="57"/>
      <c r="D136" s="408" t="s">
        <v>91</v>
      </c>
      <c r="E136" s="408"/>
      <c r="F136" s="408"/>
      <c r="G136" s="408"/>
      <c r="H136" s="408"/>
      <c r="I136" s="408"/>
      <c r="J136" s="408"/>
      <c r="K136" s="408"/>
      <c r="L136" s="408"/>
      <c r="M136" s="408"/>
      <c r="N136" s="408"/>
      <c r="O136" s="411"/>
      <c r="AF136" s="30"/>
      <c r="AG136" s="30"/>
      <c r="AL136" s="30"/>
      <c r="AM136" s="2" t="s">
        <v>91</v>
      </c>
    </row>
    <row r="137" spans="1:40" s="3" customFormat="1" ht="15" x14ac:dyDescent="0.25">
      <c r="A137" s="62"/>
      <c r="B137" s="56"/>
      <c r="C137" s="57"/>
      <c r="D137" s="408" t="s">
        <v>214</v>
      </c>
      <c r="E137" s="408"/>
      <c r="F137" s="408"/>
      <c r="G137" s="408"/>
      <c r="H137" s="408"/>
      <c r="I137" s="408"/>
      <c r="J137" s="408"/>
      <c r="K137" s="408"/>
      <c r="L137" s="408"/>
      <c r="M137" s="408"/>
      <c r="N137" s="408"/>
      <c r="O137" s="411"/>
      <c r="AF137" s="30"/>
      <c r="AG137" s="30"/>
      <c r="AL137" s="30"/>
      <c r="AN137" s="2" t="s">
        <v>214</v>
      </c>
    </row>
    <row r="138" spans="1:40" s="3" customFormat="1" ht="15" x14ac:dyDescent="0.25">
      <c r="A138" s="36"/>
      <c r="B138" s="37"/>
      <c r="C138" s="38"/>
      <c r="D138" s="413" t="s">
        <v>673</v>
      </c>
      <c r="E138" s="413"/>
      <c r="F138" s="413"/>
      <c r="G138" s="413"/>
      <c r="H138" s="413"/>
      <c r="I138" s="413"/>
      <c r="J138" s="413"/>
      <c r="K138" s="413"/>
      <c r="L138" s="413"/>
      <c r="M138" s="413"/>
      <c r="N138" s="413"/>
      <c r="O138" s="414"/>
      <c r="AF138" s="30"/>
      <c r="AG138" s="30"/>
      <c r="AH138" s="2" t="s">
        <v>673</v>
      </c>
      <c r="AL138" s="30"/>
    </row>
    <row r="139" spans="1:40" s="3" customFormat="1" ht="15" x14ac:dyDescent="0.25">
      <c r="A139" s="36"/>
      <c r="B139" s="56"/>
      <c r="C139" s="57"/>
      <c r="D139" s="410" t="s">
        <v>66</v>
      </c>
      <c r="E139" s="410"/>
      <c r="F139" s="410"/>
      <c r="G139" s="32"/>
      <c r="H139" s="58"/>
      <c r="I139" s="58"/>
      <c r="J139" s="58"/>
      <c r="K139" s="59"/>
      <c r="L139" s="58"/>
      <c r="M139" s="60">
        <v>66571.63</v>
      </c>
      <c r="N139" s="51"/>
      <c r="O139" s="61">
        <v>543224.5</v>
      </c>
      <c r="AF139" s="30"/>
      <c r="AG139" s="30"/>
      <c r="AL139" s="30" t="s">
        <v>66</v>
      </c>
    </row>
    <row r="140" spans="1:40" s="3" customFormat="1" ht="34.5" x14ac:dyDescent="0.25">
      <c r="A140" s="31" t="s">
        <v>147</v>
      </c>
      <c r="B140" s="32" t="s">
        <v>147</v>
      </c>
      <c r="C140" s="33" t="s">
        <v>674</v>
      </c>
      <c r="D140" s="412" t="s">
        <v>675</v>
      </c>
      <c r="E140" s="412"/>
      <c r="F140" s="412"/>
      <c r="G140" s="32" t="s">
        <v>578</v>
      </c>
      <c r="H140" s="32">
        <v>12.11</v>
      </c>
      <c r="I140" s="32" t="s">
        <v>24</v>
      </c>
      <c r="J140" s="32" t="s">
        <v>676</v>
      </c>
      <c r="K140" s="34"/>
      <c r="L140" s="32"/>
      <c r="M140" s="34"/>
      <c r="N140" s="32"/>
      <c r="O140" s="35"/>
      <c r="AF140" s="30"/>
      <c r="AG140" s="30" t="s">
        <v>675</v>
      </c>
      <c r="AL140" s="30"/>
    </row>
    <row r="141" spans="1:40" s="3" customFormat="1" ht="33.75" x14ac:dyDescent="0.25">
      <c r="A141" s="36"/>
      <c r="B141" s="37"/>
      <c r="C141" s="38" t="s">
        <v>630</v>
      </c>
      <c r="D141" s="413" t="s">
        <v>631</v>
      </c>
      <c r="E141" s="413"/>
      <c r="F141" s="413"/>
      <c r="G141" s="413"/>
      <c r="H141" s="413"/>
      <c r="I141" s="413"/>
      <c r="J141" s="413"/>
      <c r="K141" s="413"/>
      <c r="L141" s="413"/>
      <c r="M141" s="413"/>
      <c r="N141" s="413"/>
      <c r="O141" s="414"/>
      <c r="AF141" s="30"/>
      <c r="AG141" s="30"/>
      <c r="AH141" s="2" t="s">
        <v>631</v>
      </c>
      <c r="AL141" s="30"/>
    </row>
    <row r="142" spans="1:40" s="3" customFormat="1" ht="57" x14ac:dyDescent="0.25">
      <c r="A142" s="36"/>
      <c r="B142" s="37"/>
      <c r="C142" s="38" t="s">
        <v>632</v>
      </c>
      <c r="D142" s="413" t="s">
        <v>633</v>
      </c>
      <c r="E142" s="413"/>
      <c r="F142" s="413"/>
      <c r="G142" s="413"/>
      <c r="H142" s="413"/>
      <c r="I142" s="413"/>
      <c r="J142" s="413"/>
      <c r="K142" s="413"/>
      <c r="L142" s="413"/>
      <c r="M142" s="413"/>
      <c r="N142" s="413"/>
      <c r="O142" s="414"/>
      <c r="AF142" s="30"/>
      <c r="AG142" s="30"/>
      <c r="AH142" s="2" t="s">
        <v>633</v>
      </c>
      <c r="AL142" s="30"/>
    </row>
    <row r="143" spans="1:40" s="3" customFormat="1" ht="15" x14ac:dyDescent="0.25">
      <c r="A143" s="36"/>
      <c r="B143" s="39"/>
      <c r="C143" s="38" t="s">
        <v>24</v>
      </c>
      <c r="D143" s="408" t="s">
        <v>56</v>
      </c>
      <c r="E143" s="408"/>
      <c r="F143" s="408"/>
      <c r="G143" s="40"/>
      <c r="H143" s="41"/>
      <c r="I143" s="41"/>
      <c r="J143" s="41"/>
      <c r="K143" s="42">
        <v>173.23</v>
      </c>
      <c r="L143" s="63">
        <v>1.3225</v>
      </c>
      <c r="M143" s="44">
        <v>2774.36</v>
      </c>
      <c r="N143" s="43">
        <v>44.77</v>
      </c>
      <c r="O143" s="45">
        <v>124208.1</v>
      </c>
      <c r="AF143" s="30"/>
      <c r="AG143" s="30"/>
      <c r="AI143" s="2" t="s">
        <v>56</v>
      </c>
      <c r="AL143" s="30"/>
    </row>
    <row r="144" spans="1:40" s="3" customFormat="1" ht="15" x14ac:dyDescent="0.25">
      <c r="A144" s="36"/>
      <c r="B144" s="39"/>
      <c r="C144" s="38" t="s">
        <v>67</v>
      </c>
      <c r="D144" s="408" t="s">
        <v>70</v>
      </c>
      <c r="E144" s="408"/>
      <c r="F144" s="408"/>
      <c r="G144" s="40"/>
      <c r="H144" s="41"/>
      <c r="I144" s="41"/>
      <c r="J144" s="41"/>
      <c r="K144" s="44">
        <v>5268.76</v>
      </c>
      <c r="L144" s="63">
        <v>1.4375</v>
      </c>
      <c r="M144" s="44">
        <v>91719.23</v>
      </c>
      <c r="N144" s="43">
        <v>13.24</v>
      </c>
      <c r="O144" s="45">
        <v>1214362.6100000001</v>
      </c>
      <c r="AF144" s="30"/>
      <c r="AG144" s="30"/>
      <c r="AI144" s="2" t="s">
        <v>70</v>
      </c>
      <c r="AL144" s="30"/>
    </row>
    <row r="145" spans="1:42" s="3" customFormat="1" ht="15" x14ac:dyDescent="0.25">
      <c r="A145" s="36"/>
      <c r="B145" s="39"/>
      <c r="C145" s="38" t="s">
        <v>71</v>
      </c>
      <c r="D145" s="408" t="s">
        <v>72</v>
      </c>
      <c r="E145" s="408"/>
      <c r="F145" s="408"/>
      <c r="G145" s="40"/>
      <c r="H145" s="41"/>
      <c r="I145" s="41"/>
      <c r="J145" s="41"/>
      <c r="K145" s="42">
        <v>267.67</v>
      </c>
      <c r="L145" s="63">
        <v>1.4375</v>
      </c>
      <c r="M145" s="44">
        <v>4659.63</v>
      </c>
      <c r="N145" s="43">
        <v>44.77</v>
      </c>
      <c r="O145" s="45">
        <v>208611.64</v>
      </c>
      <c r="AF145" s="30"/>
      <c r="AG145" s="30"/>
      <c r="AI145" s="2" t="s">
        <v>72</v>
      </c>
      <c r="AL145" s="30"/>
    </row>
    <row r="146" spans="1:42" s="3" customFormat="1" ht="15" x14ac:dyDescent="0.25">
      <c r="A146" s="36"/>
      <c r="B146" s="39"/>
      <c r="C146" s="38" t="s">
        <v>83</v>
      </c>
      <c r="D146" s="408" t="s">
        <v>101</v>
      </c>
      <c r="E146" s="408"/>
      <c r="F146" s="408"/>
      <c r="G146" s="40"/>
      <c r="H146" s="41"/>
      <c r="I146" s="41"/>
      <c r="J146" s="41"/>
      <c r="K146" s="42">
        <v>17.079999999999998</v>
      </c>
      <c r="L146" s="41"/>
      <c r="M146" s="42">
        <v>206.84</v>
      </c>
      <c r="N146" s="43">
        <v>8.16</v>
      </c>
      <c r="O146" s="45">
        <v>1687.81</v>
      </c>
      <c r="AF146" s="30"/>
      <c r="AG146" s="30"/>
      <c r="AI146" s="2" t="s">
        <v>101</v>
      </c>
      <c r="AL146" s="30"/>
    </row>
    <row r="147" spans="1:42" s="3" customFormat="1" ht="15" x14ac:dyDescent="0.25">
      <c r="A147" s="36"/>
      <c r="B147" s="39"/>
      <c r="C147" s="38"/>
      <c r="D147" s="408" t="s">
        <v>57</v>
      </c>
      <c r="E147" s="408"/>
      <c r="F147" s="408"/>
      <c r="G147" s="40" t="s">
        <v>58</v>
      </c>
      <c r="H147" s="68">
        <v>21.6</v>
      </c>
      <c r="I147" s="63">
        <v>1.3225</v>
      </c>
      <c r="J147" s="69">
        <v>345.93425999999999</v>
      </c>
      <c r="K147" s="47"/>
      <c r="L147" s="41"/>
      <c r="M147" s="47"/>
      <c r="N147" s="41"/>
      <c r="O147" s="48"/>
      <c r="AF147" s="30"/>
      <c r="AG147" s="30"/>
      <c r="AJ147" s="2" t="s">
        <v>57</v>
      </c>
      <c r="AL147" s="30"/>
    </row>
    <row r="148" spans="1:42" s="3" customFormat="1" ht="15" x14ac:dyDescent="0.25">
      <c r="A148" s="36"/>
      <c r="B148" s="39"/>
      <c r="C148" s="38"/>
      <c r="D148" s="408" t="s">
        <v>73</v>
      </c>
      <c r="E148" s="408"/>
      <c r="F148" s="408"/>
      <c r="G148" s="40" t="s">
        <v>58</v>
      </c>
      <c r="H148" s="68">
        <v>20.6</v>
      </c>
      <c r="I148" s="63">
        <v>1.4375</v>
      </c>
      <c r="J148" s="67">
        <v>358.60737499999999</v>
      </c>
      <c r="K148" s="47"/>
      <c r="L148" s="41"/>
      <c r="M148" s="47"/>
      <c r="N148" s="41"/>
      <c r="O148" s="48"/>
      <c r="AF148" s="30"/>
      <c r="AG148" s="30"/>
      <c r="AJ148" s="2" t="s">
        <v>73</v>
      </c>
      <c r="AL148" s="30"/>
    </row>
    <row r="149" spans="1:42" s="3" customFormat="1" ht="15" x14ac:dyDescent="0.25">
      <c r="A149" s="49"/>
      <c r="B149" s="40"/>
      <c r="C149" s="38"/>
      <c r="D149" s="416" t="s">
        <v>59</v>
      </c>
      <c r="E149" s="416"/>
      <c r="F149" s="416"/>
      <c r="G149" s="50"/>
      <c r="H149" s="51"/>
      <c r="I149" s="51"/>
      <c r="J149" s="51"/>
      <c r="K149" s="53">
        <v>5459.07</v>
      </c>
      <c r="L149" s="51"/>
      <c r="M149" s="53">
        <v>94700.43</v>
      </c>
      <c r="N149" s="51"/>
      <c r="O149" s="54">
        <v>1340258.52</v>
      </c>
      <c r="AF149" s="30"/>
      <c r="AG149" s="30"/>
      <c r="AK149" s="2" t="s">
        <v>59</v>
      </c>
      <c r="AL149" s="30"/>
    </row>
    <row r="150" spans="1:42" s="3" customFormat="1" ht="15" x14ac:dyDescent="0.25">
      <c r="A150" s="36"/>
      <c r="B150" s="39"/>
      <c r="C150" s="38"/>
      <c r="D150" s="408" t="s">
        <v>60</v>
      </c>
      <c r="E150" s="408"/>
      <c r="F150" s="408"/>
      <c r="G150" s="40"/>
      <c r="H150" s="41"/>
      <c r="I150" s="41"/>
      <c r="J150" s="41"/>
      <c r="K150" s="47"/>
      <c r="L150" s="41"/>
      <c r="M150" s="44">
        <v>7433.99</v>
      </c>
      <c r="N150" s="41"/>
      <c r="O150" s="45">
        <v>332819.74</v>
      </c>
      <c r="AF150" s="30"/>
      <c r="AG150" s="30"/>
      <c r="AJ150" s="2" t="s">
        <v>60</v>
      </c>
      <c r="AL150" s="30"/>
    </row>
    <row r="151" spans="1:42" s="3" customFormat="1" ht="78.75" x14ac:dyDescent="0.25">
      <c r="A151" s="36"/>
      <c r="B151" s="39"/>
      <c r="C151" s="38" t="s">
        <v>666</v>
      </c>
      <c r="D151" s="408" t="s">
        <v>667</v>
      </c>
      <c r="E151" s="408"/>
      <c r="F151" s="408"/>
      <c r="G151" s="40" t="s">
        <v>63</v>
      </c>
      <c r="H151" s="55">
        <v>147</v>
      </c>
      <c r="I151" s="41"/>
      <c r="J151" s="55">
        <v>147</v>
      </c>
      <c r="K151" s="47"/>
      <c r="L151" s="41"/>
      <c r="M151" s="44">
        <v>10927.97</v>
      </c>
      <c r="N151" s="41"/>
      <c r="O151" s="45">
        <v>489245.02</v>
      </c>
      <c r="AF151" s="30"/>
      <c r="AG151" s="30"/>
      <c r="AJ151" s="2" t="s">
        <v>667</v>
      </c>
      <c r="AL151" s="30"/>
    </row>
    <row r="152" spans="1:42" s="3" customFormat="1" ht="123.75" x14ac:dyDescent="0.25">
      <c r="A152" s="36"/>
      <c r="B152" s="39"/>
      <c r="C152" s="38" t="s">
        <v>668</v>
      </c>
      <c r="D152" s="408" t="s">
        <v>669</v>
      </c>
      <c r="E152" s="408"/>
      <c r="F152" s="408"/>
      <c r="G152" s="40" t="s">
        <v>63</v>
      </c>
      <c r="H152" s="55">
        <v>134</v>
      </c>
      <c r="I152" s="43">
        <v>0.85</v>
      </c>
      <c r="J152" s="68">
        <v>113.9</v>
      </c>
      <c r="K152" s="47"/>
      <c r="L152" s="41"/>
      <c r="M152" s="44">
        <v>8467.31</v>
      </c>
      <c r="N152" s="41"/>
      <c r="O152" s="45">
        <v>379081.68</v>
      </c>
      <c r="AF152" s="30"/>
      <c r="AG152" s="30"/>
      <c r="AJ152" s="2" t="s">
        <v>669</v>
      </c>
      <c r="AL152" s="30"/>
    </row>
    <row r="153" spans="1:42" s="3" customFormat="1" ht="15" x14ac:dyDescent="0.25">
      <c r="A153" s="36"/>
      <c r="B153" s="56"/>
      <c r="C153" s="57"/>
      <c r="D153" s="410" t="s">
        <v>66</v>
      </c>
      <c r="E153" s="410"/>
      <c r="F153" s="410"/>
      <c r="G153" s="32"/>
      <c r="H153" s="58"/>
      <c r="I153" s="58"/>
      <c r="J153" s="58"/>
      <c r="K153" s="59"/>
      <c r="L153" s="58"/>
      <c r="M153" s="60">
        <v>114095.71</v>
      </c>
      <c r="N153" s="51"/>
      <c r="O153" s="61">
        <v>2208585.2200000002</v>
      </c>
      <c r="AF153" s="30"/>
      <c r="AG153" s="30"/>
      <c r="AL153" s="30" t="s">
        <v>66</v>
      </c>
    </row>
    <row r="154" spans="1:42" s="3" customFormat="1" ht="45" x14ac:dyDescent="0.25">
      <c r="A154" s="31" t="s">
        <v>151</v>
      </c>
      <c r="B154" s="32" t="s">
        <v>151</v>
      </c>
      <c r="C154" s="233" t="s">
        <v>965</v>
      </c>
      <c r="D154" s="412" t="s">
        <v>677</v>
      </c>
      <c r="E154" s="412"/>
      <c r="F154" s="412"/>
      <c r="G154" s="32" t="s">
        <v>85</v>
      </c>
      <c r="H154" s="32">
        <v>1526</v>
      </c>
      <c r="I154" s="32" t="s">
        <v>24</v>
      </c>
      <c r="J154" s="32" t="s">
        <v>678</v>
      </c>
      <c r="K154" s="34" t="s">
        <v>679</v>
      </c>
      <c r="L154" s="32" t="s">
        <v>211</v>
      </c>
      <c r="M154" s="34" t="s">
        <v>680</v>
      </c>
      <c r="N154" s="32" t="s">
        <v>89</v>
      </c>
      <c r="O154" s="35" t="s">
        <v>681</v>
      </c>
      <c r="AF154" s="30"/>
      <c r="AG154" s="30" t="s">
        <v>677</v>
      </c>
      <c r="AL154" s="30"/>
    </row>
    <row r="155" spans="1:42" s="3" customFormat="1" ht="15" x14ac:dyDescent="0.25">
      <c r="A155" s="62"/>
      <c r="B155" s="4"/>
      <c r="C155" s="57"/>
      <c r="D155" s="408" t="s">
        <v>91</v>
      </c>
      <c r="E155" s="408"/>
      <c r="F155" s="408"/>
      <c r="G155" s="408"/>
      <c r="H155" s="408"/>
      <c r="I155" s="408"/>
      <c r="J155" s="408"/>
      <c r="K155" s="408"/>
      <c r="L155" s="408"/>
      <c r="M155" s="408"/>
      <c r="N155" s="408"/>
      <c r="O155" s="411"/>
      <c r="AF155" s="30"/>
      <c r="AG155" s="30"/>
      <c r="AL155" s="30"/>
      <c r="AM155" s="2" t="s">
        <v>91</v>
      </c>
    </row>
    <row r="156" spans="1:42" s="3" customFormat="1" ht="15" x14ac:dyDescent="0.25">
      <c r="A156" s="62"/>
      <c r="B156" s="56"/>
      <c r="C156" s="57"/>
      <c r="D156" s="408" t="s">
        <v>682</v>
      </c>
      <c r="E156" s="408"/>
      <c r="F156" s="408"/>
      <c r="G156" s="408"/>
      <c r="H156" s="408"/>
      <c r="I156" s="408"/>
      <c r="J156" s="408"/>
      <c r="K156" s="408"/>
      <c r="L156" s="408"/>
      <c r="M156" s="408"/>
      <c r="N156" s="408"/>
      <c r="O156" s="411"/>
      <c r="AF156" s="30"/>
      <c r="AG156" s="30"/>
      <c r="AL156" s="30"/>
      <c r="AN156" s="2" t="s">
        <v>682</v>
      </c>
    </row>
    <row r="157" spans="1:42" s="3" customFormat="1" ht="15" x14ac:dyDescent="0.25">
      <c r="A157" s="36"/>
      <c r="B157" s="37"/>
      <c r="C157" s="38"/>
      <c r="D157" s="413" t="s">
        <v>673</v>
      </c>
      <c r="E157" s="413"/>
      <c r="F157" s="413"/>
      <c r="G157" s="413"/>
      <c r="H157" s="413"/>
      <c r="I157" s="413"/>
      <c r="J157" s="413"/>
      <c r="K157" s="413"/>
      <c r="L157" s="413"/>
      <c r="M157" s="413"/>
      <c r="N157" s="413"/>
      <c r="O157" s="414"/>
      <c r="AF157" s="30"/>
      <c r="AG157" s="30"/>
      <c r="AH157" s="2" t="s">
        <v>673</v>
      </c>
      <c r="AL157" s="30"/>
    </row>
    <row r="158" spans="1:42" s="3" customFormat="1" ht="15" x14ac:dyDescent="0.25">
      <c r="A158" s="36"/>
      <c r="B158" s="56"/>
      <c r="C158" s="57"/>
      <c r="D158" s="410" t="s">
        <v>66</v>
      </c>
      <c r="E158" s="410"/>
      <c r="F158" s="410"/>
      <c r="G158" s="32"/>
      <c r="H158" s="58"/>
      <c r="I158" s="58"/>
      <c r="J158" s="58"/>
      <c r="K158" s="59"/>
      <c r="L158" s="58"/>
      <c r="M158" s="60">
        <v>761592.91</v>
      </c>
      <c r="N158" s="51"/>
      <c r="O158" s="61">
        <v>6214598.1500000004</v>
      </c>
      <c r="AF158" s="30"/>
      <c r="AG158" s="30"/>
      <c r="AL158" s="30" t="s">
        <v>66</v>
      </c>
    </row>
    <row r="159" spans="1:42" s="3" customFormat="1" ht="15" x14ac:dyDescent="0.25">
      <c r="A159" s="72"/>
      <c r="B159" s="8"/>
      <c r="C159" s="34"/>
      <c r="D159" s="410" t="s">
        <v>683</v>
      </c>
      <c r="E159" s="410"/>
      <c r="F159" s="410"/>
      <c r="G159" s="410"/>
      <c r="H159" s="410"/>
      <c r="I159" s="410"/>
      <c r="J159" s="410"/>
      <c r="K159" s="410"/>
      <c r="L159" s="410"/>
      <c r="M159" s="73"/>
      <c r="N159" s="74"/>
      <c r="O159" s="75"/>
      <c r="P159" s="76"/>
      <c r="AF159" s="30"/>
      <c r="AG159" s="30"/>
      <c r="AL159" s="30"/>
      <c r="AO159" s="30" t="s">
        <v>683</v>
      </c>
    </row>
    <row r="160" spans="1:42" s="3" customFormat="1" ht="15" x14ac:dyDescent="0.25">
      <c r="A160" s="36"/>
      <c r="B160" s="4"/>
      <c r="C160" s="38"/>
      <c r="D160" s="408" t="s">
        <v>285</v>
      </c>
      <c r="E160" s="408"/>
      <c r="F160" s="408"/>
      <c r="G160" s="408"/>
      <c r="H160" s="408"/>
      <c r="I160" s="408"/>
      <c r="J160" s="408"/>
      <c r="K160" s="408"/>
      <c r="L160" s="408"/>
      <c r="M160" s="77">
        <v>1730962.31</v>
      </c>
      <c r="N160" s="78"/>
      <c r="O160" s="79"/>
      <c r="P160" s="80"/>
      <c r="AF160" s="30"/>
      <c r="AG160" s="30"/>
      <c r="AL160" s="30"/>
      <c r="AO160" s="30"/>
      <c r="AP160" s="2" t="s">
        <v>285</v>
      </c>
    </row>
    <row r="161" spans="1:42" s="3" customFormat="1" ht="15" x14ac:dyDescent="0.25">
      <c r="A161" s="36"/>
      <c r="B161" s="4"/>
      <c r="C161" s="38"/>
      <c r="D161" s="408" t="s">
        <v>286</v>
      </c>
      <c r="E161" s="408"/>
      <c r="F161" s="408"/>
      <c r="G161" s="408"/>
      <c r="H161" s="408"/>
      <c r="I161" s="408"/>
      <c r="J161" s="408"/>
      <c r="K161" s="408"/>
      <c r="L161" s="408"/>
      <c r="M161" s="80"/>
      <c r="N161" s="78"/>
      <c r="O161" s="79"/>
      <c r="P161" s="80"/>
      <c r="AF161" s="30"/>
      <c r="AG161" s="30"/>
      <c r="AL161" s="30"/>
      <c r="AO161" s="30"/>
      <c r="AP161" s="2" t="s">
        <v>286</v>
      </c>
    </row>
    <row r="162" spans="1:42" s="3" customFormat="1" ht="15" x14ac:dyDescent="0.25">
      <c r="A162" s="36"/>
      <c r="B162" s="4"/>
      <c r="C162" s="38"/>
      <c r="D162" s="408" t="s">
        <v>287</v>
      </c>
      <c r="E162" s="408"/>
      <c r="F162" s="408"/>
      <c r="G162" s="408"/>
      <c r="H162" s="408"/>
      <c r="I162" s="408"/>
      <c r="J162" s="408"/>
      <c r="K162" s="408"/>
      <c r="L162" s="408"/>
      <c r="M162" s="77">
        <v>10231.86</v>
      </c>
      <c r="N162" s="78"/>
      <c r="O162" s="79"/>
      <c r="P162" s="80"/>
      <c r="AF162" s="30"/>
      <c r="AG162" s="30"/>
      <c r="AL162" s="30"/>
      <c r="AO162" s="30"/>
      <c r="AP162" s="2" t="s">
        <v>287</v>
      </c>
    </row>
    <row r="163" spans="1:42" s="3" customFormat="1" ht="15" x14ac:dyDescent="0.25">
      <c r="A163" s="36"/>
      <c r="B163" s="4"/>
      <c r="C163" s="38"/>
      <c r="D163" s="408" t="s">
        <v>288</v>
      </c>
      <c r="E163" s="408"/>
      <c r="F163" s="408"/>
      <c r="G163" s="408"/>
      <c r="H163" s="408"/>
      <c r="I163" s="408"/>
      <c r="J163" s="408"/>
      <c r="K163" s="408"/>
      <c r="L163" s="408"/>
      <c r="M163" s="77">
        <v>145811.04</v>
      </c>
      <c r="N163" s="78"/>
      <c r="O163" s="79"/>
      <c r="P163" s="80"/>
      <c r="AF163" s="30"/>
      <c r="AG163" s="30"/>
      <c r="AL163" s="30"/>
      <c r="AO163" s="30"/>
      <c r="AP163" s="2" t="s">
        <v>288</v>
      </c>
    </row>
    <row r="164" spans="1:42" s="3" customFormat="1" ht="15" x14ac:dyDescent="0.25">
      <c r="A164" s="36"/>
      <c r="B164" s="4"/>
      <c r="C164" s="38"/>
      <c r="D164" s="408" t="s">
        <v>289</v>
      </c>
      <c r="E164" s="408"/>
      <c r="F164" s="408"/>
      <c r="G164" s="408"/>
      <c r="H164" s="408"/>
      <c r="I164" s="408"/>
      <c r="J164" s="408"/>
      <c r="K164" s="408"/>
      <c r="L164" s="408"/>
      <c r="M164" s="77">
        <v>9690.3700000000008</v>
      </c>
      <c r="N164" s="78"/>
      <c r="O164" s="79"/>
      <c r="P164" s="80"/>
      <c r="AF164" s="30"/>
      <c r="AG164" s="30"/>
      <c r="AL164" s="30"/>
      <c r="AO164" s="30"/>
      <c r="AP164" s="2" t="s">
        <v>289</v>
      </c>
    </row>
    <row r="165" spans="1:42" s="3" customFormat="1" ht="15" x14ac:dyDescent="0.25">
      <c r="A165" s="36"/>
      <c r="B165" s="4"/>
      <c r="C165" s="38"/>
      <c r="D165" s="408" t="s">
        <v>290</v>
      </c>
      <c r="E165" s="408"/>
      <c r="F165" s="408"/>
      <c r="G165" s="408"/>
      <c r="H165" s="408"/>
      <c r="I165" s="408"/>
      <c r="J165" s="408"/>
      <c r="K165" s="408"/>
      <c r="L165" s="408"/>
      <c r="M165" s="77">
        <v>1574919.41</v>
      </c>
      <c r="N165" s="78"/>
      <c r="O165" s="79"/>
      <c r="P165" s="80"/>
      <c r="AF165" s="30"/>
      <c r="AG165" s="30"/>
      <c r="AL165" s="30"/>
      <c r="AO165" s="30"/>
      <c r="AP165" s="2" t="s">
        <v>290</v>
      </c>
    </row>
    <row r="166" spans="1:42" s="3" customFormat="1" ht="15" x14ac:dyDescent="0.25">
      <c r="A166" s="36"/>
      <c r="B166" s="4"/>
      <c r="C166" s="38"/>
      <c r="D166" s="408" t="s">
        <v>291</v>
      </c>
      <c r="E166" s="408"/>
      <c r="F166" s="408"/>
      <c r="G166" s="408"/>
      <c r="H166" s="408"/>
      <c r="I166" s="408"/>
      <c r="J166" s="408"/>
      <c r="K166" s="408"/>
      <c r="L166" s="408"/>
      <c r="M166" s="77">
        <v>1769460.14</v>
      </c>
      <c r="N166" s="78"/>
      <c r="O166" s="79"/>
      <c r="P166" s="80"/>
      <c r="AF166" s="30"/>
      <c r="AG166" s="30"/>
      <c r="AL166" s="30"/>
      <c r="AO166" s="30"/>
      <c r="AP166" s="2" t="s">
        <v>291</v>
      </c>
    </row>
    <row r="167" spans="1:42" s="3" customFormat="1" ht="15" x14ac:dyDescent="0.25">
      <c r="A167" s="36"/>
      <c r="B167" s="4"/>
      <c r="C167" s="38"/>
      <c r="D167" s="408" t="s">
        <v>292</v>
      </c>
      <c r="E167" s="408"/>
      <c r="F167" s="408"/>
      <c r="G167" s="408"/>
      <c r="H167" s="408"/>
      <c r="I167" s="408"/>
      <c r="J167" s="408"/>
      <c r="K167" s="408"/>
      <c r="L167" s="408"/>
      <c r="M167" s="77">
        <v>1769003.47</v>
      </c>
      <c r="N167" s="78"/>
      <c r="O167" s="79"/>
      <c r="P167" s="80"/>
      <c r="AF167" s="30"/>
      <c r="AG167" s="30"/>
      <c r="AL167" s="30"/>
      <c r="AO167" s="30"/>
      <c r="AP167" s="2" t="s">
        <v>292</v>
      </c>
    </row>
    <row r="168" spans="1:42" s="3" customFormat="1" ht="15" x14ac:dyDescent="0.25">
      <c r="A168" s="36"/>
      <c r="B168" s="4"/>
      <c r="C168" s="38"/>
      <c r="D168" s="408" t="s">
        <v>293</v>
      </c>
      <c r="E168" s="408"/>
      <c r="F168" s="408"/>
      <c r="G168" s="408"/>
      <c r="H168" s="408"/>
      <c r="I168" s="408"/>
      <c r="J168" s="408"/>
      <c r="K168" s="408"/>
      <c r="L168" s="408"/>
      <c r="M168" s="80"/>
      <c r="N168" s="78"/>
      <c r="O168" s="79"/>
      <c r="P168" s="80"/>
      <c r="AF168" s="30"/>
      <c r="AG168" s="30"/>
      <c r="AL168" s="30"/>
      <c r="AO168" s="30"/>
      <c r="AP168" s="2" t="s">
        <v>293</v>
      </c>
    </row>
    <row r="169" spans="1:42" s="3" customFormat="1" ht="15" x14ac:dyDescent="0.25">
      <c r="A169" s="36"/>
      <c r="B169" s="4"/>
      <c r="C169" s="38"/>
      <c r="D169" s="408" t="s">
        <v>294</v>
      </c>
      <c r="E169" s="408"/>
      <c r="F169" s="408"/>
      <c r="G169" s="408"/>
      <c r="H169" s="408"/>
      <c r="I169" s="408"/>
      <c r="J169" s="408"/>
      <c r="K169" s="408"/>
      <c r="L169" s="408"/>
      <c r="M169" s="77">
        <v>10231.86</v>
      </c>
      <c r="N169" s="78"/>
      <c r="O169" s="79"/>
      <c r="P169" s="80"/>
      <c r="AF169" s="30"/>
      <c r="AG169" s="30"/>
      <c r="AL169" s="30"/>
      <c r="AO169" s="30"/>
      <c r="AP169" s="2" t="s">
        <v>294</v>
      </c>
    </row>
    <row r="170" spans="1:42" s="3" customFormat="1" ht="15" x14ac:dyDescent="0.25">
      <c r="A170" s="36"/>
      <c r="B170" s="4"/>
      <c r="C170" s="38"/>
      <c r="D170" s="408" t="s">
        <v>295</v>
      </c>
      <c r="E170" s="408"/>
      <c r="F170" s="408"/>
      <c r="G170" s="408"/>
      <c r="H170" s="408"/>
      <c r="I170" s="408"/>
      <c r="J170" s="408"/>
      <c r="K170" s="408"/>
      <c r="L170" s="408"/>
      <c r="M170" s="77">
        <v>145354.37</v>
      </c>
      <c r="N170" s="78"/>
      <c r="O170" s="79"/>
      <c r="P170" s="80"/>
      <c r="AF170" s="30"/>
      <c r="AG170" s="30"/>
      <c r="AL170" s="30"/>
      <c r="AO170" s="30"/>
      <c r="AP170" s="2" t="s">
        <v>295</v>
      </c>
    </row>
    <row r="171" spans="1:42" s="3" customFormat="1" ht="15" x14ac:dyDescent="0.25">
      <c r="A171" s="36"/>
      <c r="B171" s="4"/>
      <c r="C171" s="38"/>
      <c r="D171" s="408" t="s">
        <v>296</v>
      </c>
      <c r="E171" s="408"/>
      <c r="F171" s="408"/>
      <c r="G171" s="408"/>
      <c r="H171" s="408"/>
      <c r="I171" s="408"/>
      <c r="J171" s="408"/>
      <c r="K171" s="408"/>
      <c r="L171" s="408"/>
      <c r="M171" s="77">
        <v>9690.3700000000008</v>
      </c>
      <c r="N171" s="78"/>
      <c r="O171" s="79"/>
      <c r="P171" s="80"/>
      <c r="AF171" s="30"/>
      <c r="AG171" s="30"/>
      <c r="AL171" s="30"/>
      <c r="AO171" s="30"/>
      <c r="AP171" s="2" t="s">
        <v>296</v>
      </c>
    </row>
    <row r="172" spans="1:42" s="3" customFormat="1" ht="15" x14ac:dyDescent="0.25">
      <c r="A172" s="36"/>
      <c r="B172" s="4"/>
      <c r="C172" s="38"/>
      <c r="D172" s="408" t="s">
        <v>297</v>
      </c>
      <c r="E172" s="408"/>
      <c r="F172" s="408"/>
      <c r="G172" s="408"/>
      <c r="H172" s="408"/>
      <c r="I172" s="408"/>
      <c r="J172" s="408"/>
      <c r="K172" s="408"/>
      <c r="L172" s="408"/>
      <c r="M172" s="77">
        <v>1574919.41</v>
      </c>
      <c r="N172" s="78"/>
      <c r="O172" s="79"/>
      <c r="P172" s="80"/>
      <c r="AF172" s="30"/>
      <c r="AG172" s="30"/>
      <c r="AL172" s="30"/>
      <c r="AO172" s="30"/>
      <c r="AP172" s="2" t="s">
        <v>297</v>
      </c>
    </row>
    <row r="173" spans="1:42" s="3" customFormat="1" ht="15" x14ac:dyDescent="0.25">
      <c r="A173" s="36"/>
      <c r="B173" s="4"/>
      <c r="C173" s="38"/>
      <c r="D173" s="408" t="s">
        <v>298</v>
      </c>
      <c r="E173" s="408"/>
      <c r="F173" s="408"/>
      <c r="G173" s="408"/>
      <c r="H173" s="408"/>
      <c r="I173" s="408"/>
      <c r="J173" s="408"/>
      <c r="K173" s="408"/>
      <c r="L173" s="408"/>
      <c r="M173" s="77">
        <v>23593.68</v>
      </c>
      <c r="N173" s="78"/>
      <c r="O173" s="79"/>
      <c r="P173" s="80"/>
      <c r="AF173" s="30"/>
      <c r="AG173" s="30"/>
      <c r="AL173" s="30"/>
      <c r="AO173" s="30"/>
      <c r="AP173" s="2" t="s">
        <v>298</v>
      </c>
    </row>
    <row r="174" spans="1:42" s="3" customFormat="1" ht="15" x14ac:dyDescent="0.25">
      <c r="A174" s="36"/>
      <c r="B174" s="4"/>
      <c r="C174" s="38"/>
      <c r="D174" s="408" t="s">
        <v>299</v>
      </c>
      <c r="E174" s="408"/>
      <c r="F174" s="408"/>
      <c r="G174" s="408"/>
      <c r="H174" s="408"/>
      <c r="I174" s="408"/>
      <c r="J174" s="408"/>
      <c r="K174" s="408"/>
      <c r="L174" s="408"/>
      <c r="M174" s="77">
        <v>14904.15</v>
      </c>
      <c r="N174" s="78"/>
      <c r="O174" s="79"/>
      <c r="P174" s="80"/>
      <c r="AF174" s="30"/>
      <c r="AG174" s="30"/>
      <c r="AL174" s="30"/>
      <c r="AO174" s="30"/>
      <c r="AP174" s="2" t="s">
        <v>299</v>
      </c>
    </row>
    <row r="175" spans="1:42" s="3" customFormat="1" ht="15" x14ac:dyDescent="0.25">
      <c r="A175" s="36"/>
      <c r="B175" s="4"/>
      <c r="C175" s="38"/>
      <c r="D175" s="408" t="s">
        <v>300</v>
      </c>
      <c r="E175" s="408"/>
      <c r="F175" s="408"/>
      <c r="G175" s="408"/>
      <c r="H175" s="408"/>
      <c r="I175" s="408"/>
      <c r="J175" s="408"/>
      <c r="K175" s="408"/>
      <c r="L175" s="408"/>
      <c r="M175" s="92">
        <v>456.67</v>
      </c>
      <c r="N175" s="78"/>
      <c r="O175" s="79"/>
      <c r="P175" s="80"/>
      <c r="AF175" s="30"/>
      <c r="AG175" s="30"/>
      <c r="AL175" s="30"/>
      <c r="AO175" s="30"/>
      <c r="AP175" s="2" t="s">
        <v>300</v>
      </c>
    </row>
    <row r="176" spans="1:42" s="3" customFormat="1" ht="15" x14ac:dyDescent="0.25">
      <c r="A176" s="36"/>
      <c r="B176" s="4"/>
      <c r="C176" s="38"/>
      <c r="D176" s="408" t="s">
        <v>301</v>
      </c>
      <c r="E176" s="408"/>
      <c r="F176" s="408"/>
      <c r="G176" s="408"/>
      <c r="H176" s="408"/>
      <c r="I176" s="408"/>
      <c r="J176" s="408"/>
      <c r="K176" s="408"/>
      <c r="L176" s="408"/>
      <c r="M176" s="77">
        <v>19922.23</v>
      </c>
      <c r="N176" s="78"/>
      <c r="O176" s="79"/>
      <c r="P176" s="80"/>
      <c r="AF176" s="30"/>
      <c r="AG176" s="30"/>
      <c r="AL176" s="30"/>
      <c r="AO176" s="30"/>
      <c r="AP176" s="2" t="s">
        <v>301</v>
      </c>
    </row>
    <row r="177" spans="1:43" s="3" customFormat="1" ht="15" x14ac:dyDescent="0.25">
      <c r="A177" s="36"/>
      <c r="B177" s="4"/>
      <c r="C177" s="38"/>
      <c r="D177" s="408" t="s">
        <v>302</v>
      </c>
      <c r="E177" s="408"/>
      <c r="F177" s="408"/>
      <c r="G177" s="408"/>
      <c r="H177" s="408"/>
      <c r="I177" s="408"/>
      <c r="J177" s="408"/>
      <c r="K177" s="408"/>
      <c r="L177" s="408"/>
      <c r="M177" s="77">
        <v>23593.68</v>
      </c>
      <c r="N177" s="78"/>
      <c r="O177" s="79"/>
      <c r="P177" s="80"/>
      <c r="AF177" s="30"/>
      <c r="AG177" s="30"/>
      <c r="AL177" s="30"/>
      <c r="AO177" s="30"/>
      <c r="AP177" s="2" t="s">
        <v>302</v>
      </c>
    </row>
    <row r="178" spans="1:43" s="3" customFormat="1" ht="15" x14ac:dyDescent="0.25">
      <c r="A178" s="36"/>
      <c r="B178" s="4"/>
      <c r="C178" s="38"/>
      <c r="D178" s="408" t="s">
        <v>303</v>
      </c>
      <c r="E178" s="408"/>
      <c r="F178" s="408"/>
      <c r="G178" s="408"/>
      <c r="H178" s="408"/>
      <c r="I178" s="408"/>
      <c r="J178" s="408"/>
      <c r="K178" s="408"/>
      <c r="L178" s="408"/>
      <c r="M178" s="77">
        <v>14904.15</v>
      </c>
      <c r="N178" s="78"/>
      <c r="O178" s="79"/>
      <c r="P178" s="80"/>
      <c r="AF178" s="30"/>
      <c r="AG178" s="30"/>
      <c r="AL178" s="30"/>
      <c r="AO178" s="30"/>
      <c r="AP178" s="2" t="s">
        <v>303</v>
      </c>
    </row>
    <row r="179" spans="1:43" s="3" customFormat="1" ht="15" x14ac:dyDescent="0.25">
      <c r="A179" s="36"/>
      <c r="B179" s="4"/>
      <c r="C179" s="81"/>
      <c r="D179" s="409" t="s">
        <v>684</v>
      </c>
      <c r="E179" s="409"/>
      <c r="F179" s="409"/>
      <c r="G179" s="409"/>
      <c r="H179" s="409"/>
      <c r="I179" s="409"/>
      <c r="J179" s="409"/>
      <c r="K179" s="409"/>
      <c r="L179" s="409"/>
      <c r="M179" s="82">
        <v>1769460.14</v>
      </c>
      <c r="N179" s="83"/>
      <c r="O179" s="84"/>
      <c r="P179" s="85"/>
      <c r="AF179" s="30"/>
      <c r="AG179" s="30"/>
      <c r="AL179" s="30"/>
      <c r="AO179" s="30"/>
      <c r="AQ179" s="30" t="s">
        <v>684</v>
      </c>
    </row>
    <row r="180" spans="1:43" s="3" customFormat="1" ht="15" x14ac:dyDescent="0.25">
      <c r="A180" s="417" t="s">
        <v>889</v>
      </c>
      <c r="B180" s="418"/>
      <c r="C180" s="418"/>
      <c r="D180" s="418"/>
      <c r="E180" s="418"/>
      <c r="F180" s="418"/>
      <c r="G180" s="418"/>
      <c r="H180" s="418"/>
      <c r="I180" s="418"/>
      <c r="J180" s="418"/>
      <c r="K180" s="418"/>
      <c r="L180" s="418"/>
      <c r="M180" s="418"/>
      <c r="N180" s="418"/>
      <c r="O180" s="419"/>
      <c r="AF180" s="30" t="s">
        <v>685</v>
      </c>
      <c r="AG180" s="30"/>
      <c r="AL180" s="30"/>
      <c r="AO180" s="30"/>
      <c r="AQ180" s="30"/>
    </row>
    <row r="181" spans="1:43" s="3" customFormat="1" ht="34.5" x14ac:dyDescent="0.25">
      <c r="A181" s="31" t="s">
        <v>155</v>
      </c>
      <c r="B181" s="32" t="s">
        <v>159</v>
      </c>
      <c r="C181" s="33" t="s">
        <v>686</v>
      </c>
      <c r="D181" s="412" t="s">
        <v>687</v>
      </c>
      <c r="E181" s="412"/>
      <c r="F181" s="412"/>
      <c r="G181" s="32" t="s">
        <v>688</v>
      </c>
      <c r="H181" s="32">
        <v>4</v>
      </c>
      <c r="I181" s="32" t="s">
        <v>24</v>
      </c>
      <c r="J181" s="32" t="s">
        <v>83</v>
      </c>
      <c r="K181" s="34"/>
      <c r="L181" s="32"/>
      <c r="M181" s="34"/>
      <c r="N181" s="32"/>
      <c r="O181" s="35"/>
      <c r="AF181" s="30"/>
      <c r="AG181" s="30" t="s">
        <v>687</v>
      </c>
      <c r="AL181" s="30"/>
      <c r="AO181" s="30"/>
      <c r="AQ181" s="30"/>
    </row>
    <row r="182" spans="1:43" s="3" customFormat="1" ht="57" x14ac:dyDescent="0.25">
      <c r="A182" s="36"/>
      <c r="B182" s="37"/>
      <c r="C182" s="38" t="s">
        <v>632</v>
      </c>
      <c r="D182" s="413" t="s">
        <v>633</v>
      </c>
      <c r="E182" s="413"/>
      <c r="F182" s="413"/>
      <c r="G182" s="413"/>
      <c r="H182" s="413"/>
      <c r="I182" s="413"/>
      <c r="J182" s="413"/>
      <c r="K182" s="413"/>
      <c r="L182" s="413"/>
      <c r="M182" s="413"/>
      <c r="N182" s="413"/>
      <c r="O182" s="414"/>
      <c r="AF182" s="30"/>
      <c r="AG182" s="30"/>
      <c r="AH182" s="2" t="s">
        <v>633</v>
      </c>
      <c r="AL182" s="30"/>
      <c r="AO182" s="30"/>
      <c r="AQ182" s="30"/>
    </row>
    <row r="183" spans="1:43" s="3" customFormat="1" ht="15" x14ac:dyDescent="0.25">
      <c r="A183" s="36"/>
      <c r="B183" s="39"/>
      <c r="C183" s="38" t="s">
        <v>24</v>
      </c>
      <c r="D183" s="408" t="s">
        <v>56</v>
      </c>
      <c r="E183" s="408"/>
      <c r="F183" s="408"/>
      <c r="G183" s="40"/>
      <c r="H183" s="41"/>
      <c r="I183" s="41"/>
      <c r="J183" s="41"/>
      <c r="K183" s="42">
        <v>298.64</v>
      </c>
      <c r="L183" s="43">
        <v>1.1499999999999999</v>
      </c>
      <c r="M183" s="44">
        <v>1373.74</v>
      </c>
      <c r="N183" s="43">
        <v>44.77</v>
      </c>
      <c r="O183" s="45">
        <v>61502.34</v>
      </c>
      <c r="AF183" s="30"/>
      <c r="AG183" s="30"/>
      <c r="AI183" s="2" t="s">
        <v>56</v>
      </c>
      <c r="AL183" s="30"/>
      <c r="AO183" s="30"/>
      <c r="AQ183" s="30"/>
    </row>
    <row r="184" spans="1:43" s="3" customFormat="1" ht="15" x14ac:dyDescent="0.25">
      <c r="A184" s="36"/>
      <c r="B184" s="39"/>
      <c r="C184" s="38" t="s">
        <v>67</v>
      </c>
      <c r="D184" s="408" t="s">
        <v>70</v>
      </c>
      <c r="E184" s="408"/>
      <c r="F184" s="408"/>
      <c r="G184" s="40"/>
      <c r="H184" s="41"/>
      <c r="I184" s="41"/>
      <c r="J184" s="41"/>
      <c r="K184" s="42">
        <v>128.02000000000001</v>
      </c>
      <c r="L184" s="43">
        <v>1.1499999999999999</v>
      </c>
      <c r="M184" s="42">
        <v>588.89</v>
      </c>
      <c r="N184" s="43">
        <v>13.24</v>
      </c>
      <c r="O184" s="45">
        <v>7796.9</v>
      </c>
      <c r="AF184" s="30"/>
      <c r="AG184" s="30"/>
      <c r="AI184" s="2" t="s">
        <v>70</v>
      </c>
      <c r="AL184" s="30"/>
      <c r="AO184" s="30"/>
      <c r="AQ184" s="30"/>
    </row>
    <row r="185" spans="1:43" s="3" customFormat="1" ht="15" x14ac:dyDescent="0.25">
      <c r="A185" s="36"/>
      <c r="B185" s="39"/>
      <c r="C185" s="38" t="s">
        <v>71</v>
      </c>
      <c r="D185" s="408" t="s">
        <v>72</v>
      </c>
      <c r="E185" s="408"/>
      <c r="F185" s="408"/>
      <c r="G185" s="40"/>
      <c r="H185" s="41"/>
      <c r="I185" s="41"/>
      <c r="J185" s="41"/>
      <c r="K185" s="42">
        <v>19.84</v>
      </c>
      <c r="L185" s="43">
        <v>1.1499999999999999</v>
      </c>
      <c r="M185" s="42">
        <v>91.26</v>
      </c>
      <c r="N185" s="43">
        <v>44.77</v>
      </c>
      <c r="O185" s="45">
        <v>4085.71</v>
      </c>
      <c r="AF185" s="30"/>
      <c r="AG185" s="30"/>
      <c r="AI185" s="2" t="s">
        <v>72</v>
      </c>
      <c r="AL185" s="30"/>
      <c r="AO185" s="30"/>
      <c r="AQ185" s="30"/>
    </row>
    <row r="186" spans="1:43" s="3" customFormat="1" ht="15" x14ac:dyDescent="0.25">
      <c r="A186" s="36"/>
      <c r="B186" s="39"/>
      <c r="C186" s="38"/>
      <c r="D186" s="408" t="s">
        <v>57</v>
      </c>
      <c r="E186" s="408"/>
      <c r="F186" s="408"/>
      <c r="G186" s="40" t="s">
        <v>58</v>
      </c>
      <c r="H186" s="43">
        <v>35.01</v>
      </c>
      <c r="I186" s="43">
        <v>1.1499999999999999</v>
      </c>
      <c r="J186" s="46">
        <v>161.04599999999999</v>
      </c>
      <c r="K186" s="47"/>
      <c r="L186" s="41"/>
      <c r="M186" s="47"/>
      <c r="N186" s="41"/>
      <c r="O186" s="48"/>
      <c r="AF186" s="30"/>
      <c r="AG186" s="30"/>
      <c r="AJ186" s="2" t="s">
        <v>57</v>
      </c>
      <c r="AL186" s="30"/>
      <c r="AO186" s="30"/>
      <c r="AQ186" s="30"/>
    </row>
    <row r="187" spans="1:43" s="3" customFormat="1" ht="15" x14ac:dyDescent="0.25">
      <c r="A187" s="36"/>
      <c r="B187" s="39"/>
      <c r="C187" s="38"/>
      <c r="D187" s="408" t="s">
        <v>73</v>
      </c>
      <c r="E187" s="408"/>
      <c r="F187" s="408"/>
      <c r="G187" s="40" t="s">
        <v>58</v>
      </c>
      <c r="H187" s="43">
        <v>1.71</v>
      </c>
      <c r="I187" s="43">
        <v>1.1499999999999999</v>
      </c>
      <c r="J187" s="46">
        <v>7.8659999999999997</v>
      </c>
      <c r="K187" s="47"/>
      <c r="L187" s="41"/>
      <c r="M187" s="47"/>
      <c r="N187" s="41"/>
      <c r="O187" s="48"/>
      <c r="AF187" s="30"/>
      <c r="AG187" s="30"/>
      <c r="AJ187" s="2" t="s">
        <v>73</v>
      </c>
      <c r="AL187" s="30"/>
      <c r="AO187" s="30"/>
      <c r="AQ187" s="30"/>
    </row>
    <row r="188" spans="1:43" s="3" customFormat="1" ht="15" x14ac:dyDescent="0.25">
      <c r="A188" s="49"/>
      <c r="B188" s="40"/>
      <c r="C188" s="38"/>
      <c r="D188" s="416" t="s">
        <v>59</v>
      </c>
      <c r="E188" s="416"/>
      <c r="F188" s="416"/>
      <c r="G188" s="50"/>
      <c r="H188" s="51"/>
      <c r="I188" s="51"/>
      <c r="J188" s="51"/>
      <c r="K188" s="52">
        <v>426.66</v>
      </c>
      <c r="L188" s="51"/>
      <c r="M188" s="53">
        <v>1962.63</v>
      </c>
      <c r="N188" s="51"/>
      <c r="O188" s="54">
        <v>69299.240000000005</v>
      </c>
      <c r="AF188" s="30"/>
      <c r="AG188" s="30"/>
      <c r="AK188" s="2" t="s">
        <v>59</v>
      </c>
      <c r="AL188" s="30"/>
      <c r="AO188" s="30"/>
      <c r="AQ188" s="30"/>
    </row>
    <row r="189" spans="1:43" s="3" customFormat="1" ht="15" x14ac:dyDescent="0.25">
      <c r="A189" s="36"/>
      <c r="B189" s="39"/>
      <c r="C189" s="38"/>
      <c r="D189" s="408" t="s">
        <v>60</v>
      </c>
      <c r="E189" s="408"/>
      <c r="F189" s="408"/>
      <c r="G189" s="40"/>
      <c r="H189" s="41"/>
      <c r="I189" s="41"/>
      <c r="J189" s="41"/>
      <c r="K189" s="47"/>
      <c r="L189" s="41"/>
      <c r="M189" s="44">
        <v>1465</v>
      </c>
      <c r="N189" s="41"/>
      <c r="O189" s="45">
        <v>65588.05</v>
      </c>
      <c r="AF189" s="30"/>
      <c r="AG189" s="30"/>
      <c r="AJ189" s="2" t="s">
        <v>60</v>
      </c>
      <c r="AL189" s="30"/>
      <c r="AO189" s="30"/>
      <c r="AQ189" s="30"/>
    </row>
    <row r="190" spans="1:43" s="3" customFormat="1" ht="45" x14ac:dyDescent="0.25">
      <c r="A190" s="36"/>
      <c r="B190" s="39"/>
      <c r="C190" s="38" t="s">
        <v>689</v>
      </c>
      <c r="D190" s="408" t="s">
        <v>690</v>
      </c>
      <c r="E190" s="408"/>
      <c r="F190" s="408"/>
      <c r="G190" s="40" t="s">
        <v>63</v>
      </c>
      <c r="H190" s="55">
        <v>109</v>
      </c>
      <c r="I190" s="41"/>
      <c r="J190" s="55">
        <v>109</v>
      </c>
      <c r="K190" s="47"/>
      <c r="L190" s="41"/>
      <c r="M190" s="44">
        <v>1596.85</v>
      </c>
      <c r="N190" s="41"/>
      <c r="O190" s="45">
        <v>71490.97</v>
      </c>
      <c r="AF190" s="30"/>
      <c r="AG190" s="30"/>
      <c r="AJ190" s="2" t="s">
        <v>690</v>
      </c>
      <c r="AL190" s="30"/>
      <c r="AO190" s="30"/>
      <c r="AQ190" s="30"/>
    </row>
    <row r="191" spans="1:43" s="3" customFormat="1" ht="90" x14ac:dyDescent="0.25">
      <c r="A191" s="36"/>
      <c r="B191" s="39"/>
      <c r="C191" s="38" t="s">
        <v>691</v>
      </c>
      <c r="D191" s="408" t="s">
        <v>692</v>
      </c>
      <c r="E191" s="408"/>
      <c r="F191" s="408"/>
      <c r="G191" s="40" t="s">
        <v>63</v>
      </c>
      <c r="H191" s="55">
        <v>65</v>
      </c>
      <c r="I191" s="43">
        <v>0.85</v>
      </c>
      <c r="J191" s="43">
        <v>55.25</v>
      </c>
      <c r="K191" s="47"/>
      <c r="L191" s="41"/>
      <c r="M191" s="42">
        <v>809.41</v>
      </c>
      <c r="N191" s="41"/>
      <c r="O191" s="45">
        <v>36237.4</v>
      </c>
      <c r="AF191" s="30"/>
      <c r="AG191" s="30"/>
      <c r="AJ191" s="2" t="s">
        <v>692</v>
      </c>
      <c r="AL191" s="30"/>
      <c r="AO191" s="30"/>
      <c r="AQ191" s="30"/>
    </row>
    <row r="192" spans="1:43" s="3" customFormat="1" ht="15" x14ac:dyDescent="0.25">
      <c r="A192" s="36"/>
      <c r="B192" s="56"/>
      <c r="C192" s="57"/>
      <c r="D192" s="410" t="s">
        <v>66</v>
      </c>
      <c r="E192" s="410"/>
      <c r="F192" s="410"/>
      <c r="G192" s="32"/>
      <c r="H192" s="58"/>
      <c r="I192" s="58"/>
      <c r="J192" s="58"/>
      <c r="K192" s="59"/>
      <c r="L192" s="58"/>
      <c r="M192" s="60">
        <v>4368.8900000000003</v>
      </c>
      <c r="N192" s="51"/>
      <c r="O192" s="61">
        <v>177027.61</v>
      </c>
      <c r="AF192" s="30"/>
      <c r="AG192" s="30"/>
      <c r="AL192" s="30" t="s">
        <v>66</v>
      </c>
      <c r="AO192" s="30"/>
      <c r="AQ192" s="30"/>
    </row>
    <row r="193" spans="1:43" s="3" customFormat="1" ht="34.5" x14ac:dyDescent="0.25">
      <c r="A193" s="31" t="s">
        <v>159</v>
      </c>
      <c r="B193" s="32" t="s">
        <v>160</v>
      </c>
      <c r="C193" s="33" t="s">
        <v>693</v>
      </c>
      <c r="D193" s="412" t="s">
        <v>694</v>
      </c>
      <c r="E193" s="412"/>
      <c r="F193" s="412"/>
      <c r="G193" s="32" t="s">
        <v>695</v>
      </c>
      <c r="H193" s="32">
        <v>0.51400000000000001</v>
      </c>
      <c r="I193" s="32" t="s">
        <v>24</v>
      </c>
      <c r="J193" s="32" t="s">
        <v>696</v>
      </c>
      <c r="K193" s="34"/>
      <c r="L193" s="32"/>
      <c r="M193" s="34"/>
      <c r="N193" s="32"/>
      <c r="O193" s="35"/>
      <c r="AF193" s="30"/>
      <c r="AG193" s="30" t="s">
        <v>694</v>
      </c>
      <c r="AL193" s="30"/>
      <c r="AO193" s="30"/>
      <c r="AQ193" s="30"/>
    </row>
    <row r="194" spans="1:43" s="3" customFormat="1" ht="57" x14ac:dyDescent="0.25">
      <c r="A194" s="36"/>
      <c r="B194" s="37"/>
      <c r="C194" s="38" t="s">
        <v>632</v>
      </c>
      <c r="D194" s="413" t="s">
        <v>633</v>
      </c>
      <c r="E194" s="413"/>
      <c r="F194" s="413"/>
      <c r="G194" s="413"/>
      <c r="H194" s="413"/>
      <c r="I194" s="413"/>
      <c r="J194" s="413"/>
      <c r="K194" s="413"/>
      <c r="L194" s="413"/>
      <c r="M194" s="413"/>
      <c r="N194" s="413"/>
      <c r="O194" s="414"/>
      <c r="AF194" s="30"/>
      <c r="AG194" s="30"/>
      <c r="AH194" s="2" t="s">
        <v>633</v>
      </c>
      <c r="AL194" s="30"/>
      <c r="AO194" s="30"/>
      <c r="AQ194" s="30"/>
    </row>
    <row r="195" spans="1:43" s="3" customFormat="1" ht="15" x14ac:dyDescent="0.25">
      <c r="A195" s="36"/>
      <c r="B195" s="39"/>
      <c r="C195" s="38" t="s">
        <v>24</v>
      </c>
      <c r="D195" s="408" t="s">
        <v>56</v>
      </c>
      <c r="E195" s="408"/>
      <c r="F195" s="408"/>
      <c r="G195" s="40"/>
      <c r="H195" s="41"/>
      <c r="I195" s="41"/>
      <c r="J195" s="41"/>
      <c r="K195" s="42">
        <v>657.76</v>
      </c>
      <c r="L195" s="43">
        <v>1.1499999999999999</v>
      </c>
      <c r="M195" s="42">
        <v>388.8</v>
      </c>
      <c r="N195" s="43">
        <v>44.77</v>
      </c>
      <c r="O195" s="45">
        <v>17406.580000000002</v>
      </c>
      <c r="AF195" s="30"/>
      <c r="AG195" s="30"/>
      <c r="AI195" s="2" t="s">
        <v>56</v>
      </c>
      <c r="AL195" s="30"/>
      <c r="AO195" s="30"/>
      <c r="AQ195" s="30"/>
    </row>
    <row r="196" spans="1:43" s="3" customFormat="1" ht="15" x14ac:dyDescent="0.25">
      <c r="A196" s="36"/>
      <c r="B196" s="39"/>
      <c r="C196" s="38" t="s">
        <v>67</v>
      </c>
      <c r="D196" s="408" t="s">
        <v>70</v>
      </c>
      <c r="E196" s="408"/>
      <c r="F196" s="408"/>
      <c r="G196" s="40"/>
      <c r="H196" s="41"/>
      <c r="I196" s="41"/>
      <c r="J196" s="41"/>
      <c r="K196" s="44">
        <v>13775.43</v>
      </c>
      <c r="L196" s="43">
        <v>1.1499999999999999</v>
      </c>
      <c r="M196" s="44">
        <v>8142.66</v>
      </c>
      <c r="N196" s="43">
        <v>13.24</v>
      </c>
      <c r="O196" s="45">
        <v>107808.82</v>
      </c>
      <c r="AF196" s="30"/>
      <c r="AG196" s="30"/>
      <c r="AI196" s="2" t="s">
        <v>70</v>
      </c>
      <c r="AL196" s="30"/>
      <c r="AO196" s="30"/>
      <c r="AQ196" s="30"/>
    </row>
    <row r="197" spans="1:43" s="3" customFormat="1" ht="15" x14ac:dyDescent="0.25">
      <c r="A197" s="36"/>
      <c r="B197" s="39"/>
      <c r="C197" s="38" t="s">
        <v>71</v>
      </c>
      <c r="D197" s="408" t="s">
        <v>72</v>
      </c>
      <c r="E197" s="408"/>
      <c r="F197" s="408"/>
      <c r="G197" s="40"/>
      <c r="H197" s="41"/>
      <c r="I197" s="41"/>
      <c r="J197" s="41"/>
      <c r="K197" s="42">
        <v>462.96</v>
      </c>
      <c r="L197" s="43">
        <v>1.1499999999999999</v>
      </c>
      <c r="M197" s="42">
        <v>273.66000000000003</v>
      </c>
      <c r="N197" s="43">
        <v>44.77</v>
      </c>
      <c r="O197" s="45">
        <v>12251.76</v>
      </c>
      <c r="AF197" s="30"/>
      <c r="AG197" s="30"/>
      <c r="AI197" s="2" t="s">
        <v>72</v>
      </c>
      <c r="AL197" s="30"/>
      <c r="AO197" s="30"/>
      <c r="AQ197" s="30"/>
    </row>
    <row r="198" spans="1:43" s="3" customFormat="1" ht="15" x14ac:dyDescent="0.25">
      <c r="A198" s="36"/>
      <c r="B198" s="39"/>
      <c r="C198" s="38"/>
      <c r="D198" s="408" t="s">
        <v>57</v>
      </c>
      <c r="E198" s="408"/>
      <c r="F198" s="408"/>
      <c r="G198" s="40" t="s">
        <v>58</v>
      </c>
      <c r="H198" s="43">
        <v>72.52</v>
      </c>
      <c r="I198" s="43">
        <v>1.1499999999999999</v>
      </c>
      <c r="J198" s="67">
        <v>42.866571999999998</v>
      </c>
      <c r="K198" s="47"/>
      <c r="L198" s="41"/>
      <c r="M198" s="47"/>
      <c r="N198" s="41"/>
      <c r="O198" s="48"/>
      <c r="AF198" s="30"/>
      <c r="AG198" s="30"/>
      <c r="AJ198" s="2" t="s">
        <v>57</v>
      </c>
      <c r="AL198" s="30"/>
      <c r="AO198" s="30"/>
      <c r="AQ198" s="30"/>
    </row>
    <row r="199" spans="1:43" s="3" customFormat="1" ht="15" x14ac:dyDescent="0.25">
      <c r="A199" s="36"/>
      <c r="B199" s="39"/>
      <c r="C199" s="38"/>
      <c r="D199" s="408" t="s">
        <v>73</v>
      </c>
      <c r="E199" s="408"/>
      <c r="F199" s="408"/>
      <c r="G199" s="40" t="s">
        <v>58</v>
      </c>
      <c r="H199" s="68">
        <v>31.4</v>
      </c>
      <c r="I199" s="43">
        <v>1.1499999999999999</v>
      </c>
      <c r="J199" s="69">
        <v>18.56054</v>
      </c>
      <c r="K199" s="47"/>
      <c r="L199" s="41"/>
      <c r="M199" s="47"/>
      <c r="N199" s="41"/>
      <c r="O199" s="48"/>
      <c r="AF199" s="30"/>
      <c r="AG199" s="30"/>
      <c r="AJ199" s="2" t="s">
        <v>73</v>
      </c>
      <c r="AL199" s="30"/>
      <c r="AO199" s="30"/>
      <c r="AQ199" s="30"/>
    </row>
    <row r="200" spans="1:43" s="3" customFormat="1" ht="15" x14ac:dyDescent="0.25">
      <c r="A200" s="49"/>
      <c r="B200" s="40"/>
      <c r="C200" s="38"/>
      <c r="D200" s="416" t="s">
        <v>59</v>
      </c>
      <c r="E200" s="416"/>
      <c r="F200" s="416"/>
      <c r="G200" s="50"/>
      <c r="H200" s="51"/>
      <c r="I200" s="51"/>
      <c r="J200" s="51"/>
      <c r="K200" s="53">
        <v>14433.19</v>
      </c>
      <c r="L200" s="51"/>
      <c r="M200" s="53">
        <v>8531.4599999999991</v>
      </c>
      <c r="N200" s="51"/>
      <c r="O200" s="54">
        <v>125215.4</v>
      </c>
      <c r="AF200" s="30"/>
      <c r="AG200" s="30"/>
      <c r="AK200" s="2" t="s">
        <v>59</v>
      </c>
      <c r="AL200" s="30"/>
      <c r="AO200" s="30"/>
      <c r="AQ200" s="30"/>
    </row>
    <row r="201" spans="1:43" s="3" customFormat="1" ht="15" x14ac:dyDescent="0.25">
      <c r="A201" s="36"/>
      <c r="B201" s="39"/>
      <c r="C201" s="38"/>
      <c r="D201" s="408" t="s">
        <v>60</v>
      </c>
      <c r="E201" s="408"/>
      <c r="F201" s="408"/>
      <c r="G201" s="40"/>
      <c r="H201" s="41"/>
      <c r="I201" s="41"/>
      <c r="J201" s="41"/>
      <c r="K201" s="47"/>
      <c r="L201" s="41"/>
      <c r="M201" s="42">
        <v>662.46</v>
      </c>
      <c r="N201" s="41"/>
      <c r="O201" s="45">
        <v>29658.34</v>
      </c>
      <c r="AF201" s="30"/>
      <c r="AG201" s="30"/>
      <c r="AJ201" s="2" t="s">
        <v>60</v>
      </c>
      <c r="AL201" s="30"/>
      <c r="AO201" s="30"/>
      <c r="AQ201" s="30"/>
    </row>
    <row r="202" spans="1:43" s="3" customFormat="1" ht="45" x14ac:dyDescent="0.25">
      <c r="A202" s="36"/>
      <c r="B202" s="39"/>
      <c r="C202" s="38" t="s">
        <v>689</v>
      </c>
      <c r="D202" s="408" t="s">
        <v>690</v>
      </c>
      <c r="E202" s="408"/>
      <c r="F202" s="408"/>
      <c r="G202" s="40" t="s">
        <v>63</v>
      </c>
      <c r="H202" s="55">
        <v>109</v>
      </c>
      <c r="I202" s="41"/>
      <c r="J202" s="55">
        <v>109</v>
      </c>
      <c r="K202" s="47"/>
      <c r="L202" s="41"/>
      <c r="M202" s="42">
        <v>722.08</v>
      </c>
      <c r="N202" s="41"/>
      <c r="O202" s="45">
        <v>32327.59</v>
      </c>
      <c r="AF202" s="30"/>
      <c r="AG202" s="30"/>
      <c r="AJ202" s="2" t="s">
        <v>690</v>
      </c>
      <c r="AL202" s="30"/>
      <c r="AO202" s="30"/>
      <c r="AQ202" s="30"/>
    </row>
    <row r="203" spans="1:43" s="3" customFormat="1" ht="90" x14ac:dyDescent="0.25">
      <c r="A203" s="36"/>
      <c r="B203" s="39"/>
      <c r="C203" s="38" t="s">
        <v>691</v>
      </c>
      <c r="D203" s="408" t="s">
        <v>692</v>
      </c>
      <c r="E203" s="408"/>
      <c r="F203" s="408"/>
      <c r="G203" s="40" t="s">
        <v>63</v>
      </c>
      <c r="H203" s="55">
        <v>65</v>
      </c>
      <c r="I203" s="43">
        <v>0.85</v>
      </c>
      <c r="J203" s="43">
        <v>55.25</v>
      </c>
      <c r="K203" s="47"/>
      <c r="L203" s="41"/>
      <c r="M203" s="42">
        <v>366.01</v>
      </c>
      <c r="N203" s="41"/>
      <c r="O203" s="45">
        <v>16386.23</v>
      </c>
      <c r="AF203" s="30"/>
      <c r="AG203" s="30"/>
      <c r="AJ203" s="2" t="s">
        <v>692</v>
      </c>
      <c r="AL203" s="30"/>
      <c r="AO203" s="30"/>
      <c r="AQ203" s="30"/>
    </row>
    <row r="204" spans="1:43" s="3" customFormat="1" ht="15" x14ac:dyDescent="0.25">
      <c r="A204" s="36"/>
      <c r="B204" s="56"/>
      <c r="C204" s="57"/>
      <c r="D204" s="410" t="s">
        <v>66</v>
      </c>
      <c r="E204" s="410"/>
      <c r="F204" s="410"/>
      <c r="G204" s="32"/>
      <c r="H204" s="58"/>
      <c r="I204" s="58"/>
      <c r="J204" s="58"/>
      <c r="K204" s="59"/>
      <c r="L204" s="58"/>
      <c r="M204" s="60">
        <v>9619.5499999999993</v>
      </c>
      <c r="N204" s="51"/>
      <c r="O204" s="61">
        <v>173929.22</v>
      </c>
      <c r="AF204" s="30"/>
      <c r="AG204" s="30"/>
      <c r="AL204" s="30" t="s">
        <v>66</v>
      </c>
      <c r="AO204" s="30"/>
      <c r="AQ204" s="30"/>
    </row>
    <row r="205" spans="1:43" s="3" customFormat="1" ht="34.5" x14ac:dyDescent="0.25">
      <c r="A205" s="31" t="s">
        <v>160</v>
      </c>
      <c r="B205" s="32" t="s">
        <v>162</v>
      </c>
      <c r="C205" s="33" t="s">
        <v>697</v>
      </c>
      <c r="D205" s="412" t="s">
        <v>698</v>
      </c>
      <c r="E205" s="412"/>
      <c r="F205" s="412"/>
      <c r="G205" s="32" t="s">
        <v>695</v>
      </c>
      <c r="H205" s="32">
        <v>0.08</v>
      </c>
      <c r="I205" s="32" t="s">
        <v>24</v>
      </c>
      <c r="J205" s="32" t="s">
        <v>699</v>
      </c>
      <c r="K205" s="34"/>
      <c r="L205" s="32"/>
      <c r="M205" s="34"/>
      <c r="N205" s="32"/>
      <c r="O205" s="35"/>
      <c r="AF205" s="30"/>
      <c r="AG205" s="30" t="s">
        <v>698</v>
      </c>
      <c r="AL205" s="30"/>
      <c r="AO205" s="30"/>
      <c r="AQ205" s="30"/>
    </row>
    <row r="206" spans="1:43" s="3" customFormat="1" ht="57" x14ac:dyDescent="0.25">
      <c r="A206" s="36"/>
      <c r="B206" s="37"/>
      <c r="C206" s="38" t="s">
        <v>632</v>
      </c>
      <c r="D206" s="413" t="s">
        <v>633</v>
      </c>
      <c r="E206" s="413"/>
      <c r="F206" s="413"/>
      <c r="G206" s="413"/>
      <c r="H206" s="413"/>
      <c r="I206" s="413"/>
      <c r="J206" s="413"/>
      <c r="K206" s="413"/>
      <c r="L206" s="413"/>
      <c r="M206" s="413"/>
      <c r="N206" s="413"/>
      <c r="O206" s="414"/>
      <c r="AF206" s="30"/>
      <c r="AG206" s="30"/>
      <c r="AH206" s="2" t="s">
        <v>633</v>
      </c>
      <c r="AL206" s="30"/>
      <c r="AO206" s="30"/>
      <c r="AQ206" s="30"/>
    </row>
    <row r="207" spans="1:43" s="3" customFormat="1" ht="15" x14ac:dyDescent="0.25">
      <c r="A207" s="36"/>
      <c r="B207" s="39"/>
      <c r="C207" s="38" t="s">
        <v>24</v>
      </c>
      <c r="D207" s="408" t="s">
        <v>56</v>
      </c>
      <c r="E207" s="408"/>
      <c r="F207" s="408"/>
      <c r="G207" s="40"/>
      <c r="H207" s="41"/>
      <c r="I207" s="41"/>
      <c r="J207" s="41"/>
      <c r="K207" s="44">
        <v>12277.2</v>
      </c>
      <c r="L207" s="43">
        <v>1.1499999999999999</v>
      </c>
      <c r="M207" s="44">
        <v>1129.5</v>
      </c>
      <c r="N207" s="43">
        <v>44.77</v>
      </c>
      <c r="O207" s="45">
        <v>50567.72</v>
      </c>
      <c r="AF207" s="30"/>
      <c r="AG207" s="30"/>
      <c r="AI207" s="2" t="s">
        <v>56</v>
      </c>
      <c r="AL207" s="30"/>
      <c r="AO207" s="30"/>
      <c r="AQ207" s="30"/>
    </row>
    <row r="208" spans="1:43" s="3" customFormat="1" ht="15" x14ac:dyDescent="0.25">
      <c r="A208" s="36"/>
      <c r="B208" s="39"/>
      <c r="C208" s="38" t="s">
        <v>67</v>
      </c>
      <c r="D208" s="408" t="s">
        <v>70</v>
      </c>
      <c r="E208" s="408"/>
      <c r="F208" s="408"/>
      <c r="G208" s="40"/>
      <c r="H208" s="41"/>
      <c r="I208" s="41"/>
      <c r="J208" s="41"/>
      <c r="K208" s="44">
        <v>4629.76</v>
      </c>
      <c r="L208" s="43">
        <v>1.1499999999999999</v>
      </c>
      <c r="M208" s="42">
        <v>425.94</v>
      </c>
      <c r="N208" s="43">
        <v>13.24</v>
      </c>
      <c r="O208" s="45">
        <v>5639.45</v>
      </c>
      <c r="AF208" s="30"/>
      <c r="AG208" s="30"/>
      <c r="AI208" s="2" t="s">
        <v>70</v>
      </c>
      <c r="AL208" s="30"/>
      <c r="AO208" s="30"/>
      <c r="AQ208" s="30"/>
    </row>
    <row r="209" spans="1:43" s="3" customFormat="1" ht="15" x14ac:dyDescent="0.25">
      <c r="A209" s="36"/>
      <c r="B209" s="39"/>
      <c r="C209" s="38" t="s">
        <v>71</v>
      </c>
      <c r="D209" s="408" t="s">
        <v>72</v>
      </c>
      <c r="E209" s="408"/>
      <c r="F209" s="408"/>
      <c r="G209" s="40"/>
      <c r="H209" s="41"/>
      <c r="I209" s="41"/>
      <c r="J209" s="41"/>
      <c r="K209" s="42">
        <v>552.20000000000005</v>
      </c>
      <c r="L209" s="43">
        <v>1.1499999999999999</v>
      </c>
      <c r="M209" s="42">
        <v>50.8</v>
      </c>
      <c r="N209" s="43">
        <v>44.77</v>
      </c>
      <c r="O209" s="45">
        <v>2274.3200000000002</v>
      </c>
      <c r="AF209" s="30"/>
      <c r="AG209" s="30"/>
      <c r="AI209" s="2" t="s">
        <v>72</v>
      </c>
      <c r="AL209" s="30"/>
      <c r="AO209" s="30"/>
      <c r="AQ209" s="30"/>
    </row>
    <row r="210" spans="1:43" s="3" customFormat="1" ht="15" x14ac:dyDescent="0.25">
      <c r="A210" s="36"/>
      <c r="B210" s="39"/>
      <c r="C210" s="38"/>
      <c r="D210" s="408" t="s">
        <v>57</v>
      </c>
      <c r="E210" s="408"/>
      <c r="F210" s="408"/>
      <c r="G210" s="40" t="s">
        <v>58</v>
      </c>
      <c r="H210" s="55">
        <v>1560</v>
      </c>
      <c r="I210" s="43">
        <v>1.1499999999999999</v>
      </c>
      <c r="J210" s="43">
        <v>143.52000000000001</v>
      </c>
      <c r="K210" s="47"/>
      <c r="L210" s="41"/>
      <c r="M210" s="47"/>
      <c r="N210" s="41"/>
      <c r="O210" s="48"/>
      <c r="AF210" s="30"/>
      <c r="AG210" s="30"/>
      <c r="AJ210" s="2" t="s">
        <v>57</v>
      </c>
      <c r="AL210" s="30"/>
      <c r="AO210" s="30"/>
      <c r="AQ210" s="30"/>
    </row>
    <row r="211" spans="1:43" s="3" customFormat="1" ht="15" x14ac:dyDescent="0.25">
      <c r="A211" s="36"/>
      <c r="B211" s="39"/>
      <c r="C211" s="38"/>
      <c r="D211" s="408" t="s">
        <v>73</v>
      </c>
      <c r="E211" s="408"/>
      <c r="F211" s="408"/>
      <c r="G211" s="40" t="s">
        <v>58</v>
      </c>
      <c r="H211" s="55">
        <v>44</v>
      </c>
      <c r="I211" s="43">
        <v>1.1499999999999999</v>
      </c>
      <c r="J211" s="46">
        <v>4.048</v>
      </c>
      <c r="K211" s="47"/>
      <c r="L211" s="41"/>
      <c r="M211" s="47"/>
      <c r="N211" s="41"/>
      <c r="O211" s="48"/>
      <c r="AF211" s="30"/>
      <c r="AG211" s="30"/>
      <c r="AJ211" s="2" t="s">
        <v>73</v>
      </c>
      <c r="AL211" s="30"/>
      <c r="AO211" s="30"/>
      <c r="AQ211" s="30"/>
    </row>
    <row r="212" spans="1:43" s="3" customFormat="1" ht="15" x14ac:dyDescent="0.25">
      <c r="A212" s="49"/>
      <c r="B212" s="40"/>
      <c r="C212" s="38"/>
      <c r="D212" s="416" t="s">
        <v>59</v>
      </c>
      <c r="E212" s="416"/>
      <c r="F212" s="416"/>
      <c r="G212" s="50"/>
      <c r="H212" s="51"/>
      <c r="I212" s="51"/>
      <c r="J212" s="51"/>
      <c r="K212" s="53">
        <v>16906.96</v>
      </c>
      <c r="L212" s="51"/>
      <c r="M212" s="53">
        <v>1555.44</v>
      </c>
      <c r="N212" s="51"/>
      <c r="O212" s="54">
        <v>56207.17</v>
      </c>
      <c r="AF212" s="30"/>
      <c r="AG212" s="30"/>
      <c r="AK212" s="2" t="s">
        <v>59</v>
      </c>
      <c r="AL212" s="30"/>
      <c r="AO212" s="30"/>
      <c r="AQ212" s="30"/>
    </row>
    <row r="213" spans="1:43" s="3" customFormat="1" ht="15" x14ac:dyDescent="0.25">
      <c r="A213" s="36"/>
      <c r="B213" s="39"/>
      <c r="C213" s="38"/>
      <c r="D213" s="408" t="s">
        <v>60</v>
      </c>
      <c r="E213" s="408"/>
      <c r="F213" s="408"/>
      <c r="G213" s="40"/>
      <c r="H213" s="41"/>
      <c r="I213" s="41"/>
      <c r="J213" s="41"/>
      <c r="K213" s="47"/>
      <c r="L213" s="41"/>
      <c r="M213" s="44">
        <v>1180.3</v>
      </c>
      <c r="N213" s="41"/>
      <c r="O213" s="45">
        <v>52842.04</v>
      </c>
      <c r="AF213" s="30"/>
      <c r="AG213" s="30"/>
      <c r="AJ213" s="2" t="s">
        <v>60</v>
      </c>
      <c r="AL213" s="30"/>
      <c r="AO213" s="30"/>
      <c r="AQ213" s="30"/>
    </row>
    <row r="214" spans="1:43" s="3" customFormat="1" ht="45" x14ac:dyDescent="0.25">
      <c r="A214" s="36"/>
      <c r="B214" s="39"/>
      <c r="C214" s="38" t="s">
        <v>689</v>
      </c>
      <c r="D214" s="408" t="s">
        <v>690</v>
      </c>
      <c r="E214" s="408"/>
      <c r="F214" s="408"/>
      <c r="G214" s="40" t="s">
        <v>63</v>
      </c>
      <c r="H214" s="55">
        <v>109</v>
      </c>
      <c r="I214" s="41"/>
      <c r="J214" s="55">
        <v>109</v>
      </c>
      <c r="K214" s="47"/>
      <c r="L214" s="41"/>
      <c r="M214" s="44">
        <v>1286.53</v>
      </c>
      <c r="N214" s="41"/>
      <c r="O214" s="45">
        <v>57597.82</v>
      </c>
      <c r="AF214" s="30"/>
      <c r="AG214" s="30"/>
      <c r="AJ214" s="2" t="s">
        <v>690</v>
      </c>
      <c r="AL214" s="30"/>
      <c r="AO214" s="30"/>
      <c r="AQ214" s="30"/>
    </row>
    <row r="215" spans="1:43" s="3" customFormat="1" ht="90" x14ac:dyDescent="0.25">
      <c r="A215" s="36"/>
      <c r="B215" s="39"/>
      <c r="C215" s="38" t="s">
        <v>691</v>
      </c>
      <c r="D215" s="408" t="s">
        <v>692</v>
      </c>
      <c r="E215" s="408"/>
      <c r="F215" s="408"/>
      <c r="G215" s="40" t="s">
        <v>63</v>
      </c>
      <c r="H215" s="55">
        <v>65</v>
      </c>
      <c r="I215" s="43">
        <v>0.85</v>
      </c>
      <c r="J215" s="43">
        <v>55.25</v>
      </c>
      <c r="K215" s="47"/>
      <c r="L215" s="41"/>
      <c r="M215" s="42">
        <v>652.12</v>
      </c>
      <c r="N215" s="41"/>
      <c r="O215" s="45">
        <v>29195.23</v>
      </c>
      <c r="AF215" s="30"/>
      <c r="AG215" s="30"/>
      <c r="AJ215" s="2" t="s">
        <v>692</v>
      </c>
      <c r="AL215" s="30"/>
      <c r="AO215" s="30"/>
      <c r="AQ215" s="30"/>
    </row>
    <row r="216" spans="1:43" s="3" customFormat="1" ht="15" x14ac:dyDescent="0.25">
      <c r="A216" s="36"/>
      <c r="B216" s="56"/>
      <c r="C216" s="57"/>
      <c r="D216" s="410" t="s">
        <v>66</v>
      </c>
      <c r="E216" s="410"/>
      <c r="F216" s="410"/>
      <c r="G216" s="32"/>
      <c r="H216" s="58"/>
      <c r="I216" s="58"/>
      <c r="J216" s="58"/>
      <c r="K216" s="59"/>
      <c r="L216" s="58"/>
      <c r="M216" s="60">
        <v>3494.09</v>
      </c>
      <c r="N216" s="51"/>
      <c r="O216" s="61">
        <v>143000.22</v>
      </c>
      <c r="AF216" s="30"/>
      <c r="AG216" s="30"/>
      <c r="AL216" s="30" t="s">
        <v>66</v>
      </c>
      <c r="AO216" s="30"/>
      <c r="AQ216" s="30"/>
    </row>
    <row r="217" spans="1:43" s="3" customFormat="1" ht="34.5" x14ac:dyDescent="0.25">
      <c r="A217" s="31" t="s">
        <v>162</v>
      </c>
      <c r="B217" s="32" t="s">
        <v>166</v>
      </c>
      <c r="C217" s="33" t="s">
        <v>700</v>
      </c>
      <c r="D217" s="412" t="s">
        <v>701</v>
      </c>
      <c r="E217" s="412"/>
      <c r="F217" s="412"/>
      <c r="G217" s="32" t="s">
        <v>76</v>
      </c>
      <c r="H217" s="32">
        <v>48.36</v>
      </c>
      <c r="I217" s="32" t="s">
        <v>24</v>
      </c>
      <c r="J217" s="32" t="s">
        <v>702</v>
      </c>
      <c r="K217" s="34" t="s">
        <v>703</v>
      </c>
      <c r="L217" s="32"/>
      <c r="M217" s="34" t="s">
        <v>704</v>
      </c>
      <c r="N217" s="32" t="s">
        <v>80</v>
      </c>
      <c r="O217" s="35" t="s">
        <v>705</v>
      </c>
      <c r="AF217" s="30"/>
      <c r="AG217" s="30" t="s">
        <v>701</v>
      </c>
      <c r="AL217" s="30"/>
      <c r="AO217" s="30"/>
      <c r="AQ217" s="30"/>
    </row>
    <row r="218" spans="1:43" s="3" customFormat="1" ht="15" x14ac:dyDescent="0.25">
      <c r="A218" s="62"/>
      <c r="B218" s="4"/>
      <c r="C218" s="57"/>
      <c r="D218" s="408" t="s">
        <v>82</v>
      </c>
      <c r="E218" s="408"/>
      <c r="F218" s="408"/>
      <c r="G218" s="408"/>
      <c r="H218" s="408"/>
      <c r="I218" s="408"/>
      <c r="J218" s="408"/>
      <c r="K218" s="408"/>
      <c r="L218" s="408"/>
      <c r="M218" s="408"/>
      <c r="N218" s="408"/>
      <c r="O218" s="411"/>
      <c r="AF218" s="30"/>
      <c r="AG218" s="30"/>
      <c r="AL218" s="30"/>
      <c r="AM218" s="2" t="s">
        <v>82</v>
      </c>
      <c r="AO218" s="30"/>
      <c r="AQ218" s="30"/>
    </row>
    <row r="219" spans="1:43" s="3" customFormat="1" ht="15" x14ac:dyDescent="0.25">
      <c r="A219" s="36"/>
      <c r="B219" s="56"/>
      <c r="C219" s="57"/>
      <c r="D219" s="410" t="s">
        <v>66</v>
      </c>
      <c r="E219" s="410"/>
      <c r="F219" s="410"/>
      <c r="G219" s="32"/>
      <c r="H219" s="58"/>
      <c r="I219" s="58"/>
      <c r="J219" s="58"/>
      <c r="K219" s="59"/>
      <c r="L219" s="58"/>
      <c r="M219" s="65">
        <v>405.74</v>
      </c>
      <c r="N219" s="51"/>
      <c r="O219" s="61">
        <v>5372</v>
      </c>
      <c r="AF219" s="30"/>
      <c r="AG219" s="30"/>
      <c r="AL219" s="30" t="s">
        <v>66</v>
      </c>
      <c r="AO219" s="30"/>
      <c r="AQ219" s="30"/>
    </row>
    <row r="220" spans="1:43" s="3" customFormat="1" ht="45.75" x14ac:dyDescent="0.25">
      <c r="A220" s="31" t="s">
        <v>166</v>
      </c>
      <c r="B220" s="32" t="s">
        <v>170</v>
      </c>
      <c r="C220" s="33" t="s">
        <v>431</v>
      </c>
      <c r="D220" s="412" t="s">
        <v>706</v>
      </c>
      <c r="E220" s="412"/>
      <c r="F220" s="412"/>
      <c r="G220" s="32" t="s">
        <v>76</v>
      </c>
      <c r="H220" s="32">
        <v>7.81</v>
      </c>
      <c r="I220" s="32" t="s">
        <v>24</v>
      </c>
      <c r="J220" s="32" t="s">
        <v>707</v>
      </c>
      <c r="K220" s="34" t="s">
        <v>434</v>
      </c>
      <c r="L220" s="32"/>
      <c r="M220" s="34" t="s">
        <v>708</v>
      </c>
      <c r="N220" s="32" t="s">
        <v>80</v>
      </c>
      <c r="O220" s="35" t="s">
        <v>709</v>
      </c>
      <c r="AF220" s="30"/>
      <c r="AG220" s="30" t="s">
        <v>706</v>
      </c>
      <c r="AL220" s="30"/>
      <c r="AO220" s="30"/>
      <c r="AQ220" s="30"/>
    </row>
    <row r="221" spans="1:43" s="3" customFormat="1" ht="15" x14ac:dyDescent="0.25">
      <c r="A221" s="62"/>
      <c r="B221" s="4"/>
      <c r="C221" s="57"/>
      <c r="D221" s="408" t="s">
        <v>82</v>
      </c>
      <c r="E221" s="408"/>
      <c r="F221" s="408"/>
      <c r="G221" s="408"/>
      <c r="H221" s="408"/>
      <c r="I221" s="408"/>
      <c r="J221" s="408"/>
      <c r="K221" s="408"/>
      <c r="L221" s="408"/>
      <c r="M221" s="408"/>
      <c r="N221" s="408"/>
      <c r="O221" s="411"/>
      <c r="AF221" s="30"/>
      <c r="AG221" s="30"/>
      <c r="AL221" s="30"/>
      <c r="AM221" s="2" t="s">
        <v>82</v>
      </c>
      <c r="AO221" s="30"/>
      <c r="AQ221" s="30"/>
    </row>
    <row r="222" spans="1:43" s="3" customFormat="1" ht="15" x14ac:dyDescent="0.25">
      <c r="A222" s="36"/>
      <c r="B222" s="56"/>
      <c r="C222" s="57"/>
      <c r="D222" s="410" t="s">
        <v>66</v>
      </c>
      <c r="E222" s="410"/>
      <c r="F222" s="410"/>
      <c r="G222" s="32"/>
      <c r="H222" s="58"/>
      <c r="I222" s="58"/>
      <c r="J222" s="58"/>
      <c r="K222" s="59"/>
      <c r="L222" s="58"/>
      <c r="M222" s="65">
        <v>174.4</v>
      </c>
      <c r="N222" s="51"/>
      <c r="O222" s="61">
        <v>2309.06</v>
      </c>
      <c r="AF222" s="30"/>
      <c r="AG222" s="30"/>
      <c r="AL222" s="30" t="s">
        <v>66</v>
      </c>
      <c r="AO222" s="30"/>
      <c r="AQ222" s="30"/>
    </row>
    <row r="223" spans="1:43" s="3" customFormat="1" ht="45.75" x14ac:dyDescent="0.25">
      <c r="A223" s="31" t="s">
        <v>170</v>
      </c>
      <c r="B223" s="32" t="s">
        <v>174</v>
      </c>
      <c r="C223" s="33" t="s">
        <v>710</v>
      </c>
      <c r="D223" s="412" t="s">
        <v>711</v>
      </c>
      <c r="E223" s="412"/>
      <c r="F223" s="412"/>
      <c r="G223" s="32" t="s">
        <v>76</v>
      </c>
      <c r="H223" s="32">
        <v>56.17</v>
      </c>
      <c r="I223" s="32" t="s">
        <v>24</v>
      </c>
      <c r="J223" s="32" t="s">
        <v>712</v>
      </c>
      <c r="K223" s="34" t="s">
        <v>713</v>
      </c>
      <c r="L223" s="32"/>
      <c r="M223" s="34" t="s">
        <v>714</v>
      </c>
      <c r="N223" s="32" t="s">
        <v>378</v>
      </c>
      <c r="O223" s="35" t="s">
        <v>715</v>
      </c>
      <c r="AF223" s="30"/>
      <c r="AG223" s="30" t="s">
        <v>711</v>
      </c>
      <c r="AL223" s="30"/>
      <c r="AO223" s="30"/>
      <c r="AQ223" s="30"/>
    </row>
    <row r="224" spans="1:43" s="3" customFormat="1" ht="15" x14ac:dyDescent="0.25">
      <c r="A224" s="36"/>
      <c r="B224" s="56"/>
      <c r="C224" s="57"/>
      <c r="D224" s="410" t="s">
        <v>66</v>
      </c>
      <c r="E224" s="410"/>
      <c r="F224" s="410"/>
      <c r="G224" s="32"/>
      <c r="H224" s="58"/>
      <c r="I224" s="58"/>
      <c r="J224" s="58"/>
      <c r="K224" s="59"/>
      <c r="L224" s="58"/>
      <c r="M224" s="65">
        <v>216.82</v>
      </c>
      <c r="N224" s="51"/>
      <c r="O224" s="61">
        <v>2953.09</v>
      </c>
      <c r="AF224" s="30"/>
      <c r="AG224" s="30"/>
      <c r="AL224" s="30" t="s">
        <v>66</v>
      </c>
      <c r="AO224" s="30"/>
      <c r="AQ224" s="30"/>
    </row>
    <row r="225" spans="1:43" s="3" customFormat="1" ht="34.5" x14ac:dyDescent="0.25">
      <c r="A225" s="31" t="s">
        <v>174</v>
      </c>
      <c r="B225" s="32" t="s">
        <v>175</v>
      </c>
      <c r="C225" s="33" t="s">
        <v>446</v>
      </c>
      <c r="D225" s="412" t="s">
        <v>716</v>
      </c>
      <c r="E225" s="412"/>
      <c r="F225" s="412"/>
      <c r="G225" s="32" t="s">
        <v>76</v>
      </c>
      <c r="H225" s="32">
        <v>7.81</v>
      </c>
      <c r="I225" s="32" t="s">
        <v>24</v>
      </c>
      <c r="J225" s="32" t="s">
        <v>707</v>
      </c>
      <c r="K225" s="34" t="s">
        <v>434</v>
      </c>
      <c r="L225" s="32"/>
      <c r="M225" s="34" t="s">
        <v>708</v>
      </c>
      <c r="N225" s="32" t="s">
        <v>80</v>
      </c>
      <c r="O225" s="35" t="s">
        <v>709</v>
      </c>
      <c r="AF225" s="30"/>
      <c r="AG225" s="30" t="s">
        <v>716</v>
      </c>
      <c r="AL225" s="30"/>
      <c r="AO225" s="30"/>
      <c r="AQ225" s="30"/>
    </row>
    <row r="226" spans="1:43" s="3" customFormat="1" ht="15" x14ac:dyDescent="0.25">
      <c r="A226" s="62"/>
      <c r="B226" s="4"/>
      <c r="C226" s="57"/>
      <c r="D226" s="408" t="s">
        <v>82</v>
      </c>
      <c r="E226" s="408"/>
      <c r="F226" s="408"/>
      <c r="G226" s="408"/>
      <c r="H226" s="408"/>
      <c r="I226" s="408"/>
      <c r="J226" s="408"/>
      <c r="K226" s="408"/>
      <c r="L226" s="408"/>
      <c r="M226" s="408"/>
      <c r="N226" s="408"/>
      <c r="O226" s="411"/>
      <c r="AF226" s="30"/>
      <c r="AG226" s="30"/>
      <c r="AL226" s="30"/>
      <c r="AM226" s="2" t="s">
        <v>82</v>
      </c>
      <c r="AO226" s="30"/>
      <c r="AQ226" s="30"/>
    </row>
    <row r="227" spans="1:43" s="3" customFormat="1" ht="15" x14ac:dyDescent="0.25">
      <c r="A227" s="36"/>
      <c r="B227" s="56"/>
      <c r="C227" s="57"/>
      <c r="D227" s="410" t="s">
        <v>66</v>
      </c>
      <c r="E227" s="410"/>
      <c r="F227" s="410"/>
      <c r="G227" s="32"/>
      <c r="H227" s="58"/>
      <c r="I227" s="58"/>
      <c r="J227" s="58"/>
      <c r="K227" s="59"/>
      <c r="L227" s="58"/>
      <c r="M227" s="65">
        <v>174.4</v>
      </c>
      <c r="N227" s="51"/>
      <c r="O227" s="61">
        <v>2309.06</v>
      </c>
      <c r="AF227" s="30"/>
      <c r="AG227" s="30"/>
      <c r="AL227" s="30" t="s">
        <v>66</v>
      </c>
      <c r="AO227" s="30"/>
      <c r="AQ227" s="30"/>
    </row>
    <row r="228" spans="1:43" s="3" customFormat="1" ht="34.5" x14ac:dyDescent="0.25">
      <c r="A228" s="31" t="s">
        <v>175</v>
      </c>
      <c r="B228" s="32" t="s">
        <v>179</v>
      </c>
      <c r="C228" s="33" t="s">
        <v>717</v>
      </c>
      <c r="D228" s="412" t="s">
        <v>718</v>
      </c>
      <c r="E228" s="412"/>
      <c r="F228" s="412"/>
      <c r="G228" s="32" t="s">
        <v>76</v>
      </c>
      <c r="H228" s="32">
        <v>48.36</v>
      </c>
      <c r="I228" s="32" t="s">
        <v>24</v>
      </c>
      <c r="J228" s="32" t="s">
        <v>702</v>
      </c>
      <c r="K228" s="34" t="s">
        <v>703</v>
      </c>
      <c r="L228" s="32"/>
      <c r="M228" s="34" t="s">
        <v>704</v>
      </c>
      <c r="N228" s="32" t="s">
        <v>80</v>
      </c>
      <c r="O228" s="35" t="s">
        <v>705</v>
      </c>
      <c r="AF228" s="30"/>
      <c r="AG228" s="30" t="s">
        <v>718</v>
      </c>
      <c r="AL228" s="30"/>
      <c r="AO228" s="30"/>
      <c r="AQ228" s="30"/>
    </row>
    <row r="229" spans="1:43" s="3" customFormat="1" ht="15" x14ac:dyDescent="0.25">
      <c r="A229" s="62"/>
      <c r="B229" s="4"/>
      <c r="C229" s="57"/>
      <c r="D229" s="408" t="s">
        <v>82</v>
      </c>
      <c r="E229" s="408"/>
      <c r="F229" s="408"/>
      <c r="G229" s="408"/>
      <c r="H229" s="408"/>
      <c r="I229" s="408"/>
      <c r="J229" s="408"/>
      <c r="K229" s="408"/>
      <c r="L229" s="408"/>
      <c r="M229" s="408"/>
      <c r="N229" s="408"/>
      <c r="O229" s="411"/>
      <c r="AF229" s="30"/>
      <c r="AG229" s="30"/>
      <c r="AL229" s="30"/>
      <c r="AM229" s="2" t="s">
        <v>82</v>
      </c>
      <c r="AO229" s="30"/>
      <c r="AQ229" s="30"/>
    </row>
    <row r="230" spans="1:43" s="3" customFormat="1" ht="15" x14ac:dyDescent="0.25">
      <c r="A230" s="36"/>
      <c r="B230" s="56"/>
      <c r="C230" s="57"/>
      <c r="D230" s="410" t="s">
        <v>66</v>
      </c>
      <c r="E230" s="410"/>
      <c r="F230" s="410"/>
      <c r="G230" s="32"/>
      <c r="H230" s="58"/>
      <c r="I230" s="58"/>
      <c r="J230" s="58"/>
      <c r="K230" s="59"/>
      <c r="L230" s="58"/>
      <c r="M230" s="65">
        <v>405.74</v>
      </c>
      <c r="N230" s="51"/>
      <c r="O230" s="61">
        <v>5372</v>
      </c>
      <c r="AF230" s="30"/>
      <c r="AG230" s="30"/>
      <c r="AL230" s="30" t="s">
        <v>66</v>
      </c>
      <c r="AO230" s="30"/>
      <c r="AQ230" s="30"/>
    </row>
    <row r="231" spans="1:43" s="3" customFormat="1" ht="34.5" x14ac:dyDescent="0.25">
      <c r="A231" s="31" t="s">
        <v>179</v>
      </c>
      <c r="B231" s="32" t="s">
        <v>185</v>
      </c>
      <c r="C231" s="33" t="s">
        <v>719</v>
      </c>
      <c r="D231" s="412" t="s">
        <v>720</v>
      </c>
      <c r="E231" s="412"/>
      <c r="F231" s="412"/>
      <c r="G231" s="32" t="s">
        <v>76</v>
      </c>
      <c r="H231" s="32">
        <v>26.34</v>
      </c>
      <c r="I231" s="32" t="s">
        <v>24</v>
      </c>
      <c r="J231" s="32" t="s">
        <v>721</v>
      </c>
      <c r="K231" s="34" t="s">
        <v>722</v>
      </c>
      <c r="L231" s="32"/>
      <c r="M231" s="34" t="s">
        <v>723</v>
      </c>
      <c r="N231" s="32" t="s">
        <v>80</v>
      </c>
      <c r="O231" s="35" t="s">
        <v>724</v>
      </c>
      <c r="AF231" s="30"/>
      <c r="AG231" s="30" t="s">
        <v>720</v>
      </c>
      <c r="AL231" s="30"/>
      <c r="AO231" s="30"/>
      <c r="AQ231" s="30"/>
    </row>
    <row r="232" spans="1:43" s="3" customFormat="1" ht="15" x14ac:dyDescent="0.25">
      <c r="A232" s="62"/>
      <c r="B232" s="4"/>
      <c r="C232" s="57"/>
      <c r="D232" s="408" t="s">
        <v>82</v>
      </c>
      <c r="E232" s="408"/>
      <c r="F232" s="408"/>
      <c r="G232" s="408"/>
      <c r="H232" s="408"/>
      <c r="I232" s="408"/>
      <c r="J232" s="408"/>
      <c r="K232" s="408"/>
      <c r="L232" s="408"/>
      <c r="M232" s="408"/>
      <c r="N232" s="408"/>
      <c r="O232" s="411"/>
      <c r="AF232" s="30"/>
      <c r="AG232" s="30"/>
      <c r="AL232" s="30"/>
      <c r="AM232" s="2" t="s">
        <v>82</v>
      </c>
      <c r="AO232" s="30"/>
      <c r="AQ232" s="30"/>
    </row>
    <row r="233" spans="1:43" s="3" customFormat="1" ht="15" x14ac:dyDescent="0.25">
      <c r="A233" s="36"/>
      <c r="B233" s="56"/>
      <c r="C233" s="57"/>
      <c r="D233" s="410" t="s">
        <v>66</v>
      </c>
      <c r="E233" s="410"/>
      <c r="F233" s="410"/>
      <c r="G233" s="32"/>
      <c r="H233" s="58"/>
      <c r="I233" s="58"/>
      <c r="J233" s="58"/>
      <c r="K233" s="59"/>
      <c r="L233" s="58"/>
      <c r="M233" s="65">
        <v>286.58</v>
      </c>
      <c r="N233" s="51"/>
      <c r="O233" s="61">
        <v>3794.32</v>
      </c>
      <c r="AF233" s="30"/>
      <c r="AG233" s="30"/>
      <c r="AL233" s="30" t="s">
        <v>66</v>
      </c>
      <c r="AO233" s="30"/>
      <c r="AQ233" s="30"/>
    </row>
    <row r="234" spans="1:43" s="3" customFormat="1" ht="15" x14ac:dyDescent="0.25">
      <c r="A234" s="72"/>
      <c r="B234" s="8"/>
      <c r="C234" s="34"/>
      <c r="D234" s="410" t="s">
        <v>725</v>
      </c>
      <c r="E234" s="410"/>
      <c r="F234" s="410"/>
      <c r="G234" s="410"/>
      <c r="H234" s="410"/>
      <c r="I234" s="410"/>
      <c r="J234" s="410"/>
      <c r="K234" s="410"/>
      <c r="L234" s="410"/>
      <c r="M234" s="73"/>
      <c r="N234" s="74"/>
      <c r="O234" s="75"/>
      <c r="P234" s="76"/>
      <c r="AF234" s="30"/>
      <c r="AG234" s="30"/>
      <c r="AL234" s="30"/>
      <c r="AO234" s="30" t="s">
        <v>725</v>
      </c>
      <c r="AQ234" s="30"/>
    </row>
    <row r="235" spans="1:43" s="3" customFormat="1" ht="15" x14ac:dyDescent="0.25">
      <c r="A235" s="36"/>
      <c r="B235" s="4"/>
      <c r="C235" s="38"/>
      <c r="D235" s="408" t="s">
        <v>285</v>
      </c>
      <c r="E235" s="408"/>
      <c r="F235" s="408"/>
      <c r="G235" s="408"/>
      <c r="H235" s="408"/>
      <c r="I235" s="408"/>
      <c r="J235" s="408"/>
      <c r="K235" s="408"/>
      <c r="L235" s="408"/>
      <c r="M235" s="77">
        <v>13713.21</v>
      </c>
      <c r="N235" s="78"/>
      <c r="O235" s="79"/>
      <c r="P235" s="80"/>
      <c r="AF235" s="30"/>
      <c r="AG235" s="30"/>
      <c r="AL235" s="30"/>
      <c r="AO235" s="30"/>
      <c r="AP235" s="2" t="s">
        <v>285</v>
      </c>
      <c r="AQ235" s="30"/>
    </row>
    <row r="236" spans="1:43" s="3" customFormat="1" ht="15" x14ac:dyDescent="0.25">
      <c r="A236" s="36"/>
      <c r="B236" s="4"/>
      <c r="C236" s="38"/>
      <c r="D236" s="408" t="s">
        <v>286</v>
      </c>
      <c r="E236" s="408"/>
      <c r="F236" s="408"/>
      <c r="G236" s="408"/>
      <c r="H236" s="408"/>
      <c r="I236" s="408"/>
      <c r="J236" s="408"/>
      <c r="K236" s="408"/>
      <c r="L236" s="408"/>
      <c r="M236" s="80"/>
      <c r="N236" s="78"/>
      <c r="O236" s="79"/>
      <c r="P236" s="80"/>
      <c r="AF236" s="30"/>
      <c r="AG236" s="30"/>
      <c r="AL236" s="30"/>
      <c r="AO236" s="30"/>
      <c r="AP236" s="2" t="s">
        <v>286</v>
      </c>
      <c r="AQ236" s="30"/>
    </row>
    <row r="237" spans="1:43" s="3" customFormat="1" ht="15" x14ac:dyDescent="0.25">
      <c r="A237" s="36"/>
      <c r="B237" s="4"/>
      <c r="C237" s="38"/>
      <c r="D237" s="408" t="s">
        <v>287</v>
      </c>
      <c r="E237" s="408"/>
      <c r="F237" s="408"/>
      <c r="G237" s="408"/>
      <c r="H237" s="408"/>
      <c r="I237" s="408"/>
      <c r="J237" s="408"/>
      <c r="K237" s="408"/>
      <c r="L237" s="408"/>
      <c r="M237" s="77">
        <v>2892.04</v>
      </c>
      <c r="N237" s="78"/>
      <c r="O237" s="79"/>
      <c r="P237" s="80"/>
      <c r="AF237" s="30"/>
      <c r="AG237" s="30"/>
      <c r="AL237" s="30"/>
      <c r="AO237" s="30"/>
      <c r="AP237" s="2" t="s">
        <v>287</v>
      </c>
      <c r="AQ237" s="30"/>
    </row>
    <row r="238" spans="1:43" s="3" customFormat="1" ht="15" x14ac:dyDescent="0.25">
      <c r="A238" s="36"/>
      <c r="B238" s="4"/>
      <c r="C238" s="38"/>
      <c r="D238" s="408" t="s">
        <v>288</v>
      </c>
      <c r="E238" s="408"/>
      <c r="F238" s="408"/>
      <c r="G238" s="408"/>
      <c r="H238" s="408"/>
      <c r="I238" s="408"/>
      <c r="J238" s="408"/>
      <c r="K238" s="408"/>
      <c r="L238" s="408"/>
      <c r="M238" s="77">
        <v>9157.49</v>
      </c>
      <c r="N238" s="78"/>
      <c r="O238" s="79"/>
      <c r="P238" s="80"/>
      <c r="AF238" s="30"/>
      <c r="AG238" s="30"/>
      <c r="AL238" s="30"/>
      <c r="AO238" s="30"/>
      <c r="AP238" s="2" t="s">
        <v>288</v>
      </c>
      <c r="AQ238" s="30"/>
    </row>
    <row r="239" spans="1:43" s="3" customFormat="1" ht="15" x14ac:dyDescent="0.25">
      <c r="A239" s="36"/>
      <c r="B239" s="4"/>
      <c r="C239" s="38"/>
      <c r="D239" s="408" t="s">
        <v>289</v>
      </c>
      <c r="E239" s="408"/>
      <c r="F239" s="408"/>
      <c r="G239" s="408"/>
      <c r="H239" s="408"/>
      <c r="I239" s="408"/>
      <c r="J239" s="408"/>
      <c r="K239" s="408"/>
      <c r="L239" s="408"/>
      <c r="M239" s="92">
        <v>415.72</v>
      </c>
      <c r="N239" s="78"/>
      <c r="O239" s="79"/>
      <c r="P239" s="80"/>
      <c r="AF239" s="30"/>
      <c r="AG239" s="30"/>
      <c r="AL239" s="30"/>
      <c r="AO239" s="30"/>
      <c r="AP239" s="2" t="s">
        <v>289</v>
      </c>
      <c r="AQ239" s="30"/>
    </row>
    <row r="240" spans="1:43" s="3" customFormat="1" ht="15" x14ac:dyDescent="0.25">
      <c r="A240" s="36"/>
      <c r="B240" s="4"/>
      <c r="C240" s="38"/>
      <c r="D240" s="408" t="s">
        <v>290</v>
      </c>
      <c r="E240" s="408"/>
      <c r="F240" s="408"/>
      <c r="G240" s="408"/>
      <c r="H240" s="408"/>
      <c r="I240" s="408"/>
      <c r="J240" s="408"/>
      <c r="K240" s="408"/>
      <c r="L240" s="408"/>
      <c r="M240" s="77">
        <v>1446.86</v>
      </c>
      <c r="N240" s="78"/>
      <c r="O240" s="79"/>
      <c r="P240" s="80"/>
      <c r="AF240" s="30"/>
      <c r="AG240" s="30"/>
      <c r="AL240" s="30"/>
      <c r="AO240" s="30"/>
      <c r="AP240" s="2" t="s">
        <v>290</v>
      </c>
      <c r="AQ240" s="30"/>
    </row>
    <row r="241" spans="1:43" s="3" customFormat="1" ht="15" x14ac:dyDescent="0.25">
      <c r="A241" s="36"/>
      <c r="B241" s="4"/>
      <c r="C241" s="38"/>
      <c r="D241" s="408" t="s">
        <v>726</v>
      </c>
      <c r="E241" s="408"/>
      <c r="F241" s="408"/>
      <c r="G241" s="408"/>
      <c r="H241" s="408"/>
      <c r="I241" s="408"/>
      <c r="J241" s="408"/>
      <c r="K241" s="408"/>
      <c r="L241" s="408"/>
      <c r="M241" s="92">
        <v>216.82</v>
      </c>
      <c r="N241" s="78"/>
      <c r="O241" s="79"/>
      <c r="P241" s="80"/>
      <c r="AF241" s="30"/>
      <c r="AG241" s="30"/>
      <c r="AL241" s="30"/>
      <c r="AO241" s="30"/>
      <c r="AP241" s="2" t="s">
        <v>726</v>
      </c>
      <c r="AQ241" s="30"/>
    </row>
    <row r="242" spans="1:43" s="3" customFormat="1" ht="15" x14ac:dyDescent="0.25">
      <c r="A242" s="36"/>
      <c r="B242" s="4"/>
      <c r="C242" s="38"/>
      <c r="D242" s="408" t="s">
        <v>291</v>
      </c>
      <c r="E242" s="408"/>
      <c r="F242" s="408"/>
      <c r="G242" s="408"/>
      <c r="H242" s="408"/>
      <c r="I242" s="408"/>
      <c r="J242" s="408"/>
      <c r="K242" s="408"/>
      <c r="L242" s="408"/>
      <c r="M242" s="77">
        <v>19146.21</v>
      </c>
      <c r="N242" s="78"/>
      <c r="O242" s="79"/>
      <c r="P242" s="80"/>
      <c r="AF242" s="30"/>
      <c r="AG242" s="30"/>
      <c r="AL242" s="30"/>
      <c r="AO242" s="30"/>
      <c r="AP242" s="2" t="s">
        <v>291</v>
      </c>
      <c r="AQ242" s="30"/>
    </row>
    <row r="243" spans="1:43" s="3" customFormat="1" ht="15" x14ac:dyDescent="0.25">
      <c r="A243" s="36"/>
      <c r="B243" s="4"/>
      <c r="C243" s="38"/>
      <c r="D243" s="408" t="s">
        <v>292</v>
      </c>
      <c r="E243" s="408"/>
      <c r="F243" s="408"/>
      <c r="G243" s="408"/>
      <c r="H243" s="408"/>
      <c r="I243" s="408"/>
      <c r="J243" s="408"/>
      <c r="K243" s="408"/>
      <c r="L243" s="408"/>
      <c r="M243" s="77">
        <v>18929.39</v>
      </c>
      <c r="N243" s="78"/>
      <c r="O243" s="79"/>
      <c r="P243" s="80"/>
      <c r="AF243" s="30"/>
      <c r="AG243" s="30"/>
      <c r="AL243" s="30"/>
      <c r="AO243" s="30"/>
      <c r="AP243" s="2" t="s">
        <v>292</v>
      </c>
      <c r="AQ243" s="30"/>
    </row>
    <row r="244" spans="1:43" s="3" customFormat="1" ht="15" x14ac:dyDescent="0.25">
      <c r="A244" s="36"/>
      <c r="B244" s="4"/>
      <c r="C244" s="38"/>
      <c r="D244" s="408" t="s">
        <v>293</v>
      </c>
      <c r="E244" s="408"/>
      <c r="F244" s="408"/>
      <c r="G244" s="408"/>
      <c r="H244" s="408"/>
      <c r="I244" s="408"/>
      <c r="J244" s="408"/>
      <c r="K244" s="408"/>
      <c r="L244" s="408"/>
      <c r="M244" s="80"/>
      <c r="N244" s="78"/>
      <c r="O244" s="79"/>
      <c r="P244" s="80"/>
      <c r="AF244" s="30"/>
      <c r="AG244" s="30"/>
      <c r="AL244" s="30"/>
      <c r="AO244" s="30"/>
      <c r="AP244" s="2" t="s">
        <v>293</v>
      </c>
      <c r="AQ244" s="30"/>
    </row>
    <row r="245" spans="1:43" s="3" customFormat="1" ht="15" x14ac:dyDescent="0.25">
      <c r="A245" s="36"/>
      <c r="B245" s="4"/>
      <c r="C245" s="38"/>
      <c r="D245" s="408" t="s">
        <v>294</v>
      </c>
      <c r="E245" s="408"/>
      <c r="F245" s="408"/>
      <c r="G245" s="408"/>
      <c r="H245" s="408"/>
      <c r="I245" s="408"/>
      <c r="J245" s="408"/>
      <c r="K245" s="408"/>
      <c r="L245" s="408"/>
      <c r="M245" s="77">
        <v>2892.04</v>
      </c>
      <c r="N245" s="78"/>
      <c r="O245" s="79"/>
      <c r="P245" s="80"/>
      <c r="AF245" s="30"/>
      <c r="AG245" s="30"/>
      <c r="AL245" s="30"/>
      <c r="AO245" s="30"/>
      <c r="AP245" s="2" t="s">
        <v>294</v>
      </c>
      <c r="AQ245" s="30"/>
    </row>
    <row r="246" spans="1:43" s="3" customFormat="1" ht="15" x14ac:dyDescent="0.25">
      <c r="A246" s="36"/>
      <c r="B246" s="4"/>
      <c r="C246" s="38"/>
      <c r="D246" s="408" t="s">
        <v>295</v>
      </c>
      <c r="E246" s="408"/>
      <c r="F246" s="408"/>
      <c r="G246" s="408"/>
      <c r="H246" s="408"/>
      <c r="I246" s="408"/>
      <c r="J246" s="408"/>
      <c r="K246" s="408"/>
      <c r="L246" s="408"/>
      <c r="M246" s="77">
        <v>9157.49</v>
      </c>
      <c r="N246" s="78"/>
      <c r="O246" s="79"/>
      <c r="P246" s="80"/>
      <c r="AF246" s="30"/>
      <c r="AG246" s="30"/>
      <c r="AL246" s="30"/>
      <c r="AO246" s="30"/>
      <c r="AP246" s="2" t="s">
        <v>295</v>
      </c>
      <c r="AQ246" s="30"/>
    </row>
    <row r="247" spans="1:43" s="3" customFormat="1" ht="15" x14ac:dyDescent="0.25">
      <c r="A247" s="36"/>
      <c r="B247" s="4"/>
      <c r="C247" s="38"/>
      <c r="D247" s="408" t="s">
        <v>296</v>
      </c>
      <c r="E247" s="408"/>
      <c r="F247" s="408"/>
      <c r="G247" s="408"/>
      <c r="H247" s="408"/>
      <c r="I247" s="408"/>
      <c r="J247" s="408"/>
      <c r="K247" s="408"/>
      <c r="L247" s="408"/>
      <c r="M247" s="92">
        <v>415.72</v>
      </c>
      <c r="N247" s="78"/>
      <c r="O247" s="79"/>
      <c r="P247" s="80"/>
      <c r="AF247" s="30"/>
      <c r="AG247" s="30"/>
      <c r="AL247" s="30"/>
      <c r="AO247" s="30"/>
      <c r="AP247" s="2" t="s">
        <v>296</v>
      </c>
      <c r="AQ247" s="30"/>
    </row>
    <row r="248" spans="1:43" s="3" customFormat="1" ht="15" x14ac:dyDescent="0.25">
      <c r="A248" s="36"/>
      <c r="B248" s="4"/>
      <c r="C248" s="38"/>
      <c r="D248" s="408" t="s">
        <v>297</v>
      </c>
      <c r="E248" s="408"/>
      <c r="F248" s="408"/>
      <c r="G248" s="408"/>
      <c r="H248" s="408"/>
      <c r="I248" s="408"/>
      <c r="J248" s="408"/>
      <c r="K248" s="408"/>
      <c r="L248" s="408"/>
      <c r="M248" s="77">
        <v>1446.86</v>
      </c>
      <c r="N248" s="78"/>
      <c r="O248" s="79"/>
      <c r="P248" s="80"/>
      <c r="AF248" s="30"/>
      <c r="AG248" s="30"/>
      <c r="AL248" s="30"/>
      <c r="AO248" s="30"/>
      <c r="AP248" s="2" t="s">
        <v>297</v>
      </c>
      <c r="AQ248" s="30"/>
    </row>
    <row r="249" spans="1:43" s="3" customFormat="1" ht="15" x14ac:dyDescent="0.25">
      <c r="A249" s="36"/>
      <c r="B249" s="4"/>
      <c r="C249" s="38"/>
      <c r="D249" s="408" t="s">
        <v>298</v>
      </c>
      <c r="E249" s="408"/>
      <c r="F249" s="408"/>
      <c r="G249" s="408"/>
      <c r="H249" s="408"/>
      <c r="I249" s="408"/>
      <c r="J249" s="408"/>
      <c r="K249" s="408"/>
      <c r="L249" s="408"/>
      <c r="M249" s="77">
        <v>3605.46</v>
      </c>
      <c r="N249" s="78"/>
      <c r="O249" s="79"/>
      <c r="P249" s="80"/>
      <c r="AF249" s="30"/>
      <c r="AG249" s="30"/>
      <c r="AL249" s="30"/>
      <c r="AO249" s="30"/>
      <c r="AP249" s="2" t="s">
        <v>298</v>
      </c>
      <c r="AQ249" s="30"/>
    </row>
    <row r="250" spans="1:43" s="3" customFormat="1" ht="15" x14ac:dyDescent="0.25">
      <c r="A250" s="36"/>
      <c r="B250" s="4"/>
      <c r="C250" s="38"/>
      <c r="D250" s="408" t="s">
        <v>299</v>
      </c>
      <c r="E250" s="408"/>
      <c r="F250" s="408"/>
      <c r="G250" s="408"/>
      <c r="H250" s="408"/>
      <c r="I250" s="408"/>
      <c r="J250" s="408"/>
      <c r="K250" s="408"/>
      <c r="L250" s="408"/>
      <c r="M250" s="77">
        <v>1827.54</v>
      </c>
      <c r="N250" s="78"/>
      <c r="O250" s="79"/>
      <c r="P250" s="80"/>
      <c r="AF250" s="30"/>
      <c r="AG250" s="30"/>
      <c r="AL250" s="30"/>
      <c r="AO250" s="30"/>
      <c r="AP250" s="2" t="s">
        <v>299</v>
      </c>
      <c r="AQ250" s="30"/>
    </row>
    <row r="251" spans="1:43" s="3" customFormat="1" ht="15" x14ac:dyDescent="0.25">
      <c r="A251" s="36"/>
      <c r="B251" s="4"/>
      <c r="C251" s="38"/>
      <c r="D251" s="408" t="s">
        <v>727</v>
      </c>
      <c r="E251" s="408"/>
      <c r="F251" s="408"/>
      <c r="G251" s="408"/>
      <c r="H251" s="408"/>
      <c r="I251" s="408"/>
      <c r="J251" s="408"/>
      <c r="K251" s="408"/>
      <c r="L251" s="408"/>
      <c r="M251" s="92">
        <v>216.82</v>
      </c>
      <c r="N251" s="78"/>
      <c r="O251" s="79"/>
      <c r="P251" s="80"/>
      <c r="AF251" s="30"/>
      <c r="AG251" s="30"/>
      <c r="AL251" s="30"/>
      <c r="AO251" s="30"/>
      <c r="AP251" s="2" t="s">
        <v>727</v>
      </c>
      <c r="AQ251" s="30"/>
    </row>
    <row r="252" spans="1:43" s="3" customFormat="1" ht="15" x14ac:dyDescent="0.25">
      <c r="A252" s="36"/>
      <c r="B252" s="4"/>
      <c r="C252" s="38"/>
      <c r="D252" s="408" t="s">
        <v>301</v>
      </c>
      <c r="E252" s="408"/>
      <c r="F252" s="408"/>
      <c r="G252" s="408"/>
      <c r="H252" s="408"/>
      <c r="I252" s="408"/>
      <c r="J252" s="408"/>
      <c r="K252" s="408"/>
      <c r="L252" s="408"/>
      <c r="M252" s="77">
        <v>3307.76</v>
      </c>
      <c r="N252" s="78"/>
      <c r="O252" s="79"/>
      <c r="P252" s="80"/>
      <c r="AF252" s="30"/>
      <c r="AG252" s="30"/>
      <c r="AL252" s="30"/>
      <c r="AO252" s="30"/>
      <c r="AP252" s="2" t="s">
        <v>301</v>
      </c>
      <c r="AQ252" s="30"/>
    </row>
    <row r="253" spans="1:43" s="3" customFormat="1" ht="15" x14ac:dyDescent="0.25">
      <c r="A253" s="36"/>
      <c r="B253" s="4"/>
      <c r="C253" s="38"/>
      <c r="D253" s="408" t="s">
        <v>302</v>
      </c>
      <c r="E253" s="408"/>
      <c r="F253" s="408"/>
      <c r="G253" s="408"/>
      <c r="H253" s="408"/>
      <c r="I253" s="408"/>
      <c r="J253" s="408"/>
      <c r="K253" s="408"/>
      <c r="L253" s="408"/>
      <c r="M253" s="77">
        <v>3605.46</v>
      </c>
      <c r="N253" s="78"/>
      <c r="O253" s="79"/>
      <c r="P253" s="80"/>
      <c r="AF253" s="30"/>
      <c r="AG253" s="30"/>
      <c r="AL253" s="30"/>
      <c r="AO253" s="30"/>
      <c r="AP253" s="2" t="s">
        <v>302</v>
      </c>
      <c r="AQ253" s="30"/>
    </row>
    <row r="254" spans="1:43" s="3" customFormat="1" ht="15" x14ac:dyDescent="0.25">
      <c r="A254" s="36"/>
      <c r="B254" s="4"/>
      <c r="C254" s="38"/>
      <c r="D254" s="408" t="s">
        <v>303</v>
      </c>
      <c r="E254" s="408"/>
      <c r="F254" s="408"/>
      <c r="G254" s="408"/>
      <c r="H254" s="408"/>
      <c r="I254" s="408"/>
      <c r="J254" s="408"/>
      <c r="K254" s="408"/>
      <c r="L254" s="408"/>
      <c r="M254" s="77">
        <v>1827.54</v>
      </c>
      <c r="N254" s="78"/>
      <c r="O254" s="79"/>
      <c r="P254" s="80"/>
      <c r="AF254" s="30"/>
      <c r="AG254" s="30"/>
      <c r="AL254" s="30"/>
      <c r="AO254" s="30"/>
      <c r="AP254" s="2" t="s">
        <v>303</v>
      </c>
      <c r="AQ254" s="30"/>
    </row>
    <row r="255" spans="1:43" s="3" customFormat="1" ht="15" x14ac:dyDescent="0.25">
      <c r="A255" s="36"/>
      <c r="B255" s="4"/>
      <c r="C255" s="81"/>
      <c r="D255" s="409" t="s">
        <v>728</v>
      </c>
      <c r="E255" s="409"/>
      <c r="F255" s="409"/>
      <c r="G255" s="409"/>
      <c r="H255" s="409"/>
      <c r="I255" s="409"/>
      <c r="J255" s="409"/>
      <c r="K255" s="409"/>
      <c r="L255" s="409"/>
      <c r="M255" s="82">
        <v>19146.21</v>
      </c>
      <c r="N255" s="83"/>
      <c r="O255" s="84"/>
      <c r="P255" s="85"/>
      <c r="AF255" s="30"/>
      <c r="AG255" s="30"/>
      <c r="AL255" s="30"/>
      <c r="AO255" s="30"/>
      <c r="AQ255" s="30" t="s">
        <v>728</v>
      </c>
    </row>
    <row r="256" spans="1:43" s="3" customFormat="1" ht="24.6" customHeight="1" x14ac:dyDescent="0.25">
      <c r="A256" s="417" t="s">
        <v>890</v>
      </c>
      <c r="B256" s="418"/>
      <c r="C256" s="418"/>
      <c r="D256" s="418"/>
      <c r="E256" s="418"/>
      <c r="F256" s="418"/>
      <c r="G256" s="418"/>
      <c r="H256" s="418"/>
      <c r="I256" s="418"/>
      <c r="J256" s="418"/>
      <c r="K256" s="418"/>
      <c r="L256" s="418"/>
      <c r="M256" s="418"/>
      <c r="N256" s="418"/>
      <c r="O256" s="419"/>
      <c r="AF256" s="30" t="s">
        <v>729</v>
      </c>
      <c r="AG256" s="30"/>
      <c r="AL256" s="30"/>
      <c r="AO256" s="30"/>
      <c r="AQ256" s="30"/>
    </row>
    <row r="257" spans="1:43" s="3" customFormat="1" ht="68.25" x14ac:dyDescent="0.25">
      <c r="A257" s="31" t="s">
        <v>181</v>
      </c>
      <c r="B257" s="32" t="s">
        <v>198</v>
      </c>
      <c r="C257" s="33" t="s">
        <v>730</v>
      </c>
      <c r="D257" s="412" t="s">
        <v>731</v>
      </c>
      <c r="E257" s="412"/>
      <c r="F257" s="412"/>
      <c r="G257" s="32" t="s">
        <v>695</v>
      </c>
      <c r="H257" s="32">
        <v>0.87</v>
      </c>
      <c r="I257" s="32" t="s">
        <v>24</v>
      </c>
      <c r="J257" s="32" t="s">
        <v>732</v>
      </c>
      <c r="K257" s="34"/>
      <c r="L257" s="32"/>
      <c r="M257" s="34"/>
      <c r="N257" s="32"/>
      <c r="O257" s="35"/>
      <c r="AF257" s="30"/>
      <c r="AG257" s="30" t="s">
        <v>731</v>
      </c>
      <c r="AL257" s="30"/>
      <c r="AO257" s="30"/>
      <c r="AQ257" s="30"/>
    </row>
    <row r="258" spans="1:43" s="3" customFormat="1" ht="33.75" x14ac:dyDescent="0.25">
      <c r="A258" s="36"/>
      <c r="B258" s="37"/>
      <c r="C258" s="38" t="s">
        <v>630</v>
      </c>
      <c r="D258" s="413" t="s">
        <v>631</v>
      </c>
      <c r="E258" s="413"/>
      <c r="F258" s="413"/>
      <c r="G258" s="413"/>
      <c r="H258" s="413"/>
      <c r="I258" s="413"/>
      <c r="J258" s="413"/>
      <c r="K258" s="413"/>
      <c r="L258" s="413"/>
      <c r="M258" s="413"/>
      <c r="N258" s="413"/>
      <c r="O258" s="414"/>
      <c r="AF258" s="30"/>
      <c r="AG258" s="30"/>
      <c r="AH258" s="2" t="s">
        <v>631</v>
      </c>
      <c r="AL258" s="30"/>
      <c r="AO258" s="30"/>
      <c r="AQ258" s="30"/>
    </row>
    <row r="259" spans="1:43" s="3" customFormat="1" ht="57" x14ac:dyDescent="0.25">
      <c r="A259" s="36"/>
      <c r="B259" s="37"/>
      <c r="C259" s="38" t="s">
        <v>632</v>
      </c>
      <c r="D259" s="413" t="s">
        <v>633</v>
      </c>
      <c r="E259" s="413"/>
      <c r="F259" s="413"/>
      <c r="G259" s="413"/>
      <c r="H259" s="413"/>
      <c r="I259" s="413"/>
      <c r="J259" s="413"/>
      <c r="K259" s="413"/>
      <c r="L259" s="413"/>
      <c r="M259" s="413"/>
      <c r="N259" s="413"/>
      <c r="O259" s="414"/>
      <c r="AF259" s="30"/>
      <c r="AG259" s="30"/>
      <c r="AH259" s="2" t="s">
        <v>633</v>
      </c>
      <c r="AL259" s="30"/>
      <c r="AO259" s="30"/>
      <c r="AQ259" s="30"/>
    </row>
    <row r="260" spans="1:43" s="3" customFormat="1" ht="15" x14ac:dyDescent="0.25">
      <c r="A260" s="36"/>
      <c r="B260" s="39"/>
      <c r="C260" s="38" t="s">
        <v>24</v>
      </c>
      <c r="D260" s="408" t="s">
        <v>56</v>
      </c>
      <c r="E260" s="408"/>
      <c r="F260" s="408"/>
      <c r="G260" s="40"/>
      <c r="H260" s="41"/>
      <c r="I260" s="41"/>
      <c r="J260" s="41"/>
      <c r="K260" s="44">
        <v>9639.6</v>
      </c>
      <c r="L260" s="63">
        <v>1.3225</v>
      </c>
      <c r="M260" s="44">
        <v>11091.08</v>
      </c>
      <c r="N260" s="43">
        <v>44.77</v>
      </c>
      <c r="O260" s="45">
        <v>496547.65</v>
      </c>
      <c r="AF260" s="30"/>
      <c r="AG260" s="30"/>
      <c r="AI260" s="2" t="s">
        <v>56</v>
      </c>
      <c r="AL260" s="30"/>
      <c r="AO260" s="30"/>
      <c r="AQ260" s="30"/>
    </row>
    <row r="261" spans="1:43" s="3" customFormat="1" ht="15" x14ac:dyDescent="0.25">
      <c r="A261" s="36"/>
      <c r="B261" s="39"/>
      <c r="C261" s="38" t="s">
        <v>67</v>
      </c>
      <c r="D261" s="408" t="s">
        <v>70</v>
      </c>
      <c r="E261" s="408"/>
      <c r="F261" s="408"/>
      <c r="G261" s="40"/>
      <c r="H261" s="41"/>
      <c r="I261" s="41"/>
      <c r="J261" s="41"/>
      <c r="K261" s="44">
        <v>23560.16</v>
      </c>
      <c r="L261" s="63">
        <v>1.4375</v>
      </c>
      <c r="M261" s="44">
        <v>29464.93</v>
      </c>
      <c r="N261" s="43">
        <v>13.24</v>
      </c>
      <c r="O261" s="45">
        <v>390115.67</v>
      </c>
      <c r="AF261" s="30"/>
      <c r="AG261" s="30"/>
      <c r="AI261" s="2" t="s">
        <v>70</v>
      </c>
      <c r="AL261" s="30"/>
      <c r="AO261" s="30"/>
      <c r="AQ261" s="30"/>
    </row>
    <row r="262" spans="1:43" s="3" customFormat="1" ht="15" x14ac:dyDescent="0.25">
      <c r="A262" s="36"/>
      <c r="B262" s="39"/>
      <c r="C262" s="38" t="s">
        <v>71</v>
      </c>
      <c r="D262" s="408" t="s">
        <v>72</v>
      </c>
      <c r="E262" s="408"/>
      <c r="F262" s="408"/>
      <c r="G262" s="40"/>
      <c r="H262" s="41"/>
      <c r="I262" s="41"/>
      <c r="J262" s="41"/>
      <c r="K262" s="44">
        <v>1283.78</v>
      </c>
      <c r="L262" s="63">
        <v>1.4375</v>
      </c>
      <c r="M262" s="44">
        <v>1605.53</v>
      </c>
      <c r="N262" s="43">
        <v>44.77</v>
      </c>
      <c r="O262" s="45">
        <v>71879.58</v>
      </c>
      <c r="AF262" s="30"/>
      <c r="AG262" s="30"/>
      <c r="AI262" s="2" t="s">
        <v>72</v>
      </c>
      <c r="AL262" s="30"/>
      <c r="AO262" s="30"/>
      <c r="AQ262" s="30"/>
    </row>
    <row r="263" spans="1:43" s="3" customFormat="1" ht="15" x14ac:dyDescent="0.25">
      <c r="A263" s="36"/>
      <c r="B263" s="39"/>
      <c r="C263" s="38" t="s">
        <v>83</v>
      </c>
      <c r="D263" s="408" t="s">
        <v>101</v>
      </c>
      <c r="E263" s="408"/>
      <c r="F263" s="408"/>
      <c r="G263" s="40"/>
      <c r="H263" s="41"/>
      <c r="I263" s="41"/>
      <c r="J263" s="41"/>
      <c r="K263" s="44">
        <v>1731974.32</v>
      </c>
      <c r="L263" s="41"/>
      <c r="M263" s="44">
        <v>1506817.66</v>
      </c>
      <c r="N263" s="43">
        <v>8.16</v>
      </c>
      <c r="O263" s="45">
        <v>12295632.109999999</v>
      </c>
      <c r="AF263" s="30"/>
      <c r="AG263" s="30"/>
      <c r="AI263" s="2" t="s">
        <v>101</v>
      </c>
      <c r="AL263" s="30"/>
      <c r="AO263" s="30"/>
      <c r="AQ263" s="30"/>
    </row>
    <row r="264" spans="1:43" s="3" customFormat="1" ht="15" x14ac:dyDescent="0.25">
      <c r="A264" s="36"/>
      <c r="B264" s="39"/>
      <c r="C264" s="38"/>
      <c r="D264" s="408" t="s">
        <v>57</v>
      </c>
      <c r="E264" s="408"/>
      <c r="F264" s="408"/>
      <c r="G264" s="40" t="s">
        <v>58</v>
      </c>
      <c r="H264" s="55">
        <v>1160</v>
      </c>
      <c r="I264" s="63">
        <v>1.3225</v>
      </c>
      <c r="J264" s="46">
        <v>1334.6669999999999</v>
      </c>
      <c r="K264" s="47"/>
      <c r="L264" s="41"/>
      <c r="M264" s="47"/>
      <c r="N264" s="41"/>
      <c r="O264" s="48"/>
      <c r="AF264" s="30"/>
      <c r="AG264" s="30"/>
      <c r="AJ264" s="2" t="s">
        <v>57</v>
      </c>
      <c r="AL264" s="30"/>
      <c r="AO264" s="30"/>
      <c r="AQ264" s="30"/>
    </row>
    <row r="265" spans="1:43" s="3" customFormat="1" ht="15" x14ac:dyDescent="0.25">
      <c r="A265" s="36"/>
      <c r="B265" s="39"/>
      <c r="C265" s="38"/>
      <c r="D265" s="408" t="s">
        <v>73</v>
      </c>
      <c r="E265" s="408"/>
      <c r="F265" s="408"/>
      <c r="G265" s="40" t="s">
        <v>58</v>
      </c>
      <c r="H265" s="68">
        <v>105.2</v>
      </c>
      <c r="I265" s="63">
        <v>1.4375</v>
      </c>
      <c r="J265" s="69">
        <v>131.56575000000001</v>
      </c>
      <c r="K265" s="47"/>
      <c r="L265" s="41"/>
      <c r="M265" s="47"/>
      <c r="N265" s="41"/>
      <c r="O265" s="48"/>
      <c r="AF265" s="30"/>
      <c r="AG265" s="30"/>
      <c r="AJ265" s="2" t="s">
        <v>73</v>
      </c>
      <c r="AL265" s="30"/>
      <c r="AO265" s="30"/>
      <c r="AQ265" s="30"/>
    </row>
    <row r="266" spans="1:43" s="3" customFormat="1" ht="15" x14ac:dyDescent="0.25">
      <c r="A266" s="49"/>
      <c r="B266" s="40"/>
      <c r="C266" s="38"/>
      <c r="D266" s="416" t="s">
        <v>59</v>
      </c>
      <c r="E266" s="416"/>
      <c r="F266" s="416"/>
      <c r="G266" s="50"/>
      <c r="H266" s="51"/>
      <c r="I266" s="51"/>
      <c r="J266" s="51"/>
      <c r="K266" s="53">
        <v>1765174.08</v>
      </c>
      <c r="L266" s="51"/>
      <c r="M266" s="53">
        <v>1547373.67</v>
      </c>
      <c r="N266" s="51"/>
      <c r="O266" s="54">
        <v>13182295.43</v>
      </c>
      <c r="AF266" s="30"/>
      <c r="AG266" s="30"/>
      <c r="AK266" s="2" t="s">
        <v>59</v>
      </c>
      <c r="AL266" s="30"/>
      <c r="AO266" s="30"/>
      <c r="AQ266" s="30"/>
    </row>
    <row r="267" spans="1:43" s="3" customFormat="1" ht="15" x14ac:dyDescent="0.25">
      <c r="A267" s="36"/>
      <c r="B267" s="39"/>
      <c r="C267" s="38"/>
      <c r="D267" s="408" t="s">
        <v>60</v>
      </c>
      <c r="E267" s="408"/>
      <c r="F267" s="408"/>
      <c r="G267" s="40"/>
      <c r="H267" s="41"/>
      <c r="I267" s="41"/>
      <c r="J267" s="41"/>
      <c r="K267" s="47"/>
      <c r="L267" s="41"/>
      <c r="M267" s="44">
        <v>12696.61</v>
      </c>
      <c r="N267" s="41"/>
      <c r="O267" s="45">
        <v>568427.23</v>
      </c>
      <c r="AF267" s="30"/>
      <c r="AG267" s="30"/>
      <c r="AJ267" s="2" t="s">
        <v>60</v>
      </c>
      <c r="AL267" s="30"/>
      <c r="AO267" s="30"/>
      <c r="AQ267" s="30"/>
    </row>
    <row r="268" spans="1:43" s="3" customFormat="1" ht="45" x14ac:dyDescent="0.25">
      <c r="A268" s="36"/>
      <c r="B268" s="39"/>
      <c r="C268" s="38" t="s">
        <v>689</v>
      </c>
      <c r="D268" s="408" t="s">
        <v>690</v>
      </c>
      <c r="E268" s="408"/>
      <c r="F268" s="408"/>
      <c r="G268" s="40" t="s">
        <v>63</v>
      </c>
      <c r="H268" s="55">
        <v>109</v>
      </c>
      <c r="I268" s="41"/>
      <c r="J268" s="55">
        <v>109</v>
      </c>
      <c r="K268" s="47"/>
      <c r="L268" s="41"/>
      <c r="M268" s="44">
        <v>13839.3</v>
      </c>
      <c r="N268" s="41"/>
      <c r="O268" s="45">
        <v>619585.68000000005</v>
      </c>
      <c r="AF268" s="30"/>
      <c r="AG268" s="30"/>
      <c r="AJ268" s="2" t="s">
        <v>690</v>
      </c>
      <c r="AL268" s="30"/>
      <c r="AO268" s="30"/>
      <c r="AQ268" s="30"/>
    </row>
    <row r="269" spans="1:43" s="3" customFormat="1" ht="90" x14ac:dyDescent="0.25">
      <c r="A269" s="36"/>
      <c r="B269" s="39"/>
      <c r="C269" s="38" t="s">
        <v>691</v>
      </c>
      <c r="D269" s="408" t="s">
        <v>692</v>
      </c>
      <c r="E269" s="408"/>
      <c r="F269" s="408"/>
      <c r="G269" s="40" t="s">
        <v>63</v>
      </c>
      <c r="H269" s="55">
        <v>65</v>
      </c>
      <c r="I269" s="43">
        <v>0.85</v>
      </c>
      <c r="J269" s="43">
        <v>55.25</v>
      </c>
      <c r="K269" s="47"/>
      <c r="L269" s="41"/>
      <c r="M269" s="44">
        <v>7014.88</v>
      </c>
      <c r="N269" s="41"/>
      <c r="O269" s="45">
        <v>314056.03999999998</v>
      </c>
      <c r="AF269" s="30"/>
      <c r="AG269" s="30"/>
      <c r="AJ269" s="2" t="s">
        <v>692</v>
      </c>
      <c r="AL269" s="30"/>
      <c r="AO269" s="30"/>
      <c r="AQ269" s="30"/>
    </row>
    <row r="270" spans="1:43" s="3" customFormat="1" ht="15" x14ac:dyDescent="0.25">
      <c r="A270" s="36"/>
      <c r="B270" s="56"/>
      <c r="C270" s="57"/>
      <c r="D270" s="410" t="s">
        <v>66</v>
      </c>
      <c r="E270" s="410"/>
      <c r="F270" s="410"/>
      <c r="G270" s="32"/>
      <c r="H270" s="58"/>
      <c r="I270" s="58"/>
      <c r="J270" s="58"/>
      <c r="K270" s="59"/>
      <c r="L270" s="58"/>
      <c r="M270" s="60">
        <v>1568227.85</v>
      </c>
      <c r="N270" s="51"/>
      <c r="O270" s="61">
        <v>14115937.15</v>
      </c>
      <c r="AF270" s="30"/>
      <c r="AG270" s="30"/>
      <c r="AL270" s="30" t="s">
        <v>66</v>
      </c>
      <c r="AO270" s="30"/>
      <c r="AQ270" s="30"/>
    </row>
    <row r="271" spans="1:43" s="3" customFormat="1" ht="33.75" x14ac:dyDescent="0.25">
      <c r="A271" s="31" t="s">
        <v>185</v>
      </c>
      <c r="B271" s="32" t="s">
        <v>207</v>
      </c>
      <c r="C271" s="33" t="s">
        <v>733</v>
      </c>
      <c r="D271" s="412" t="s">
        <v>734</v>
      </c>
      <c r="E271" s="412"/>
      <c r="F271" s="412"/>
      <c r="G271" s="32" t="s">
        <v>476</v>
      </c>
      <c r="H271" s="32">
        <v>-1740</v>
      </c>
      <c r="I271" s="32" t="s">
        <v>24</v>
      </c>
      <c r="J271" s="32" t="s">
        <v>735</v>
      </c>
      <c r="K271" s="34" t="s">
        <v>736</v>
      </c>
      <c r="L271" s="32"/>
      <c r="M271" s="34" t="s">
        <v>737</v>
      </c>
      <c r="N271" s="32" t="s">
        <v>89</v>
      </c>
      <c r="O271" s="35" t="s">
        <v>738</v>
      </c>
      <c r="AF271" s="30"/>
      <c r="AG271" s="30" t="s">
        <v>734</v>
      </c>
      <c r="AL271" s="30"/>
      <c r="AO271" s="30"/>
      <c r="AQ271" s="30"/>
    </row>
    <row r="272" spans="1:43" s="3" customFormat="1" ht="15" x14ac:dyDescent="0.25">
      <c r="A272" s="62"/>
      <c r="B272" s="4"/>
      <c r="C272" s="57"/>
      <c r="D272" s="408" t="s">
        <v>739</v>
      </c>
      <c r="E272" s="408"/>
      <c r="F272" s="408"/>
      <c r="G272" s="408"/>
      <c r="H272" s="408"/>
      <c r="I272" s="408"/>
      <c r="J272" s="408"/>
      <c r="K272" s="408"/>
      <c r="L272" s="408"/>
      <c r="M272" s="408"/>
      <c r="N272" s="408"/>
      <c r="O272" s="411"/>
      <c r="AF272" s="30"/>
      <c r="AG272" s="30"/>
      <c r="AL272" s="30"/>
      <c r="AM272" s="2" t="s">
        <v>739</v>
      </c>
      <c r="AO272" s="30"/>
      <c r="AQ272" s="30"/>
    </row>
    <row r="273" spans="1:43" s="3" customFormat="1" ht="15" x14ac:dyDescent="0.25">
      <c r="A273" s="36"/>
      <c r="B273" s="56"/>
      <c r="C273" s="57"/>
      <c r="D273" s="410" t="s">
        <v>66</v>
      </c>
      <c r="E273" s="410"/>
      <c r="F273" s="410"/>
      <c r="G273" s="32"/>
      <c r="H273" s="58"/>
      <c r="I273" s="58"/>
      <c r="J273" s="58"/>
      <c r="K273" s="59"/>
      <c r="L273" s="58"/>
      <c r="M273" s="60">
        <v>-611088</v>
      </c>
      <c r="N273" s="51"/>
      <c r="O273" s="61">
        <v>-4986478.08</v>
      </c>
      <c r="AF273" s="30"/>
      <c r="AG273" s="30"/>
      <c r="AL273" s="30" t="s">
        <v>66</v>
      </c>
      <c r="AO273" s="30"/>
      <c r="AQ273" s="30"/>
    </row>
    <row r="274" spans="1:43" s="3" customFormat="1" ht="45" x14ac:dyDescent="0.25">
      <c r="A274" s="31" t="s">
        <v>189</v>
      </c>
      <c r="B274" s="32" t="s">
        <v>216</v>
      </c>
      <c r="C274" s="233" t="s">
        <v>966</v>
      </c>
      <c r="D274" s="412" t="s">
        <v>740</v>
      </c>
      <c r="E274" s="412"/>
      <c r="F274" s="412"/>
      <c r="G274" s="32" t="s">
        <v>420</v>
      </c>
      <c r="H274" s="32">
        <v>113.1</v>
      </c>
      <c r="I274" s="32" t="s">
        <v>24</v>
      </c>
      <c r="J274" s="32" t="s">
        <v>741</v>
      </c>
      <c r="K274" s="34" t="s">
        <v>742</v>
      </c>
      <c r="L274" s="32" t="s">
        <v>211</v>
      </c>
      <c r="M274" s="34" t="s">
        <v>743</v>
      </c>
      <c r="N274" s="32" t="s">
        <v>89</v>
      </c>
      <c r="O274" s="35" t="s">
        <v>744</v>
      </c>
      <c r="AF274" s="30"/>
      <c r="AG274" s="30" t="s">
        <v>740</v>
      </c>
      <c r="AL274" s="30"/>
      <c r="AO274" s="30"/>
      <c r="AQ274" s="30"/>
    </row>
    <row r="275" spans="1:43" s="3" customFormat="1" ht="15" x14ac:dyDescent="0.25">
      <c r="A275" s="62"/>
      <c r="B275" s="4"/>
      <c r="C275" s="57"/>
      <c r="D275" s="408" t="s">
        <v>91</v>
      </c>
      <c r="E275" s="408"/>
      <c r="F275" s="408"/>
      <c r="G275" s="408"/>
      <c r="H275" s="408"/>
      <c r="I275" s="408"/>
      <c r="J275" s="408"/>
      <c r="K275" s="408"/>
      <c r="L275" s="408"/>
      <c r="M275" s="408"/>
      <c r="N275" s="408"/>
      <c r="O275" s="411"/>
      <c r="AF275" s="30"/>
      <c r="AG275" s="30"/>
      <c r="AL275" s="30"/>
      <c r="AM275" s="2" t="s">
        <v>91</v>
      </c>
      <c r="AO275" s="30"/>
      <c r="AQ275" s="30"/>
    </row>
    <row r="276" spans="1:43" s="3" customFormat="1" ht="15" x14ac:dyDescent="0.25">
      <c r="A276" s="62"/>
      <c r="B276" s="56"/>
      <c r="C276" s="57"/>
      <c r="D276" s="408" t="s">
        <v>745</v>
      </c>
      <c r="E276" s="408"/>
      <c r="F276" s="408"/>
      <c r="G276" s="408"/>
      <c r="H276" s="408"/>
      <c r="I276" s="408"/>
      <c r="J276" s="408"/>
      <c r="K276" s="408"/>
      <c r="L276" s="408"/>
      <c r="M276" s="408"/>
      <c r="N276" s="408"/>
      <c r="O276" s="411"/>
      <c r="AF276" s="30"/>
      <c r="AG276" s="30"/>
      <c r="AL276" s="30"/>
      <c r="AN276" s="2" t="s">
        <v>745</v>
      </c>
      <c r="AO276" s="30"/>
      <c r="AQ276" s="30"/>
    </row>
    <row r="277" spans="1:43" s="3" customFormat="1" ht="15" x14ac:dyDescent="0.25">
      <c r="A277" s="36"/>
      <c r="B277" s="37"/>
      <c r="C277" s="38"/>
      <c r="D277" s="413" t="s">
        <v>215</v>
      </c>
      <c r="E277" s="413"/>
      <c r="F277" s="413"/>
      <c r="G277" s="413"/>
      <c r="H277" s="413"/>
      <c r="I277" s="413"/>
      <c r="J277" s="413"/>
      <c r="K277" s="413"/>
      <c r="L277" s="413"/>
      <c r="M277" s="413"/>
      <c r="N277" s="413"/>
      <c r="O277" s="414"/>
      <c r="AF277" s="30"/>
      <c r="AG277" s="30"/>
      <c r="AH277" s="2" t="s">
        <v>215</v>
      </c>
      <c r="AL277" s="30"/>
      <c r="AO277" s="30"/>
      <c r="AQ277" s="30"/>
    </row>
    <row r="278" spans="1:43" s="3" customFormat="1" ht="15" x14ac:dyDescent="0.25">
      <c r="A278" s="36"/>
      <c r="B278" s="56"/>
      <c r="C278" s="57"/>
      <c r="D278" s="410" t="s">
        <v>66</v>
      </c>
      <c r="E278" s="410"/>
      <c r="F278" s="410"/>
      <c r="G278" s="32"/>
      <c r="H278" s="58"/>
      <c r="I278" s="58"/>
      <c r="J278" s="58"/>
      <c r="K278" s="59"/>
      <c r="L278" s="58"/>
      <c r="M278" s="60">
        <v>1918140.14</v>
      </c>
      <c r="N278" s="51"/>
      <c r="O278" s="61">
        <v>15652023.539999999</v>
      </c>
      <c r="AF278" s="30"/>
      <c r="AG278" s="30"/>
      <c r="AL278" s="30" t="s">
        <v>66</v>
      </c>
      <c r="AO278" s="30"/>
      <c r="AQ278" s="30"/>
    </row>
    <row r="279" spans="1:43" s="3" customFormat="1" ht="33.75" x14ac:dyDescent="0.25">
      <c r="A279" s="31" t="s">
        <v>194</v>
      </c>
      <c r="B279" s="32" t="s">
        <v>220</v>
      </c>
      <c r="C279" s="33" t="s">
        <v>746</v>
      </c>
      <c r="D279" s="412" t="s">
        <v>747</v>
      </c>
      <c r="E279" s="412"/>
      <c r="F279" s="412"/>
      <c r="G279" s="32" t="s">
        <v>52</v>
      </c>
      <c r="H279" s="32">
        <v>-1603</v>
      </c>
      <c r="I279" s="32" t="s">
        <v>24</v>
      </c>
      <c r="J279" s="32" t="s">
        <v>748</v>
      </c>
      <c r="K279" s="34" t="s">
        <v>749</v>
      </c>
      <c r="L279" s="32"/>
      <c r="M279" s="34" t="s">
        <v>750</v>
      </c>
      <c r="N279" s="32" t="s">
        <v>89</v>
      </c>
      <c r="O279" s="35" t="s">
        <v>751</v>
      </c>
      <c r="AF279" s="30"/>
      <c r="AG279" s="30" t="s">
        <v>747</v>
      </c>
      <c r="AL279" s="30"/>
      <c r="AO279" s="30"/>
      <c r="AQ279" s="30"/>
    </row>
    <row r="280" spans="1:43" s="3" customFormat="1" ht="15" x14ac:dyDescent="0.25">
      <c r="A280" s="62"/>
      <c r="B280" s="4"/>
      <c r="C280" s="57"/>
      <c r="D280" s="408" t="s">
        <v>739</v>
      </c>
      <c r="E280" s="408"/>
      <c r="F280" s="408"/>
      <c r="G280" s="408"/>
      <c r="H280" s="408"/>
      <c r="I280" s="408"/>
      <c r="J280" s="408"/>
      <c r="K280" s="408"/>
      <c r="L280" s="408"/>
      <c r="M280" s="408"/>
      <c r="N280" s="408"/>
      <c r="O280" s="411"/>
      <c r="AF280" s="30"/>
      <c r="AG280" s="30"/>
      <c r="AL280" s="30"/>
      <c r="AM280" s="2" t="s">
        <v>739</v>
      </c>
      <c r="AO280" s="30"/>
      <c r="AQ280" s="30"/>
    </row>
    <row r="281" spans="1:43" s="3" customFormat="1" ht="15" x14ac:dyDescent="0.25">
      <c r="A281" s="36"/>
      <c r="B281" s="56"/>
      <c r="C281" s="57"/>
      <c r="D281" s="410" t="s">
        <v>66</v>
      </c>
      <c r="E281" s="410"/>
      <c r="F281" s="410"/>
      <c r="G281" s="32"/>
      <c r="H281" s="58"/>
      <c r="I281" s="58"/>
      <c r="J281" s="58"/>
      <c r="K281" s="59"/>
      <c r="L281" s="58"/>
      <c r="M281" s="60">
        <v>-461022.8</v>
      </c>
      <c r="N281" s="51"/>
      <c r="O281" s="61">
        <v>-3761946.05</v>
      </c>
      <c r="AF281" s="30"/>
      <c r="AG281" s="30"/>
      <c r="AL281" s="30" t="s">
        <v>66</v>
      </c>
      <c r="AO281" s="30"/>
      <c r="AQ281" s="30"/>
    </row>
    <row r="282" spans="1:43" s="3" customFormat="1" ht="45" x14ac:dyDescent="0.25">
      <c r="A282" s="31" t="s">
        <v>196</v>
      </c>
      <c r="B282" s="32" t="s">
        <v>224</v>
      </c>
      <c r="C282" s="233" t="s">
        <v>966</v>
      </c>
      <c r="D282" s="412" t="s">
        <v>752</v>
      </c>
      <c r="E282" s="412"/>
      <c r="F282" s="412"/>
      <c r="G282" s="32" t="s">
        <v>52</v>
      </c>
      <c r="H282" s="32">
        <v>1603</v>
      </c>
      <c r="I282" s="32" t="s">
        <v>24</v>
      </c>
      <c r="J282" s="32" t="s">
        <v>753</v>
      </c>
      <c r="K282" s="34" t="s">
        <v>754</v>
      </c>
      <c r="L282" s="32" t="s">
        <v>211</v>
      </c>
      <c r="M282" s="34" t="s">
        <v>755</v>
      </c>
      <c r="N282" s="32" t="s">
        <v>89</v>
      </c>
      <c r="O282" s="35" t="s">
        <v>756</v>
      </c>
      <c r="AF282" s="30"/>
      <c r="AG282" s="30" t="s">
        <v>752</v>
      </c>
      <c r="AL282" s="30"/>
      <c r="AO282" s="30"/>
      <c r="AQ282" s="30"/>
    </row>
    <row r="283" spans="1:43" s="3" customFormat="1" ht="15" x14ac:dyDescent="0.25">
      <c r="A283" s="62"/>
      <c r="B283" s="4"/>
      <c r="C283" s="57"/>
      <c r="D283" s="408" t="s">
        <v>91</v>
      </c>
      <c r="E283" s="408"/>
      <c r="F283" s="408"/>
      <c r="G283" s="408"/>
      <c r="H283" s="408"/>
      <c r="I283" s="408"/>
      <c r="J283" s="408"/>
      <c r="K283" s="408"/>
      <c r="L283" s="408"/>
      <c r="M283" s="408"/>
      <c r="N283" s="408"/>
      <c r="O283" s="411"/>
      <c r="AF283" s="30"/>
      <c r="AG283" s="30"/>
      <c r="AL283" s="30"/>
      <c r="AM283" s="2" t="s">
        <v>91</v>
      </c>
      <c r="AO283" s="30"/>
      <c r="AQ283" s="30"/>
    </row>
    <row r="284" spans="1:43" s="3" customFormat="1" ht="15" x14ac:dyDescent="0.25">
      <c r="A284" s="62"/>
      <c r="B284" s="56"/>
      <c r="C284" s="57"/>
      <c r="D284" s="408" t="s">
        <v>757</v>
      </c>
      <c r="E284" s="408"/>
      <c r="F284" s="408"/>
      <c r="G284" s="408"/>
      <c r="H284" s="408"/>
      <c r="I284" s="408"/>
      <c r="J284" s="408"/>
      <c r="K284" s="408"/>
      <c r="L284" s="408"/>
      <c r="M284" s="408"/>
      <c r="N284" s="408"/>
      <c r="O284" s="411"/>
      <c r="AF284" s="30"/>
      <c r="AG284" s="30"/>
      <c r="AL284" s="30"/>
      <c r="AN284" s="2" t="s">
        <v>757</v>
      </c>
      <c r="AO284" s="30"/>
      <c r="AQ284" s="30"/>
    </row>
    <row r="285" spans="1:43" s="3" customFormat="1" ht="15" x14ac:dyDescent="0.25">
      <c r="A285" s="36"/>
      <c r="B285" s="37"/>
      <c r="C285" s="38"/>
      <c r="D285" s="413" t="s">
        <v>215</v>
      </c>
      <c r="E285" s="413"/>
      <c r="F285" s="413"/>
      <c r="G285" s="413"/>
      <c r="H285" s="413"/>
      <c r="I285" s="413"/>
      <c r="J285" s="413"/>
      <c r="K285" s="413"/>
      <c r="L285" s="413"/>
      <c r="M285" s="413"/>
      <c r="N285" s="413"/>
      <c r="O285" s="414"/>
      <c r="AF285" s="30"/>
      <c r="AG285" s="30"/>
      <c r="AH285" s="2" t="s">
        <v>215</v>
      </c>
      <c r="AL285" s="30"/>
      <c r="AO285" s="30"/>
      <c r="AQ285" s="30"/>
    </row>
    <row r="286" spans="1:43" s="3" customFormat="1" ht="15" x14ac:dyDescent="0.25">
      <c r="A286" s="36"/>
      <c r="B286" s="56"/>
      <c r="C286" s="57"/>
      <c r="D286" s="410" t="s">
        <v>66</v>
      </c>
      <c r="E286" s="410"/>
      <c r="F286" s="410"/>
      <c r="G286" s="32"/>
      <c r="H286" s="58"/>
      <c r="I286" s="58"/>
      <c r="J286" s="58"/>
      <c r="K286" s="59"/>
      <c r="L286" s="58"/>
      <c r="M286" s="60">
        <v>397610.04</v>
      </c>
      <c r="N286" s="51"/>
      <c r="O286" s="61">
        <v>3244497.93</v>
      </c>
      <c r="AF286" s="30"/>
      <c r="AG286" s="30"/>
      <c r="AL286" s="30" t="s">
        <v>66</v>
      </c>
      <c r="AO286" s="30"/>
      <c r="AQ286" s="30"/>
    </row>
    <row r="287" spans="1:43" s="3" customFormat="1" ht="33.75" x14ac:dyDescent="0.25">
      <c r="A287" s="31" t="s">
        <v>198</v>
      </c>
      <c r="B287" s="32" t="s">
        <v>229</v>
      </c>
      <c r="C287" s="33" t="s">
        <v>758</v>
      </c>
      <c r="D287" s="412" t="s">
        <v>759</v>
      </c>
      <c r="E287" s="412"/>
      <c r="F287" s="412"/>
      <c r="G287" s="32" t="s">
        <v>52</v>
      </c>
      <c r="H287" s="32">
        <v>-305.27999999999997</v>
      </c>
      <c r="I287" s="32" t="s">
        <v>24</v>
      </c>
      <c r="J287" s="32" t="s">
        <v>760</v>
      </c>
      <c r="K287" s="34" t="s">
        <v>761</v>
      </c>
      <c r="L287" s="32"/>
      <c r="M287" s="34" t="s">
        <v>762</v>
      </c>
      <c r="N287" s="32" t="s">
        <v>89</v>
      </c>
      <c r="O287" s="35" t="s">
        <v>763</v>
      </c>
      <c r="AF287" s="30"/>
      <c r="AG287" s="30" t="s">
        <v>759</v>
      </c>
      <c r="AL287" s="30"/>
      <c r="AO287" s="30"/>
      <c r="AQ287" s="30"/>
    </row>
    <row r="288" spans="1:43" s="3" customFormat="1" ht="15" x14ac:dyDescent="0.25">
      <c r="A288" s="62"/>
      <c r="B288" s="4"/>
      <c r="C288" s="57"/>
      <c r="D288" s="408" t="s">
        <v>739</v>
      </c>
      <c r="E288" s="408"/>
      <c r="F288" s="408"/>
      <c r="G288" s="408"/>
      <c r="H288" s="408"/>
      <c r="I288" s="408"/>
      <c r="J288" s="408"/>
      <c r="K288" s="408"/>
      <c r="L288" s="408"/>
      <c r="M288" s="408"/>
      <c r="N288" s="408"/>
      <c r="O288" s="411"/>
      <c r="AF288" s="30"/>
      <c r="AG288" s="30"/>
      <c r="AL288" s="30"/>
      <c r="AM288" s="2" t="s">
        <v>739</v>
      </c>
      <c r="AO288" s="30"/>
      <c r="AQ288" s="30"/>
    </row>
    <row r="289" spans="1:43" s="3" customFormat="1" ht="15" x14ac:dyDescent="0.25">
      <c r="A289" s="36"/>
      <c r="B289" s="56"/>
      <c r="C289" s="57"/>
      <c r="D289" s="410" t="s">
        <v>66</v>
      </c>
      <c r="E289" s="410"/>
      <c r="F289" s="410"/>
      <c r="G289" s="32"/>
      <c r="H289" s="58"/>
      <c r="I289" s="58"/>
      <c r="J289" s="58"/>
      <c r="K289" s="59"/>
      <c r="L289" s="58"/>
      <c r="M289" s="60">
        <v>-44357.18</v>
      </c>
      <c r="N289" s="51"/>
      <c r="O289" s="61">
        <v>-361954.59</v>
      </c>
      <c r="AF289" s="30"/>
      <c r="AG289" s="30"/>
      <c r="AL289" s="30" t="s">
        <v>66</v>
      </c>
      <c r="AO289" s="30"/>
      <c r="AQ289" s="30"/>
    </row>
    <row r="290" spans="1:43" s="3" customFormat="1" ht="45" x14ac:dyDescent="0.25">
      <c r="A290" s="31" t="s">
        <v>207</v>
      </c>
      <c r="B290" s="32" t="s">
        <v>231</v>
      </c>
      <c r="C290" s="233" t="s">
        <v>966</v>
      </c>
      <c r="D290" s="412" t="s">
        <v>764</v>
      </c>
      <c r="E290" s="412"/>
      <c r="F290" s="412"/>
      <c r="G290" s="32" t="s">
        <v>420</v>
      </c>
      <c r="H290" s="32">
        <v>5.7229999999999999</v>
      </c>
      <c r="I290" s="32" t="s">
        <v>24</v>
      </c>
      <c r="J290" s="32" t="s">
        <v>765</v>
      </c>
      <c r="K290" s="34" t="s">
        <v>766</v>
      </c>
      <c r="L290" s="32" t="s">
        <v>211</v>
      </c>
      <c r="M290" s="34" t="s">
        <v>767</v>
      </c>
      <c r="N290" s="32" t="s">
        <v>89</v>
      </c>
      <c r="O290" s="35" t="s">
        <v>768</v>
      </c>
      <c r="AF290" s="30"/>
      <c r="AG290" s="30" t="s">
        <v>764</v>
      </c>
      <c r="AL290" s="30"/>
      <c r="AO290" s="30"/>
      <c r="AQ290" s="30"/>
    </row>
    <row r="291" spans="1:43" s="3" customFormat="1" ht="15" x14ac:dyDescent="0.25">
      <c r="A291" s="62"/>
      <c r="B291" s="4"/>
      <c r="C291" s="57"/>
      <c r="D291" s="408" t="s">
        <v>91</v>
      </c>
      <c r="E291" s="408"/>
      <c r="F291" s="408"/>
      <c r="G291" s="408"/>
      <c r="H291" s="408"/>
      <c r="I291" s="408"/>
      <c r="J291" s="408"/>
      <c r="K291" s="408"/>
      <c r="L291" s="408"/>
      <c r="M291" s="408"/>
      <c r="N291" s="408"/>
      <c r="O291" s="411"/>
      <c r="AF291" s="30"/>
      <c r="AG291" s="30"/>
      <c r="AL291" s="30"/>
      <c r="AM291" s="2" t="s">
        <v>91</v>
      </c>
      <c r="AO291" s="30"/>
      <c r="AQ291" s="30"/>
    </row>
    <row r="292" spans="1:43" s="3" customFormat="1" ht="15" x14ac:dyDescent="0.25">
      <c r="A292" s="62"/>
      <c r="B292" s="56"/>
      <c r="C292" s="57"/>
      <c r="D292" s="408" t="s">
        <v>769</v>
      </c>
      <c r="E292" s="408"/>
      <c r="F292" s="408"/>
      <c r="G292" s="408"/>
      <c r="H292" s="408"/>
      <c r="I292" s="408"/>
      <c r="J292" s="408"/>
      <c r="K292" s="408"/>
      <c r="L292" s="408"/>
      <c r="M292" s="408"/>
      <c r="N292" s="408"/>
      <c r="O292" s="411"/>
      <c r="AF292" s="30"/>
      <c r="AG292" s="30"/>
      <c r="AL292" s="30"/>
      <c r="AN292" s="2" t="s">
        <v>769</v>
      </c>
      <c r="AO292" s="30"/>
      <c r="AQ292" s="30"/>
    </row>
    <row r="293" spans="1:43" s="3" customFormat="1" ht="15" x14ac:dyDescent="0.25">
      <c r="A293" s="36"/>
      <c r="B293" s="37"/>
      <c r="C293" s="38"/>
      <c r="D293" s="413" t="s">
        <v>215</v>
      </c>
      <c r="E293" s="413"/>
      <c r="F293" s="413"/>
      <c r="G293" s="413"/>
      <c r="H293" s="413"/>
      <c r="I293" s="413"/>
      <c r="J293" s="413"/>
      <c r="K293" s="413"/>
      <c r="L293" s="413"/>
      <c r="M293" s="413"/>
      <c r="N293" s="413"/>
      <c r="O293" s="414"/>
      <c r="AF293" s="30"/>
      <c r="AG293" s="30"/>
      <c r="AH293" s="2" t="s">
        <v>215</v>
      </c>
      <c r="AL293" s="30"/>
      <c r="AO293" s="30"/>
      <c r="AQ293" s="30"/>
    </row>
    <row r="294" spans="1:43" s="3" customFormat="1" ht="15" x14ac:dyDescent="0.25">
      <c r="A294" s="36"/>
      <c r="B294" s="56"/>
      <c r="C294" s="57"/>
      <c r="D294" s="410" t="s">
        <v>66</v>
      </c>
      <c r="E294" s="410"/>
      <c r="F294" s="410"/>
      <c r="G294" s="32"/>
      <c r="H294" s="58"/>
      <c r="I294" s="58"/>
      <c r="J294" s="58"/>
      <c r="K294" s="59"/>
      <c r="L294" s="58"/>
      <c r="M294" s="60">
        <v>162654.29999999999</v>
      </c>
      <c r="N294" s="51"/>
      <c r="O294" s="61">
        <v>1327259.0900000001</v>
      </c>
      <c r="AF294" s="30"/>
      <c r="AG294" s="30"/>
      <c r="AL294" s="30" t="s">
        <v>66</v>
      </c>
      <c r="AO294" s="30"/>
      <c r="AQ294" s="30"/>
    </row>
    <row r="295" spans="1:43" s="3" customFormat="1" ht="33.75" x14ac:dyDescent="0.25">
      <c r="A295" s="31" t="s">
        <v>216</v>
      </c>
      <c r="B295" s="32" t="s">
        <v>232</v>
      </c>
      <c r="C295" s="33" t="s">
        <v>770</v>
      </c>
      <c r="D295" s="412" t="s">
        <v>771</v>
      </c>
      <c r="E295" s="412"/>
      <c r="F295" s="412"/>
      <c r="G295" s="32" t="s">
        <v>52</v>
      </c>
      <c r="H295" s="32">
        <v>-1603</v>
      </c>
      <c r="I295" s="32" t="s">
        <v>24</v>
      </c>
      <c r="J295" s="32" t="s">
        <v>748</v>
      </c>
      <c r="K295" s="34" t="s">
        <v>772</v>
      </c>
      <c r="L295" s="32"/>
      <c r="M295" s="34" t="s">
        <v>773</v>
      </c>
      <c r="N295" s="32" t="s">
        <v>89</v>
      </c>
      <c r="O295" s="35" t="s">
        <v>774</v>
      </c>
      <c r="AF295" s="30"/>
      <c r="AG295" s="30" t="s">
        <v>771</v>
      </c>
      <c r="AL295" s="30"/>
      <c r="AO295" s="30"/>
      <c r="AQ295" s="30"/>
    </row>
    <row r="296" spans="1:43" s="3" customFormat="1" ht="15" x14ac:dyDescent="0.25">
      <c r="A296" s="62"/>
      <c r="B296" s="4"/>
      <c r="C296" s="57"/>
      <c r="D296" s="408" t="s">
        <v>739</v>
      </c>
      <c r="E296" s="408"/>
      <c r="F296" s="408"/>
      <c r="G296" s="408"/>
      <c r="H296" s="408"/>
      <c r="I296" s="408"/>
      <c r="J296" s="408"/>
      <c r="K296" s="408"/>
      <c r="L296" s="408"/>
      <c r="M296" s="408"/>
      <c r="N296" s="408"/>
      <c r="O296" s="411"/>
      <c r="AF296" s="30"/>
      <c r="AG296" s="30"/>
      <c r="AL296" s="30"/>
      <c r="AM296" s="2" t="s">
        <v>739</v>
      </c>
      <c r="AO296" s="30"/>
      <c r="AQ296" s="30"/>
    </row>
    <row r="297" spans="1:43" s="3" customFormat="1" ht="15" x14ac:dyDescent="0.25">
      <c r="A297" s="36"/>
      <c r="B297" s="56"/>
      <c r="C297" s="57"/>
      <c r="D297" s="410" t="s">
        <v>66</v>
      </c>
      <c r="E297" s="410"/>
      <c r="F297" s="410"/>
      <c r="G297" s="32"/>
      <c r="H297" s="58"/>
      <c r="I297" s="58"/>
      <c r="J297" s="58"/>
      <c r="K297" s="59"/>
      <c r="L297" s="58"/>
      <c r="M297" s="60">
        <v>-106439.2</v>
      </c>
      <c r="N297" s="51"/>
      <c r="O297" s="61">
        <v>-868543.87</v>
      </c>
      <c r="AF297" s="30"/>
      <c r="AG297" s="30"/>
      <c r="AL297" s="30" t="s">
        <v>66</v>
      </c>
      <c r="AO297" s="30"/>
      <c r="AQ297" s="30"/>
    </row>
    <row r="298" spans="1:43" s="3" customFormat="1" ht="34.5" x14ac:dyDescent="0.25">
      <c r="A298" s="31" t="s">
        <v>220</v>
      </c>
      <c r="B298" s="32" t="s">
        <v>234</v>
      </c>
      <c r="C298" s="33" t="s">
        <v>775</v>
      </c>
      <c r="D298" s="412" t="s">
        <v>776</v>
      </c>
      <c r="E298" s="412"/>
      <c r="F298" s="412"/>
      <c r="G298" s="32" t="s">
        <v>420</v>
      </c>
      <c r="H298" s="32">
        <v>-2.21</v>
      </c>
      <c r="I298" s="32" t="s">
        <v>24</v>
      </c>
      <c r="J298" s="32" t="s">
        <v>777</v>
      </c>
      <c r="K298" s="34" t="s">
        <v>778</v>
      </c>
      <c r="L298" s="32"/>
      <c r="M298" s="34" t="s">
        <v>779</v>
      </c>
      <c r="N298" s="32" t="s">
        <v>89</v>
      </c>
      <c r="O298" s="35" t="s">
        <v>780</v>
      </c>
      <c r="AF298" s="30"/>
      <c r="AG298" s="30" t="s">
        <v>776</v>
      </c>
      <c r="AL298" s="30"/>
      <c r="AO298" s="30"/>
      <c r="AQ298" s="30"/>
    </row>
    <row r="299" spans="1:43" s="3" customFormat="1" ht="15" x14ac:dyDescent="0.25">
      <c r="A299" s="62"/>
      <c r="B299" s="4"/>
      <c r="C299" s="57"/>
      <c r="D299" s="408" t="s">
        <v>739</v>
      </c>
      <c r="E299" s="408"/>
      <c r="F299" s="408"/>
      <c r="G299" s="408"/>
      <c r="H299" s="408"/>
      <c r="I299" s="408"/>
      <c r="J299" s="408"/>
      <c r="K299" s="408"/>
      <c r="L299" s="408"/>
      <c r="M299" s="408"/>
      <c r="N299" s="408"/>
      <c r="O299" s="411"/>
      <c r="AF299" s="30"/>
      <c r="AG299" s="30"/>
      <c r="AL299" s="30"/>
      <c r="AM299" s="2" t="s">
        <v>739</v>
      </c>
      <c r="AO299" s="30"/>
      <c r="AQ299" s="30"/>
    </row>
    <row r="300" spans="1:43" s="3" customFormat="1" ht="15" x14ac:dyDescent="0.25">
      <c r="A300" s="36"/>
      <c r="B300" s="56"/>
      <c r="C300" s="57"/>
      <c r="D300" s="410" t="s">
        <v>66</v>
      </c>
      <c r="E300" s="410"/>
      <c r="F300" s="410"/>
      <c r="G300" s="32"/>
      <c r="H300" s="58"/>
      <c r="I300" s="58"/>
      <c r="J300" s="58"/>
      <c r="K300" s="59"/>
      <c r="L300" s="58"/>
      <c r="M300" s="60">
        <v>-26208.39</v>
      </c>
      <c r="N300" s="51"/>
      <c r="O300" s="61">
        <v>-213860.46</v>
      </c>
      <c r="AF300" s="30"/>
      <c r="AG300" s="30"/>
      <c r="AL300" s="30" t="s">
        <v>66</v>
      </c>
      <c r="AO300" s="30"/>
      <c r="AQ300" s="30"/>
    </row>
    <row r="301" spans="1:43" s="3" customFormat="1" ht="33.75" x14ac:dyDescent="0.25">
      <c r="A301" s="31" t="s">
        <v>224</v>
      </c>
      <c r="B301" s="32" t="s">
        <v>238</v>
      </c>
      <c r="C301" s="33" t="s">
        <v>781</v>
      </c>
      <c r="D301" s="412" t="s">
        <v>782</v>
      </c>
      <c r="E301" s="412"/>
      <c r="F301" s="412"/>
      <c r="G301" s="32" t="s">
        <v>420</v>
      </c>
      <c r="H301" s="32">
        <v>-7.58</v>
      </c>
      <c r="I301" s="32" t="s">
        <v>24</v>
      </c>
      <c r="J301" s="32" t="s">
        <v>783</v>
      </c>
      <c r="K301" s="34" t="s">
        <v>784</v>
      </c>
      <c r="L301" s="32"/>
      <c r="M301" s="34" t="s">
        <v>785</v>
      </c>
      <c r="N301" s="32" t="s">
        <v>89</v>
      </c>
      <c r="O301" s="35" t="s">
        <v>786</v>
      </c>
      <c r="AF301" s="30"/>
      <c r="AG301" s="30" t="s">
        <v>782</v>
      </c>
      <c r="AL301" s="30"/>
      <c r="AO301" s="30"/>
      <c r="AQ301" s="30"/>
    </row>
    <row r="302" spans="1:43" s="3" customFormat="1" ht="15" x14ac:dyDescent="0.25">
      <c r="A302" s="62"/>
      <c r="B302" s="4"/>
      <c r="C302" s="57"/>
      <c r="D302" s="408" t="s">
        <v>739</v>
      </c>
      <c r="E302" s="408"/>
      <c r="F302" s="408"/>
      <c r="G302" s="408"/>
      <c r="H302" s="408"/>
      <c r="I302" s="408"/>
      <c r="J302" s="408"/>
      <c r="K302" s="408"/>
      <c r="L302" s="408"/>
      <c r="M302" s="408"/>
      <c r="N302" s="408"/>
      <c r="O302" s="411"/>
      <c r="AF302" s="30"/>
      <c r="AG302" s="30"/>
      <c r="AL302" s="30"/>
      <c r="AM302" s="2" t="s">
        <v>739</v>
      </c>
      <c r="AO302" s="30"/>
      <c r="AQ302" s="30"/>
    </row>
    <row r="303" spans="1:43" s="3" customFormat="1" ht="15" x14ac:dyDescent="0.25">
      <c r="A303" s="36"/>
      <c r="B303" s="56"/>
      <c r="C303" s="57"/>
      <c r="D303" s="410" t="s">
        <v>66</v>
      </c>
      <c r="E303" s="410"/>
      <c r="F303" s="410"/>
      <c r="G303" s="32"/>
      <c r="H303" s="58"/>
      <c r="I303" s="58"/>
      <c r="J303" s="58"/>
      <c r="K303" s="59"/>
      <c r="L303" s="58"/>
      <c r="M303" s="60">
        <v>-89868.479999999996</v>
      </c>
      <c r="N303" s="51"/>
      <c r="O303" s="61">
        <v>-733326.8</v>
      </c>
      <c r="AF303" s="30"/>
      <c r="AG303" s="30"/>
      <c r="AL303" s="30" t="s">
        <v>66</v>
      </c>
      <c r="AO303" s="30"/>
      <c r="AQ303" s="30"/>
    </row>
    <row r="304" spans="1:43" s="3" customFormat="1" ht="33.75" x14ac:dyDescent="0.25">
      <c r="A304" s="31" t="s">
        <v>229</v>
      </c>
      <c r="B304" s="32" t="s">
        <v>242</v>
      </c>
      <c r="C304" s="33" t="s">
        <v>787</v>
      </c>
      <c r="D304" s="412" t="s">
        <v>788</v>
      </c>
      <c r="E304" s="412"/>
      <c r="F304" s="412"/>
      <c r="G304" s="32" t="s">
        <v>52</v>
      </c>
      <c r="H304" s="32">
        <v>-1603</v>
      </c>
      <c r="I304" s="32" t="s">
        <v>24</v>
      </c>
      <c r="J304" s="32" t="s">
        <v>748</v>
      </c>
      <c r="K304" s="34" t="s">
        <v>789</v>
      </c>
      <c r="L304" s="32"/>
      <c r="M304" s="34" t="s">
        <v>790</v>
      </c>
      <c r="N304" s="32" t="s">
        <v>89</v>
      </c>
      <c r="O304" s="35" t="s">
        <v>791</v>
      </c>
      <c r="AF304" s="30"/>
      <c r="AG304" s="30" t="s">
        <v>788</v>
      </c>
      <c r="AL304" s="30"/>
      <c r="AO304" s="30"/>
      <c r="AQ304" s="30"/>
    </row>
    <row r="305" spans="1:43" s="3" customFormat="1" ht="15" x14ac:dyDescent="0.25">
      <c r="A305" s="62"/>
      <c r="B305" s="4"/>
      <c r="C305" s="57"/>
      <c r="D305" s="408" t="s">
        <v>739</v>
      </c>
      <c r="E305" s="408"/>
      <c r="F305" s="408"/>
      <c r="G305" s="408"/>
      <c r="H305" s="408"/>
      <c r="I305" s="408"/>
      <c r="J305" s="408"/>
      <c r="K305" s="408"/>
      <c r="L305" s="408"/>
      <c r="M305" s="408"/>
      <c r="N305" s="408"/>
      <c r="O305" s="411"/>
      <c r="AF305" s="30"/>
      <c r="AG305" s="30"/>
      <c r="AL305" s="30"/>
      <c r="AM305" s="2" t="s">
        <v>739</v>
      </c>
      <c r="AO305" s="30"/>
      <c r="AQ305" s="30"/>
    </row>
    <row r="306" spans="1:43" s="3" customFormat="1" ht="15" x14ac:dyDescent="0.25">
      <c r="A306" s="36"/>
      <c r="B306" s="56"/>
      <c r="C306" s="57"/>
      <c r="D306" s="410" t="s">
        <v>66</v>
      </c>
      <c r="E306" s="410"/>
      <c r="F306" s="410"/>
      <c r="G306" s="32"/>
      <c r="H306" s="58"/>
      <c r="I306" s="58"/>
      <c r="J306" s="58"/>
      <c r="K306" s="59"/>
      <c r="L306" s="58"/>
      <c r="M306" s="60">
        <v>-8816.5</v>
      </c>
      <c r="N306" s="51"/>
      <c r="O306" s="61">
        <v>-71942.64</v>
      </c>
      <c r="AF306" s="30"/>
      <c r="AG306" s="30"/>
      <c r="AL306" s="30" t="s">
        <v>66</v>
      </c>
      <c r="AO306" s="30"/>
      <c r="AQ306" s="30"/>
    </row>
    <row r="307" spans="1:43" s="3" customFormat="1" ht="57" x14ac:dyDescent="0.25">
      <c r="A307" s="31" t="s">
        <v>231</v>
      </c>
      <c r="B307" s="32" t="s">
        <v>246</v>
      </c>
      <c r="C307" s="233" t="s">
        <v>966</v>
      </c>
      <c r="D307" s="412" t="s">
        <v>792</v>
      </c>
      <c r="E307" s="412"/>
      <c r="F307" s="412"/>
      <c r="G307" s="32" t="s">
        <v>688</v>
      </c>
      <c r="H307" s="32">
        <v>1603</v>
      </c>
      <c r="I307" s="32" t="s">
        <v>24</v>
      </c>
      <c r="J307" s="32" t="s">
        <v>753</v>
      </c>
      <c r="K307" s="34" t="s">
        <v>793</v>
      </c>
      <c r="L307" s="32" t="s">
        <v>211</v>
      </c>
      <c r="M307" s="34" t="s">
        <v>794</v>
      </c>
      <c r="N307" s="32" t="s">
        <v>89</v>
      </c>
      <c r="O307" s="35" t="s">
        <v>795</v>
      </c>
      <c r="AF307" s="30"/>
      <c r="AG307" s="30" t="s">
        <v>792</v>
      </c>
      <c r="AL307" s="30"/>
      <c r="AO307" s="30"/>
      <c r="AQ307" s="30"/>
    </row>
    <row r="308" spans="1:43" s="3" customFormat="1" ht="15" x14ac:dyDescent="0.25">
      <c r="A308" s="62"/>
      <c r="B308" s="4"/>
      <c r="C308" s="57"/>
      <c r="D308" s="408" t="s">
        <v>91</v>
      </c>
      <c r="E308" s="408"/>
      <c r="F308" s="408"/>
      <c r="G308" s="408"/>
      <c r="H308" s="408"/>
      <c r="I308" s="408"/>
      <c r="J308" s="408"/>
      <c r="K308" s="408"/>
      <c r="L308" s="408"/>
      <c r="M308" s="408"/>
      <c r="N308" s="408"/>
      <c r="O308" s="411"/>
      <c r="AF308" s="30"/>
      <c r="AG308" s="30"/>
      <c r="AL308" s="30"/>
      <c r="AM308" s="2" t="s">
        <v>91</v>
      </c>
      <c r="AO308" s="30"/>
      <c r="AQ308" s="30"/>
    </row>
    <row r="309" spans="1:43" s="3" customFormat="1" ht="15" x14ac:dyDescent="0.25">
      <c r="A309" s="62"/>
      <c r="B309" s="56"/>
      <c r="C309" s="57"/>
      <c r="D309" s="408" t="s">
        <v>796</v>
      </c>
      <c r="E309" s="408"/>
      <c r="F309" s="408"/>
      <c r="G309" s="408"/>
      <c r="H309" s="408"/>
      <c r="I309" s="408"/>
      <c r="J309" s="408"/>
      <c r="K309" s="408"/>
      <c r="L309" s="408"/>
      <c r="M309" s="408"/>
      <c r="N309" s="408"/>
      <c r="O309" s="411"/>
      <c r="AF309" s="30"/>
      <c r="AG309" s="30"/>
      <c r="AL309" s="30"/>
      <c r="AN309" s="2" t="s">
        <v>796</v>
      </c>
      <c r="AO309" s="30"/>
      <c r="AQ309" s="30"/>
    </row>
    <row r="310" spans="1:43" s="3" customFormat="1" ht="15" x14ac:dyDescent="0.25">
      <c r="A310" s="36"/>
      <c r="B310" s="37"/>
      <c r="C310" s="38"/>
      <c r="D310" s="413" t="s">
        <v>215</v>
      </c>
      <c r="E310" s="413"/>
      <c r="F310" s="413"/>
      <c r="G310" s="413"/>
      <c r="H310" s="413"/>
      <c r="I310" s="413"/>
      <c r="J310" s="413"/>
      <c r="K310" s="413"/>
      <c r="L310" s="413"/>
      <c r="M310" s="413"/>
      <c r="N310" s="413"/>
      <c r="O310" s="414"/>
      <c r="AF310" s="30"/>
      <c r="AG310" s="30"/>
      <c r="AH310" s="2" t="s">
        <v>215</v>
      </c>
      <c r="AL310" s="30"/>
      <c r="AO310" s="30"/>
      <c r="AQ310" s="30"/>
    </row>
    <row r="311" spans="1:43" s="3" customFormat="1" ht="15" x14ac:dyDescent="0.25">
      <c r="A311" s="36"/>
      <c r="B311" s="56"/>
      <c r="C311" s="57"/>
      <c r="D311" s="410" t="s">
        <v>66</v>
      </c>
      <c r="E311" s="410"/>
      <c r="F311" s="410"/>
      <c r="G311" s="32"/>
      <c r="H311" s="58"/>
      <c r="I311" s="58"/>
      <c r="J311" s="58"/>
      <c r="K311" s="59"/>
      <c r="L311" s="58"/>
      <c r="M311" s="60">
        <v>598069.75</v>
      </c>
      <c r="N311" s="51"/>
      <c r="O311" s="61">
        <v>4880249.16</v>
      </c>
      <c r="AF311" s="30"/>
      <c r="AG311" s="30"/>
      <c r="AL311" s="30" t="s">
        <v>66</v>
      </c>
      <c r="AO311" s="30"/>
      <c r="AQ311" s="30"/>
    </row>
    <row r="312" spans="1:43" s="3" customFormat="1" ht="45.75" x14ac:dyDescent="0.25">
      <c r="A312" s="31" t="s">
        <v>232</v>
      </c>
      <c r="B312" s="32" t="s">
        <v>797</v>
      </c>
      <c r="C312" s="33" t="s">
        <v>798</v>
      </c>
      <c r="D312" s="412" t="s">
        <v>799</v>
      </c>
      <c r="E312" s="412"/>
      <c r="F312" s="412"/>
      <c r="G312" s="32" t="s">
        <v>688</v>
      </c>
      <c r="H312" s="32">
        <v>2</v>
      </c>
      <c r="I312" s="32" t="s">
        <v>24</v>
      </c>
      <c r="J312" s="32" t="s">
        <v>67</v>
      </c>
      <c r="K312" s="34"/>
      <c r="L312" s="32"/>
      <c r="M312" s="34"/>
      <c r="N312" s="32"/>
      <c r="O312" s="35"/>
      <c r="AF312" s="30"/>
      <c r="AG312" s="30" t="s">
        <v>799</v>
      </c>
      <c r="AL312" s="30"/>
      <c r="AO312" s="30"/>
      <c r="AQ312" s="30"/>
    </row>
    <row r="313" spans="1:43" s="3" customFormat="1" ht="33.75" x14ac:dyDescent="0.25">
      <c r="A313" s="36"/>
      <c r="B313" s="37"/>
      <c r="C313" s="38" t="s">
        <v>630</v>
      </c>
      <c r="D313" s="413" t="s">
        <v>631</v>
      </c>
      <c r="E313" s="413"/>
      <c r="F313" s="413"/>
      <c r="G313" s="413"/>
      <c r="H313" s="413"/>
      <c r="I313" s="413"/>
      <c r="J313" s="413"/>
      <c r="K313" s="413"/>
      <c r="L313" s="413"/>
      <c r="M313" s="413"/>
      <c r="N313" s="413"/>
      <c r="O313" s="414"/>
      <c r="AF313" s="30"/>
      <c r="AG313" s="30"/>
      <c r="AH313" s="2" t="s">
        <v>631</v>
      </c>
      <c r="AL313" s="30"/>
      <c r="AO313" s="30"/>
      <c r="AQ313" s="30"/>
    </row>
    <row r="314" spans="1:43" s="3" customFormat="1" ht="57" x14ac:dyDescent="0.25">
      <c r="A314" s="36"/>
      <c r="B314" s="37"/>
      <c r="C314" s="38" t="s">
        <v>632</v>
      </c>
      <c r="D314" s="413" t="s">
        <v>633</v>
      </c>
      <c r="E314" s="413"/>
      <c r="F314" s="413"/>
      <c r="G314" s="413"/>
      <c r="H314" s="413"/>
      <c r="I314" s="413"/>
      <c r="J314" s="413"/>
      <c r="K314" s="413"/>
      <c r="L314" s="413"/>
      <c r="M314" s="413"/>
      <c r="N314" s="413"/>
      <c r="O314" s="414"/>
      <c r="AF314" s="30"/>
      <c r="AG314" s="30"/>
      <c r="AH314" s="2" t="s">
        <v>633</v>
      </c>
      <c r="AL314" s="30"/>
      <c r="AO314" s="30"/>
      <c r="AQ314" s="30"/>
    </row>
    <row r="315" spans="1:43" s="3" customFormat="1" ht="15" x14ac:dyDescent="0.25">
      <c r="A315" s="36"/>
      <c r="B315" s="39"/>
      <c r="C315" s="38" t="s">
        <v>24</v>
      </c>
      <c r="D315" s="408" t="s">
        <v>56</v>
      </c>
      <c r="E315" s="408"/>
      <c r="F315" s="408"/>
      <c r="G315" s="40"/>
      <c r="H315" s="41"/>
      <c r="I315" s="41"/>
      <c r="J315" s="41"/>
      <c r="K315" s="42">
        <v>869.64</v>
      </c>
      <c r="L315" s="63">
        <v>1.3225</v>
      </c>
      <c r="M315" s="44">
        <v>2300.1999999999998</v>
      </c>
      <c r="N315" s="43">
        <v>44.77</v>
      </c>
      <c r="O315" s="45">
        <v>102979.95</v>
      </c>
      <c r="AF315" s="30"/>
      <c r="AG315" s="30"/>
      <c r="AI315" s="2" t="s">
        <v>56</v>
      </c>
      <c r="AL315" s="30"/>
      <c r="AO315" s="30"/>
      <c r="AQ315" s="30"/>
    </row>
    <row r="316" spans="1:43" s="3" customFormat="1" ht="15" x14ac:dyDescent="0.25">
      <c r="A316" s="36"/>
      <c r="B316" s="39"/>
      <c r="C316" s="38" t="s">
        <v>67</v>
      </c>
      <c r="D316" s="408" t="s">
        <v>70</v>
      </c>
      <c r="E316" s="408"/>
      <c r="F316" s="408"/>
      <c r="G316" s="40"/>
      <c r="H316" s="41"/>
      <c r="I316" s="41"/>
      <c r="J316" s="41"/>
      <c r="K316" s="44">
        <v>3837.66</v>
      </c>
      <c r="L316" s="63">
        <v>1.4375</v>
      </c>
      <c r="M316" s="44">
        <v>11033.27</v>
      </c>
      <c r="N316" s="43">
        <v>13.24</v>
      </c>
      <c r="O316" s="45">
        <v>146080.49</v>
      </c>
      <c r="AF316" s="30"/>
      <c r="AG316" s="30"/>
      <c r="AI316" s="2" t="s">
        <v>70</v>
      </c>
      <c r="AL316" s="30"/>
      <c r="AO316" s="30"/>
      <c r="AQ316" s="30"/>
    </row>
    <row r="317" spans="1:43" s="3" customFormat="1" ht="15" x14ac:dyDescent="0.25">
      <c r="A317" s="36"/>
      <c r="B317" s="39"/>
      <c r="C317" s="38" t="s">
        <v>71</v>
      </c>
      <c r="D317" s="408" t="s">
        <v>72</v>
      </c>
      <c r="E317" s="408"/>
      <c r="F317" s="408"/>
      <c r="G317" s="40"/>
      <c r="H317" s="41"/>
      <c r="I317" s="41"/>
      <c r="J317" s="41"/>
      <c r="K317" s="42">
        <v>251.5</v>
      </c>
      <c r="L317" s="63">
        <v>1.4375</v>
      </c>
      <c r="M317" s="42">
        <v>723.06</v>
      </c>
      <c r="N317" s="43">
        <v>44.77</v>
      </c>
      <c r="O317" s="45">
        <v>32371.4</v>
      </c>
      <c r="AF317" s="30"/>
      <c r="AG317" s="30"/>
      <c r="AI317" s="2" t="s">
        <v>72</v>
      </c>
      <c r="AL317" s="30"/>
      <c r="AO317" s="30"/>
      <c r="AQ317" s="30"/>
    </row>
    <row r="318" spans="1:43" s="3" customFormat="1" ht="15" x14ac:dyDescent="0.25">
      <c r="A318" s="36"/>
      <c r="B318" s="39"/>
      <c r="C318" s="38" t="s">
        <v>83</v>
      </c>
      <c r="D318" s="408" t="s">
        <v>101</v>
      </c>
      <c r="E318" s="408"/>
      <c r="F318" s="408"/>
      <c r="G318" s="40"/>
      <c r="H318" s="41"/>
      <c r="I318" s="41"/>
      <c r="J318" s="41"/>
      <c r="K318" s="44">
        <v>26754.38</v>
      </c>
      <c r="L318" s="41"/>
      <c r="M318" s="44">
        <v>53508.76</v>
      </c>
      <c r="N318" s="43">
        <v>8.16</v>
      </c>
      <c r="O318" s="45">
        <v>436631.48</v>
      </c>
      <c r="AF318" s="30"/>
      <c r="AG318" s="30"/>
      <c r="AI318" s="2" t="s">
        <v>101</v>
      </c>
      <c r="AL318" s="30"/>
      <c r="AO318" s="30"/>
      <c r="AQ318" s="30"/>
    </row>
    <row r="319" spans="1:43" s="3" customFormat="1" ht="15" x14ac:dyDescent="0.25">
      <c r="A319" s="36"/>
      <c r="B319" s="39"/>
      <c r="C319" s="38"/>
      <c r="D319" s="408" t="s">
        <v>57</v>
      </c>
      <c r="E319" s="408"/>
      <c r="F319" s="408"/>
      <c r="G319" s="40" t="s">
        <v>58</v>
      </c>
      <c r="H319" s="43">
        <v>93.61</v>
      </c>
      <c r="I319" s="63">
        <v>1.3225</v>
      </c>
      <c r="J319" s="69">
        <v>247.59845000000001</v>
      </c>
      <c r="K319" s="47"/>
      <c r="L319" s="41"/>
      <c r="M319" s="47"/>
      <c r="N319" s="41"/>
      <c r="O319" s="48"/>
      <c r="AF319" s="30"/>
      <c r="AG319" s="30"/>
      <c r="AJ319" s="2" t="s">
        <v>57</v>
      </c>
      <c r="AL319" s="30"/>
      <c r="AO319" s="30"/>
      <c r="AQ319" s="30"/>
    </row>
    <row r="320" spans="1:43" s="3" customFormat="1" ht="15" x14ac:dyDescent="0.25">
      <c r="A320" s="36"/>
      <c r="B320" s="39"/>
      <c r="C320" s="38"/>
      <c r="D320" s="408" t="s">
        <v>73</v>
      </c>
      <c r="E320" s="408"/>
      <c r="F320" s="408"/>
      <c r="G320" s="40" t="s">
        <v>58</v>
      </c>
      <c r="H320" s="43">
        <v>19.09</v>
      </c>
      <c r="I320" s="63">
        <v>1.4375</v>
      </c>
      <c r="J320" s="69">
        <v>54.883749999999999</v>
      </c>
      <c r="K320" s="47"/>
      <c r="L320" s="41"/>
      <c r="M320" s="47"/>
      <c r="N320" s="41"/>
      <c r="O320" s="48"/>
      <c r="AF320" s="30"/>
      <c r="AG320" s="30"/>
      <c r="AJ320" s="2" t="s">
        <v>73</v>
      </c>
      <c r="AL320" s="30"/>
      <c r="AO320" s="30"/>
      <c r="AQ320" s="30"/>
    </row>
    <row r="321" spans="1:43" s="3" customFormat="1" ht="15" x14ac:dyDescent="0.25">
      <c r="A321" s="49"/>
      <c r="B321" s="40"/>
      <c r="C321" s="38"/>
      <c r="D321" s="416" t="s">
        <v>59</v>
      </c>
      <c r="E321" s="416"/>
      <c r="F321" s="416"/>
      <c r="G321" s="50"/>
      <c r="H321" s="51"/>
      <c r="I321" s="51"/>
      <c r="J321" s="51"/>
      <c r="K321" s="53">
        <v>31461.68</v>
      </c>
      <c r="L321" s="51"/>
      <c r="M321" s="53">
        <v>66842.23</v>
      </c>
      <c r="N321" s="51"/>
      <c r="O321" s="54">
        <v>685691.92</v>
      </c>
      <c r="AF321" s="30"/>
      <c r="AG321" s="30"/>
      <c r="AK321" s="2" t="s">
        <v>59</v>
      </c>
      <c r="AL321" s="30"/>
      <c r="AO321" s="30"/>
      <c r="AQ321" s="30"/>
    </row>
    <row r="322" spans="1:43" s="3" customFormat="1" ht="15" x14ac:dyDescent="0.25">
      <c r="A322" s="36"/>
      <c r="B322" s="39"/>
      <c r="C322" s="38"/>
      <c r="D322" s="408" t="s">
        <v>60</v>
      </c>
      <c r="E322" s="408"/>
      <c r="F322" s="408"/>
      <c r="G322" s="40"/>
      <c r="H322" s="41"/>
      <c r="I322" s="41"/>
      <c r="J322" s="41"/>
      <c r="K322" s="47"/>
      <c r="L322" s="41"/>
      <c r="M322" s="44">
        <v>3023.26</v>
      </c>
      <c r="N322" s="41"/>
      <c r="O322" s="45">
        <v>135351.35</v>
      </c>
      <c r="AF322" s="30"/>
      <c r="AG322" s="30"/>
      <c r="AJ322" s="2" t="s">
        <v>60</v>
      </c>
      <c r="AL322" s="30"/>
      <c r="AO322" s="30"/>
      <c r="AQ322" s="30"/>
    </row>
    <row r="323" spans="1:43" s="3" customFormat="1" ht="45" x14ac:dyDescent="0.25">
      <c r="A323" s="36"/>
      <c r="B323" s="39"/>
      <c r="C323" s="38" t="s">
        <v>689</v>
      </c>
      <c r="D323" s="408" t="s">
        <v>690</v>
      </c>
      <c r="E323" s="408"/>
      <c r="F323" s="408"/>
      <c r="G323" s="40" t="s">
        <v>63</v>
      </c>
      <c r="H323" s="55">
        <v>109</v>
      </c>
      <c r="I323" s="41"/>
      <c r="J323" s="55">
        <v>109</v>
      </c>
      <c r="K323" s="47"/>
      <c r="L323" s="41"/>
      <c r="M323" s="44">
        <v>3295.35</v>
      </c>
      <c r="N323" s="41"/>
      <c r="O323" s="45">
        <v>147532.97</v>
      </c>
      <c r="AF323" s="30"/>
      <c r="AG323" s="30"/>
      <c r="AJ323" s="2" t="s">
        <v>690</v>
      </c>
      <c r="AL323" s="30"/>
      <c r="AO323" s="30"/>
      <c r="AQ323" s="30"/>
    </row>
    <row r="324" spans="1:43" s="3" customFormat="1" ht="90" x14ac:dyDescent="0.25">
      <c r="A324" s="36"/>
      <c r="B324" s="39"/>
      <c r="C324" s="38" t="s">
        <v>691</v>
      </c>
      <c r="D324" s="408" t="s">
        <v>692</v>
      </c>
      <c r="E324" s="408"/>
      <c r="F324" s="408"/>
      <c r="G324" s="40" t="s">
        <v>63</v>
      </c>
      <c r="H324" s="55">
        <v>65</v>
      </c>
      <c r="I324" s="43">
        <v>0.85</v>
      </c>
      <c r="J324" s="43">
        <v>55.25</v>
      </c>
      <c r="K324" s="47"/>
      <c r="L324" s="41"/>
      <c r="M324" s="44">
        <v>1670.35</v>
      </c>
      <c r="N324" s="41"/>
      <c r="O324" s="45">
        <v>74781.62</v>
      </c>
      <c r="AF324" s="30"/>
      <c r="AG324" s="30"/>
      <c r="AJ324" s="2" t="s">
        <v>692</v>
      </c>
      <c r="AL324" s="30"/>
      <c r="AO324" s="30"/>
      <c r="AQ324" s="30"/>
    </row>
    <row r="325" spans="1:43" s="3" customFormat="1" ht="15" x14ac:dyDescent="0.25">
      <c r="A325" s="36"/>
      <c r="B325" s="56"/>
      <c r="C325" s="57"/>
      <c r="D325" s="410" t="s">
        <v>66</v>
      </c>
      <c r="E325" s="410"/>
      <c r="F325" s="410"/>
      <c r="G325" s="32"/>
      <c r="H325" s="58"/>
      <c r="I325" s="58"/>
      <c r="J325" s="58"/>
      <c r="K325" s="59"/>
      <c r="L325" s="58"/>
      <c r="M325" s="60">
        <v>71807.929999999993</v>
      </c>
      <c r="N325" s="51"/>
      <c r="O325" s="61">
        <v>908006.51</v>
      </c>
      <c r="AF325" s="30"/>
      <c r="AG325" s="30"/>
      <c r="AL325" s="30" t="s">
        <v>66</v>
      </c>
      <c r="AO325" s="30"/>
      <c r="AQ325" s="30"/>
    </row>
    <row r="326" spans="1:43" s="3" customFormat="1" ht="68.25" x14ac:dyDescent="0.25">
      <c r="A326" s="31" t="s">
        <v>234</v>
      </c>
      <c r="B326" s="32" t="s">
        <v>800</v>
      </c>
      <c r="C326" s="33" t="s">
        <v>801</v>
      </c>
      <c r="D326" s="412" t="s">
        <v>802</v>
      </c>
      <c r="E326" s="412"/>
      <c r="F326" s="412"/>
      <c r="G326" s="32" t="s">
        <v>688</v>
      </c>
      <c r="H326" s="32">
        <v>2</v>
      </c>
      <c r="I326" s="32" t="s">
        <v>24</v>
      </c>
      <c r="J326" s="32" t="s">
        <v>67</v>
      </c>
      <c r="K326" s="34"/>
      <c r="L326" s="32"/>
      <c r="M326" s="34"/>
      <c r="N326" s="32"/>
      <c r="O326" s="35"/>
      <c r="AF326" s="30"/>
      <c r="AG326" s="30" t="s">
        <v>802</v>
      </c>
      <c r="AL326" s="30"/>
      <c r="AO326" s="30"/>
      <c r="AQ326" s="30"/>
    </row>
    <row r="327" spans="1:43" s="3" customFormat="1" ht="33.75" x14ac:dyDescent="0.25">
      <c r="A327" s="36"/>
      <c r="B327" s="37"/>
      <c r="C327" s="38" t="s">
        <v>630</v>
      </c>
      <c r="D327" s="413" t="s">
        <v>631</v>
      </c>
      <c r="E327" s="413"/>
      <c r="F327" s="413"/>
      <c r="G327" s="413"/>
      <c r="H327" s="413"/>
      <c r="I327" s="413"/>
      <c r="J327" s="413"/>
      <c r="K327" s="413"/>
      <c r="L327" s="413"/>
      <c r="M327" s="413"/>
      <c r="N327" s="413"/>
      <c r="O327" s="414"/>
      <c r="AF327" s="30"/>
      <c r="AG327" s="30"/>
      <c r="AH327" s="2" t="s">
        <v>631</v>
      </c>
      <c r="AL327" s="30"/>
      <c r="AO327" s="30"/>
      <c r="AQ327" s="30"/>
    </row>
    <row r="328" spans="1:43" s="3" customFormat="1" ht="57" x14ac:dyDescent="0.25">
      <c r="A328" s="36"/>
      <c r="B328" s="37"/>
      <c r="C328" s="38" t="s">
        <v>632</v>
      </c>
      <c r="D328" s="413" t="s">
        <v>633</v>
      </c>
      <c r="E328" s="413"/>
      <c r="F328" s="413"/>
      <c r="G328" s="413"/>
      <c r="H328" s="413"/>
      <c r="I328" s="413"/>
      <c r="J328" s="413"/>
      <c r="K328" s="413"/>
      <c r="L328" s="413"/>
      <c r="M328" s="413"/>
      <c r="N328" s="413"/>
      <c r="O328" s="414"/>
      <c r="AF328" s="30"/>
      <c r="AG328" s="30"/>
      <c r="AH328" s="2" t="s">
        <v>633</v>
      </c>
      <c r="AL328" s="30"/>
      <c r="AO328" s="30"/>
      <c r="AQ328" s="30"/>
    </row>
    <row r="329" spans="1:43" s="3" customFormat="1" ht="15" x14ac:dyDescent="0.25">
      <c r="A329" s="36"/>
      <c r="B329" s="39"/>
      <c r="C329" s="38" t="s">
        <v>24</v>
      </c>
      <c r="D329" s="408" t="s">
        <v>56</v>
      </c>
      <c r="E329" s="408"/>
      <c r="F329" s="408"/>
      <c r="G329" s="40"/>
      <c r="H329" s="41"/>
      <c r="I329" s="41"/>
      <c r="J329" s="41"/>
      <c r="K329" s="42">
        <v>410.71</v>
      </c>
      <c r="L329" s="63">
        <v>1.3225</v>
      </c>
      <c r="M329" s="44">
        <v>1086.33</v>
      </c>
      <c r="N329" s="43">
        <v>44.77</v>
      </c>
      <c r="O329" s="45">
        <v>48634.99</v>
      </c>
      <c r="AF329" s="30"/>
      <c r="AG329" s="30"/>
      <c r="AI329" s="2" t="s">
        <v>56</v>
      </c>
      <c r="AL329" s="30"/>
      <c r="AO329" s="30"/>
      <c r="AQ329" s="30"/>
    </row>
    <row r="330" spans="1:43" s="3" customFormat="1" ht="15" x14ac:dyDescent="0.25">
      <c r="A330" s="36"/>
      <c r="B330" s="39"/>
      <c r="C330" s="38" t="s">
        <v>67</v>
      </c>
      <c r="D330" s="408" t="s">
        <v>70</v>
      </c>
      <c r="E330" s="408"/>
      <c r="F330" s="408"/>
      <c r="G330" s="40"/>
      <c r="H330" s="41"/>
      <c r="I330" s="41"/>
      <c r="J330" s="41"/>
      <c r="K330" s="44">
        <v>8850.07</v>
      </c>
      <c r="L330" s="63">
        <v>1.4375</v>
      </c>
      <c r="M330" s="44">
        <v>25443.95</v>
      </c>
      <c r="N330" s="43">
        <v>13.24</v>
      </c>
      <c r="O330" s="45">
        <v>336877.9</v>
      </c>
      <c r="AF330" s="30"/>
      <c r="AG330" s="30"/>
      <c r="AI330" s="2" t="s">
        <v>70</v>
      </c>
      <c r="AL330" s="30"/>
      <c r="AO330" s="30"/>
      <c r="AQ330" s="30"/>
    </row>
    <row r="331" spans="1:43" s="3" customFormat="1" ht="15" x14ac:dyDescent="0.25">
      <c r="A331" s="36"/>
      <c r="B331" s="39"/>
      <c r="C331" s="38" t="s">
        <v>71</v>
      </c>
      <c r="D331" s="408" t="s">
        <v>72</v>
      </c>
      <c r="E331" s="408"/>
      <c r="F331" s="408"/>
      <c r="G331" s="40"/>
      <c r="H331" s="41"/>
      <c r="I331" s="41"/>
      <c r="J331" s="41"/>
      <c r="K331" s="42">
        <v>346.21</v>
      </c>
      <c r="L331" s="63">
        <v>1.4375</v>
      </c>
      <c r="M331" s="42">
        <v>995.35</v>
      </c>
      <c r="N331" s="43">
        <v>44.77</v>
      </c>
      <c r="O331" s="45">
        <v>44561.82</v>
      </c>
      <c r="AF331" s="30"/>
      <c r="AG331" s="30"/>
      <c r="AI331" s="2" t="s">
        <v>72</v>
      </c>
      <c r="AL331" s="30"/>
      <c r="AO331" s="30"/>
      <c r="AQ331" s="30"/>
    </row>
    <row r="332" spans="1:43" s="3" customFormat="1" ht="15" x14ac:dyDescent="0.25">
      <c r="A332" s="36"/>
      <c r="B332" s="39"/>
      <c r="C332" s="38"/>
      <c r="D332" s="408" t="s">
        <v>57</v>
      </c>
      <c r="E332" s="408"/>
      <c r="F332" s="408"/>
      <c r="G332" s="40" t="s">
        <v>58</v>
      </c>
      <c r="H332" s="43">
        <v>44.21</v>
      </c>
      <c r="I332" s="63">
        <v>1.3225</v>
      </c>
      <c r="J332" s="69">
        <v>116.93545</v>
      </c>
      <c r="K332" s="47"/>
      <c r="L332" s="41"/>
      <c r="M332" s="47"/>
      <c r="N332" s="41"/>
      <c r="O332" s="48"/>
      <c r="AF332" s="30"/>
      <c r="AG332" s="30"/>
      <c r="AJ332" s="2" t="s">
        <v>57</v>
      </c>
      <c r="AL332" s="30"/>
      <c r="AO332" s="30"/>
      <c r="AQ332" s="30"/>
    </row>
    <row r="333" spans="1:43" s="3" customFormat="1" ht="15" x14ac:dyDescent="0.25">
      <c r="A333" s="36"/>
      <c r="B333" s="39"/>
      <c r="C333" s="38"/>
      <c r="D333" s="408" t="s">
        <v>73</v>
      </c>
      <c r="E333" s="408"/>
      <c r="F333" s="408"/>
      <c r="G333" s="40" t="s">
        <v>58</v>
      </c>
      <c r="H333" s="43">
        <v>27.13</v>
      </c>
      <c r="I333" s="63">
        <v>1.4375</v>
      </c>
      <c r="J333" s="69">
        <v>77.998750000000001</v>
      </c>
      <c r="K333" s="47"/>
      <c r="L333" s="41"/>
      <c r="M333" s="47"/>
      <c r="N333" s="41"/>
      <c r="O333" s="48"/>
      <c r="AF333" s="30"/>
      <c r="AG333" s="30"/>
      <c r="AJ333" s="2" t="s">
        <v>73</v>
      </c>
      <c r="AL333" s="30"/>
      <c r="AO333" s="30"/>
      <c r="AQ333" s="30"/>
    </row>
    <row r="334" spans="1:43" s="3" customFormat="1" ht="15" x14ac:dyDescent="0.25">
      <c r="A334" s="49"/>
      <c r="B334" s="40"/>
      <c r="C334" s="38"/>
      <c r="D334" s="416" t="s">
        <v>59</v>
      </c>
      <c r="E334" s="416"/>
      <c r="F334" s="416"/>
      <c r="G334" s="50"/>
      <c r="H334" s="51"/>
      <c r="I334" s="51"/>
      <c r="J334" s="51"/>
      <c r="K334" s="53">
        <v>9260.7800000000007</v>
      </c>
      <c r="L334" s="51"/>
      <c r="M334" s="53">
        <v>26530.28</v>
      </c>
      <c r="N334" s="51"/>
      <c r="O334" s="54">
        <v>385512.89</v>
      </c>
      <c r="AF334" s="30"/>
      <c r="AG334" s="30"/>
      <c r="AK334" s="2" t="s">
        <v>59</v>
      </c>
      <c r="AL334" s="30"/>
      <c r="AO334" s="30"/>
      <c r="AQ334" s="30"/>
    </row>
    <row r="335" spans="1:43" s="3" customFormat="1" ht="15" x14ac:dyDescent="0.25">
      <c r="A335" s="36"/>
      <c r="B335" s="39"/>
      <c r="C335" s="38"/>
      <c r="D335" s="408" t="s">
        <v>60</v>
      </c>
      <c r="E335" s="408"/>
      <c r="F335" s="408"/>
      <c r="G335" s="40"/>
      <c r="H335" s="41"/>
      <c r="I335" s="41"/>
      <c r="J335" s="41"/>
      <c r="K335" s="47"/>
      <c r="L335" s="41"/>
      <c r="M335" s="44">
        <v>2081.6799999999998</v>
      </c>
      <c r="N335" s="41"/>
      <c r="O335" s="45">
        <v>93196.81</v>
      </c>
      <c r="AF335" s="30"/>
      <c r="AG335" s="30"/>
      <c r="AJ335" s="2" t="s">
        <v>60</v>
      </c>
      <c r="AL335" s="30"/>
      <c r="AO335" s="30"/>
      <c r="AQ335" s="30"/>
    </row>
    <row r="336" spans="1:43" s="3" customFormat="1" ht="45" x14ac:dyDescent="0.25">
      <c r="A336" s="36"/>
      <c r="B336" s="39"/>
      <c r="C336" s="38" t="s">
        <v>689</v>
      </c>
      <c r="D336" s="408" t="s">
        <v>690</v>
      </c>
      <c r="E336" s="408"/>
      <c r="F336" s="408"/>
      <c r="G336" s="40" t="s">
        <v>63</v>
      </c>
      <c r="H336" s="55">
        <v>109</v>
      </c>
      <c r="I336" s="41"/>
      <c r="J336" s="55">
        <v>109</v>
      </c>
      <c r="K336" s="47"/>
      <c r="L336" s="41"/>
      <c r="M336" s="44">
        <v>2269.0300000000002</v>
      </c>
      <c r="N336" s="41"/>
      <c r="O336" s="45">
        <v>101584.52</v>
      </c>
      <c r="AF336" s="30"/>
      <c r="AG336" s="30"/>
      <c r="AJ336" s="2" t="s">
        <v>690</v>
      </c>
      <c r="AL336" s="30"/>
      <c r="AO336" s="30"/>
      <c r="AQ336" s="30"/>
    </row>
    <row r="337" spans="1:43" s="3" customFormat="1" ht="90" x14ac:dyDescent="0.25">
      <c r="A337" s="36"/>
      <c r="B337" s="39"/>
      <c r="C337" s="38" t="s">
        <v>691</v>
      </c>
      <c r="D337" s="408" t="s">
        <v>692</v>
      </c>
      <c r="E337" s="408"/>
      <c r="F337" s="408"/>
      <c r="G337" s="40" t="s">
        <v>63</v>
      </c>
      <c r="H337" s="55">
        <v>65</v>
      </c>
      <c r="I337" s="43">
        <v>0.85</v>
      </c>
      <c r="J337" s="43">
        <v>55.25</v>
      </c>
      <c r="K337" s="47"/>
      <c r="L337" s="41"/>
      <c r="M337" s="44">
        <v>1150.1300000000001</v>
      </c>
      <c r="N337" s="41"/>
      <c r="O337" s="45">
        <v>51491.24</v>
      </c>
      <c r="AF337" s="30"/>
      <c r="AG337" s="30"/>
      <c r="AJ337" s="2" t="s">
        <v>692</v>
      </c>
      <c r="AL337" s="30"/>
      <c r="AO337" s="30"/>
      <c r="AQ337" s="30"/>
    </row>
    <row r="338" spans="1:43" s="3" customFormat="1" ht="15" x14ac:dyDescent="0.25">
      <c r="A338" s="36"/>
      <c r="B338" s="56"/>
      <c r="C338" s="57"/>
      <c r="D338" s="410" t="s">
        <v>66</v>
      </c>
      <c r="E338" s="410"/>
      <c r="F338" s="410"/>
      <c r="G338" s="32"/>
      <c r="H338" s="58"/>
      <c r="I338" s="58"/>
      <c r="J338" s="58"/>
      <c r="K338" s="59"/>
      <c r="L338" s="58"/>
      <c r="M338" s="60">
        <v>29949.439999999999</v>
      </c>
      <c r="N338" s="51"/>
      <c r="O338" s="61">
        <v>538588.65</v>
      </c>
      <c r="AF338" s="30"/>
      <c r="AG338" s="30"/>
      <c r="AL338" s="30" t="s">
        <v>66</v>
      </c>
      <c r="AO338" s="30"/>
      <c r="AQ338" s="30"/>
    </row>
    <row r="339" spans="1:43" s="3" customFormat="1" ht="45" x14ac:dyDescent="0.25">
      <c r="A339" s="31" t="s">
        <v>238</v>
      </c>
      <c r="B339" s="32" t="s">
        <v>803</v>
      </c>
      <c r="C339" s="233" t="s">
        <v>967</v>
      </c>
      <c r="D339" s="412" t="s">
        <v>804</v>
      </c>
      <c r="E339" s="412"/>
      <c r="F339" s="412"/>
      <c r="G339" s="32" t="s">
        <v>688</v>
      </c>
      <c r="H339" s="32">
        <v>1</v>
      </c>
      <c r="I339" s="32" t="s">
        <v>24</v>
      </c>
      <c r="J339" s="32" t="s">
        <v>24</v>
      </c>
      <c r="K339" s="34" t="s">
        <v>805</v>
      </c>
      <c r="L339" s="32" t="s">
        <v>211</v>
      </c>
      <c r="M339" s="34" t="s">
        <v>806</v>
      </c>
      <c r="N339" s="32" t="s">
        <v>89</v>
      </c>
      <c r="O339" s="35" t="s">
        <v>807</v>
      </c>
      <c r="AF339" s="30"/>
      <c r="AG339" s="30" t="s">
        <v>804</v>
      </c>
      <c r="AL339" s="30"/>
      <c r="AO339" s="30"/>
      <c r="AQ339" s="30"/>
    </row>
    <row r="340" spans="1:43" s="3" customFormat="1" ht="15" x14ac:dyDescent="0.25">
      <c r="A340" s="62"/>
      <c r="B340" s="4"/>
      <c r="C340" s="57"/>
      <c r="D340" s="408" t="s">
        <v>91</v>
      </c>
      <c r="E340" s="408"/>
      <c r="F340" s="408"/>
      <c r="G340" s="408"/>
      <c r="H340" s="408"/>
      <c r="I340" s="408"/>
      <c r="J340" s="408"/>
      <c r="K340" s="408"/>
      <c r="L340" s="408"/>
      <c r="M340" s="408"/>
      <c r="N340" s="408"/>
      <c r="O340" s="411"/>
      <c r="AF340" s="30"/>
      <c r="AG340" s="30"/>
      <c r="AL340" s="30"/>
      <c r="AM340" s="2" t="s">
        <v>91</v>
      </c>
      <c r="AO340" s="30"/>
      <c r="AQ340" s="30"/>
    </row>
    <row r="341" spans="1:43" s="3" customFormat="1" ht="15" x14ac:dyDescent="0.25">
      <c r="A341" s="62"/>
      <c r="B341" s="56"/>
      <c r="C341" s="57"/>
      <c r="D341" s="408" t="s">
        <v>808</v>
      </c>
      <c r="E341" s="408"/>
      <c r="F341" s="408"/>
      <c r="G341" s="408"/>
      <c r="H341" s="408"/>
      <c r="I341" s="408"/>
      <c r="J341" s="408"/>
      <c r="K341" s="408"/>
      <c r="L341" s="408"/>
      <c r="M341" s="408"/>
      <c r="N341" s="408"/>
      <c r="O341" s="411"/>
      <c r="AF341" s="30"/>
      <c r="AG341" s="30"/>
      <c r="AL341" s="30"/>
      <c r="AN341" s="2" t="s">
        <v>808</v>
      </c>
      <c r="AO341" s="30"/>
      <c r="AQ341" s="30"/>
    </row>
    <row r="342" spans="1:43" s="3" customFormat="1" ht="15" x14ac:dyDescent="0.25">
      <c r="A342" s="36"/>
      <c r="B342" s="37"/>
      <c r="C342" s="38"/>
      <c r="D342" s="413" t="s">
        <v>215</v>
      </c>
      <c r="E342" s="413"/>
      <c r="F342" s="413"/>
      <c r="G342" s="413"/>
      <c r="H342" s="413"/>
      <c r="I342" s="413"/>
      <c r="J342" s="413"/>
      <c r="K342" s="413"/>
      <c r="L342" s="413"/>
      <c r="M342" s="413"/>
      <c r="N342" s="413"/>
      <c r="O342" s="414"/>
      <c r="AF342" s="30"/>
      <c r="AG342" s="30"/>
      <c r="AH342" s="2" t="s">
        <v>215</v>
      </c>
      <c r="AL342" s="30"/>
      <c r="AO342" s="30"/>
      <c r="AQ342" s="30"/>
    </row>
    <row r="343" spans="1:43" s="3" customFormat="1" ht="15" x14ac:dyDescent="0.25">
      <c r="A343" s="36"/>
      <c r="B343" s="56"/>
      <c r="C343" s="57"/>
      <c r="D343" s="410" t="s">
        <v>66</v>
      </c>
      <c r="E343" s="410"/>
      <c r="F343" s="410"/>
      <c r="G343" s="32"/>
      <c r="H343" s="58"/>
      <c r="I343" s="58"/>
      <c r="J343" s="58"/>
      <c r="K343" s="59"/>
      <c r="L343" s="58"/>
      <c r="M343" s="60">
        <v>407404.41</v>
      </c>
      <c r="N343" s="51"/>
      <c r="O343" s="61">
        <v>3324419.99</v>
      </c>
      <c r="AF343" s="30"/>
      <c r="AG343" s="30"/>
      <c r="AL343" s="30" t="s">
        <v>66</v>
      </c>
      <c r="AO343" s="30"/>
      <c r="AQ343" s="30"/>
    </row>
    <row r="344" spans="1:43" s="3" customFormat="1" ht="45" x14ac:dyDescent="0.25">
      <c r="A344" s="31" t="s">
        <v>242</v>
      </c>
      <c r="B344" s="32" t="s">
        <v>809</v>
      </c>
      <c r="C344" s="233" t="s">
        <v>967</v>
      </c>
      <c r="D344" s="412" t="s">
        <v>810</v>
      </c>
      <c r="E344" s="412"/>
      <c r="F344" s="412"/>
      <c r="G344" s="32" t="s">
        <v>688</v>
      </c>
      <c r="H344" s="32">
        <v>1</v>
      </c>
      <c r="I344" s="32" t="s">
        <v>24</v>
      </c>
      <c r="J344" s="32" t="s">
        <v>24</v>
      </c>
      <c r="K344" s="34" t="s">
        <v>805</v>
      </c>
      <c r="L344" s="32" t="s">
        <v>211</v>
      </c>
      <c r="M344" s="34" t="s">
        <v>806</v>
      </c>
      <c r="N344" s="32" t="s">
        <v>89</v>
      </c>
      <c r="O344" s="35" t="s">
        <v>807</v>
      </c>
      <c r="AF344" s="30"/>
      <c r="AG344" s="30" t="s">
        <v>810</v>
      </c>
      <c r="AL344" s="30"/>
      <c r="AO344" s="30"/>
      <c r="AQ344" s="30"/>
    </row>
    <row r="345" spans="1:43" s="3" customFormat="1" ht="15" x14ac:dyDescent="0.25">
      <c r="A345" s="62"/>
      <c r="B345" s="4"/>
      <c r="C345" s="57"/>
      <c r="D345" s="408" t="s">
        <v>91</v>
      </c>
      <c r="E345" s="408"/>
      <c r="F345" s="408"/>
      <c r="G345" s="408"/>
      <c r="H345" s="408"/>
      <c r="I345" s="408"/>
      <c r="J345" s="408"/>
      <c r="K345" s="408"/>
      <c r="L345" s="408"/>
      <c r="M345" s="408"/>
      <c r="N345" s="408"/>
      <c r="O345" s="411"/>
      <c r="AF345" s="30"/>
      <c r="AG345" s="30"/>
      <c r="AL345" s="30"/>
      <c r="AM345" s="2" t="s">
        <v>91</v>
      </c>
      <c r="AO345" s="30"/>
      <c r="AQ345" s="30"/>
    </row>
    <row r="346" spans="1:43" s="3" customFormat="1" ht="15" x14ac:dyDescent="0.25">
      <c r="A346" s="62"/>
      <c r="B346" s="56"/>
      <c r="C346" s="57"/>
      <c r="D346" s="408" t="s">
        <v>808</v>
      </c>
      <c r="E346" s="408"/>
      <c r="F346" s="408"/>
      <c r="G346" s="408"/>
      <c r="H346" s="408"/>
      <c r="I346" s="408"/>
      <c r="J346" s="408"/>
      <c r="K346" s="408"/>
      <c r="L346" s="408"/>
      <c r="M346" s="408"/>
      <c r="N346" s="408"/>
      <c r="O346" s="411"/>
      <c r="AF346" s="30"/>
      <c r="AG346" s="30"/>
      <c r="AL346" s="30"/>
      <c r="AN346" s="2" t="s">
        <v>808</v>
      </c>
      <c r="AO346" s="30"/>
      <c r="AQ346" s="30"/>
    </row>
    <row r="347" spans="1:43" s="3" customFormat="1" ht="15" x14ac:dyDescent="0.25">
      <c r="A347" s="36"/>
      <c r="B347" s="37"/>
      <c r="C347" s="38"/>
      <c r="D347" s="413" t="s">
        <v>215</v>
      </c>
      <c r="E347" s="413"/>
      <c r="F347" s="413"/>
      <c r="G347" s="413"/>
      <c r="H347" s="413"/>
      <c r="I347" s="413"/>
      <c r="J347" s="413"/>
      <c r="K347" s="413"/>
      <c r="L347" s="413"/>
      <c r="M347" s="413"/>
      <c r="N347" s="413"/>
      <c r="O347" s="414"/>
      <c r="AF347" s="30"/>
      <c r="AG347" s="30"/>
      <c r="AH347" s="2" t="s">
        <v>215</v>
      </c>
      <c r="AL347" s="30"/>
      <c r="AO347" s="30"/>
      <c r="AQ347" s="30"/>
    </row>
    <row r="348" spans="1:43" s="3" customFormat="1" ht="15" x14ac:dyDescent="0.25">
      <c r="A348" s="36"/>
      <c r="B348" s="56"/>
      <c r="C348" s="57"/>
      <c r="D348" s="410" t="s">
        <v>66</v>
      </c>
      <c r="E348" s="410"/>
      <c r="F348" s="410"/>
      <c r="G348" s="32"/>
      <c r="H348" s="58"/>
      <c r="I348" s="58"/>
      <c r="J348" s="58"/>
      <c r="K348" s="59"/>
      <c r="L348" s="58"/>
      <c r="M348" s="60">
        <v>407404.41</v>
      </c>
      <c r="N348" s="51"/>
      <c r="O348" s="61">
        <v>3324419.99</v>
      </c>
      <c r="AF348" s="30"/>
      <c r="AG348" s="30"/>
      <c r="AL348" s="30" t="s">
        <v>66</v>
      </c>
      <c r="AO348" s="30"/>
      <c r="AQ348" s="30"/>
    </row>
    <row r="349" spans="1:43" s="3" customFormat="1" ht="45" x14ac:dyDescent="0.25">
      <c r="A349" s="31" t="s">
        <v>246</v>
      </c>
      <c r="B349" s="32" t="s">
        <v>811</v>
      </c>
      <c r="C349" s="233" t="s">
        <v>967</v>
      </c>
      <c r="D349" s="412" t="s">
        <v>812</v>
      </c>
      <c r="E349" s="412"/>
      <c r="F349" s="412"/>
      <c r="G349" s="32" t="s">
        <v>688</v>
      </c>
      <c r="H349" s="32">
        <v>2</v>
      </c>
      <c r="I349" s="32" t="s">
        <v>24</v>
      </c>
      <c r="J349" s="32" t="s">
        <v>67</v>
      </c>
      <c r="K349" s="34" t="s">
        <v>813</v>
      </c>
      <c r="L349" s="32" t="s">
        <v>211</v>
      </c>
      <c r="M349" s="34" t="s">
        <v>814</v>
      </c>
      <c r="N349" s="32" t="s">
        <v>89</v>
      </c>
      <c r="O349" s="35" t="s">
        <v>815</v>
      </c>
      <c r="AF349" s="30"/>
      <c r="AG349" s="30" t="s">
        <v>812</v>
      </c>
      <c r="AL349" s="30"/>
      <c r="AO349" s="30"/>
      <c r="AQ349" s="30"/>
    </row>
    <row r="350" spans="1:43" s="3" customFormat="1" ht="15" x14ac:dyDescent="0.25">
      <c r="A350" s="62"/>
      <c r="B350" s="4"/>
      <c r="C350" s="57"/>
      <c r="D350" s="408" t="s">
        <v>91</v>
      </c>
      <c r="E350" s="408"/>
      <c r="F350" s="408"/>
      <c r="G350" s="408"/>
      <c r="H350" s="408"/>
      <c r="I350" s="408"/>
      <c r="J350" s="408"/>
      <c r="K350" s="408"/>
      <c r="L350" s="408"/>
      <c r="M350" s="408"/>
      <c r="N350" s="408"/>
      <c r="O350" s="411"/>
      <c r="AF350" s="30"/>
      <c r="AG350" s="30"/>
      <c r="AL350" s="30"/>
      <c r="AM350" s="2" t="s">
        <v>91</v>
      </c>
      <c r="AO350" s="30"/>
      <c r="AQ350" s="30"/>
    </row>
    <row r="351" spans="1:43" s="3" customFormat="1" ht="15" x14ac:dyDescent="0.25">
      <c r="A351" s="62"/>
      <c r="B351" s="56"/>
      <c r="C351" s="57"/>
      <c r="D351" s="408" t="s">
        <v>816</v>
      </c>
      <c r="E351" s="408"/>
      <c r="F351" s="408"/>
      <c r="G351" s="408"/>
      <c r="H351" s="408"/>
      <c r="I351" s="408"/>
      <c r="J351" s="408"/>
      <c r="K351" s="408"/>
      <c r="L351" s="408"/>
      <c r="M351" s="408"/>
      <c r="N351" s="408"/>
      <c r="O351" s="411"/>
      <c r="AF351" s="30"/>
      <c r="AG351" s="30"/>
      <c r="AL351" s="30"/>
      <c r="AN351" s="2" t="s">
        <v>816</v>
      </c>
      <c r="AO351" s="30"/>
      <c r="AQ351" s="30"/>
    </row>
    <row r="352" spans="1:43" s="3" customFormat="1" ht="15" x14ac:dyDescent="0.25">
      <c r="A352" s="36"/>
      <c r="B352" s="37"/>
      <c r="C352" s="38"/>
      <c r="D352" s="413" t="s">
        <v>215</v>
      </c>
      <c r="E352" s="413"/>
      <c r="F352" s="413"/>
      <c r="G352" s="413"/>
      <c r="H352" s="413"/>
      <c r="I352" s="413"/>
      <c r="J352" s="413"/>
      <c r="K352" s="413"/>
      <c r="L352" s="413"/>
      <c r="M352" s="413"/>
      <c r="N352" s="413"/>
      <c r="O352" s="414"/>
      <c r="AF352" s="30"/>
      <c r="AG352" s="30"/>
      <c r="AH352" s="2" t="s">
        <v>215</v>
      </c>
      <c r="AL352" s="30"/>
      <c r="AO352" s="30"/>
      <c r="AQ352" s="30"/>
    </row>
    <row r="353" spans="1:43" s="3" customFormat="1" ht="15" x14ac:dyDescent="0.25">
      <c r="A353" s="36"/>
      <c r="B353" s="56"/>
      <c r="C353" s="57"/>
      <c r="D353" s="410" t="s">
        <v>66</v>
      </c>
      <c r="E353" s="410"/>
      <c r="F353" s="410"/>
      <c r="G353" s="32"/>
      <c r="H353" s="58"/>
      <c r="I353" s="58"/>
      <c r="J353" s="58"/>
      <c r="K353" s="59"/>
      <c r="L353" s="58"/>
      <c r="M353" s="60">
        <v>131254.09</v>
      </c>
      <c r="N353" s="51"/>
      <c r="O353" s="61">
        <v>1071033.3700000001</v>
      </c>
      <c r="AF353" s="30"/>
      <c r="AG353" s="30"/>
      <c r="AL353" s="30" t="s">
        <v>66</v>
      </c>
      <c r="AO353" s="30"/>
      <c r="AQ353" s="30"/>
    </row>
    <row r="354" spans="1:43" s="3" customFormat="1" ht="57" x14ac:dyDescent="0.25">
      <c r="A354" s="31" t="s">
        <v>251</v>
      </c>
      <c r="B354" s="32" t="s">
        <v>817</v>
      </c>
      <c r="C354" s="33" t="s">
        <v>818</v>
      </c>
      <c r="D354" s="412" t="s">
        <v>819</v>
      </c>
      <c r="E354" s="412"/>
      <c r="F354" s="412"/>
      <c r="G354" s="32" t="s">
        <v>688</v>
      </c>
      <c r="H354" s="32">
        <v>3</v>
      </c>
      <c r="I354" s="32" t="s">
        <v>24</v>
      </c>
      <c r="J354" s="32" t="s">
        <v>71</v>
      </c>
      <c r="K354" s="34"/>
      <c r="L354" s="32"/>
      <c r="M354" s="34"/>
      <c r="N354" s="32"/>
      <c r="O354" s="35"/>
      <c r="AF354" s="30"/>
      <c r="AG354" s="30" t="s">
        <v>819</v>
      </c>
      <c r="AL354" s="30"/>
      <c r="AO354" s="30"/>
      <c r="AQ354" s="30"/>
    </row>
    <row r="355" spans="1:43" s="3" customFormat="1" ht="33.75" x14ac:dyDescent="0.25">
      <c r="A355" s="36"/>
      <c r="B355" s="37"/>
      <c r="C355" s="38" t="s">
        <v>630</v>
      </c>
      <c r="D355" s="413" t="s">
        <v>631</v>
      </c>
      <c r="E355" s="413"/>
      <c r="F355" s="413"/>
      <c r="G355" s="413"/>
      <c r="H355" s="413"/>
      <c r="I355" s="413"/>
      <c r="J355" s="413"/>
      <c r="K355" s="413"/>
      <c r="L355" s="413"/>
      <c r="M355" s="413"/>
      <c r="N355" s="413"/>
      <c r="O355" s="414"/>
      <c r="AF355" s="30"/>
      <c r="AG355" s="30"/>
      <c r="AH355" s="2" t="s">
        <v>631</v>
      </c>
      <c r="AL355" s="30"/>
      <c r="AO355" s="30"/>
      <c r="AQ355" s="30"/>
    </row>
    <row r="356" spans="1:43" s="3" customFormat="1" ht="57" x14ac:dyDescent="0.25">
      <c r="A356" s="36"/>
      <c r="B356" s="37"/>
      <c r="C356" s="38" t="s">
        <v>632</v>
      </c>
      <c r="D356" s="413" t="s">
        <v>633</v>
      </c>
      <c r="E356" s="413"/>
      <c r="F356" s="413"/>
      <c r="G356" s="413"/>
      <c r="H356" s="413"/>
      <c r="I356" s="413"/>
      <c r="J356" s="413"/>
      <c r="K356" s="413"/>
      <c r="L356" s="413"/>
      <c r="M356" s="413"/>
      <c r="N356" s="413"/>
      <c r="O356" s="414"/>
      <c r="AF356" s="30"/>
      <c r="AG356" s="30"/>
      <c r="AH356" s="2" t="s">
        <v>633</v>
      </c>
      <c r="AL356" s="30"/>
      <c r="AO356" s="30"/>
      <c r="AQ356" s="30"/>
    </row>
    <row r="357" spans="1:43" s="3" customFormat="1" ht="15" x14ac:dyDescent="0.25">
      <c r="A357" s="36"/>
      <c r="B357" s="39"/>
      <c r="C357" s="38" t="s">
        <v>24</v>
      </c>
      <c r="D357" s="408" t="s">
        <v>56</v>
      </c>
      <c r="E357" s="408"/>
      <c r="F357" s="408"/>
      <c r="G357" s="40"/>
      <c r="H357" s="41"/>
      <c r="I357" s="41"/>
      <c r="J357" s="41"/>
      <c r="K357" s="42">
        <v>534.29</v>
      </c>
      <c r="L357" s="63">
        <v>1.3225</v>
      </c>
      <c r="M357" s="44">
        <v>2119.8000000000002</v>
      </c>
      <c r="N357" s="43">
        <v>44.77</v>
      </c>
      <c r="O357" s="45">
        <v>94903.45</v>
      </c>
      <c r="AF357" s="30"/>
      <c r="AG357" s="30"/>
      <c r="AI357" s="2" t="s">
        <v>56</v>
      </c>
      <c r="AL357" s="30"/>
      <c r="AO357" s="30"/>
      <c r="AQ357" s="30"/>
    </row>
    <row r="358" spans="1:43" s="3" customFormat="1" ht="15" x14ac:dyDescent="0.25">
      <c r="A358" s="36"/>
      <c r="B358" s="39"/>
      <c r="C358" s="38" t="s">
        <v>67</v>
      </c>
      <c r="D358" s="408" t="s">
        <v>70</v>
      </c>
      <c r="E358" s="408"/>
      <c r="F358" s="408"/>
      <c r="G358" s="40"/>
      <c r="H358" s="41"/>
      <c r="I358" s="41"/>
      <c r="J358" s="41"/>
      <c r="K358" s="44">
        <v>3756.21</v>
      </c>
      <c r="L358" s="63">
        <v>1.4375</v>
      </c>
      <c r="M358" s="44">
        <v>16198.66</v>
      </c>
      <c r="N358" s="43">
        <v>13.24</v>
      </c>
      <c r="O358" s="45">
        <v>214470.26</v>
      </c>
      <c r="AF358" s="30"/>
      <c r="AG358" s="30"/>
      <c r="AI358" s="2" t="s">
        <v>70</v>
      </c>
      <c r="AL358" s="30"/>
      <c r="AO358" s="30"/>
      <c r="AQ358" s="30"/>
    </row>
    <row r="359" spans="1:43" s="3" customFormat="1" ht="15" x14ac:dyDescent="0.25">
      <c r="A359" s="36"/>
      <c r="B359" s="39"/>
      <c r="C359" s="38" t="s">
        <v>71</v>
      </c>
      <c r="D359" s="408" t="s">
        <v>72</v>
      </c>
      <c r="E359" s="408"/>
      <c r="F359" s="408"/>
      <c r="G359" s="40"/>
      <c r="H359" s="41"/>
      <c r="I359" s="41"/>
      <c r="J359" s="41"/>
      <c r="K359" s="42">
        <v>238.16</v>
      </c>
      <c r="L359" s="63">
        <v>1.4375</v>
      </c>
      <c r="M359" s="44">
        <v>1027.07</v>
      </c>
      <c r="N359" s="43">
        <v>44.77</v>
      </c>
      <c r="O359" s="45">
        <v>45981.919999999998</v>
      </c>
      <c r="AF359" s="30"/>
      <c r="AG359" s="30"/>
      <c r="AI359" s="2" t="s">
        <v>72</v>
      </c>
      <c r="AL359" s="30"/>
      <c r="AO359" s="30"/>
      <c r="AQ359" s="30"/>
    </row>
    <row r="360" spans="1:43" s="3" customFormat="1" ht="15" x14ac:dyDescent="0.25">
      <c r="A360" s="36"/>
      <c r="B360" s="39"/>
      <c r="C360" s="38" t="s">
        <v>83</v>
      </c>
      <c r="D360" s="408" t="s">
        <v>101</v>
      </c>
      <c r="E360" s="408"/>
      <c r="F360" s="408"/>
      <c r="G360" s="40"/>
      <c r="H360" s="41"/>
      <c r="I360" s="41"/>
      <c r="J360" s="41"/>
      <c r="K360" s="44">
        <v>24033.55</v>
      </c>
      <c r="L360" s="41"/>
      <c r="M360" s="44">
        <v>72100.649999999994</v>
      </c>
      <c r="N360" s="43">
        <v>8.16</v>
      </c>
      <c r="O360" s="45">
        <v>588341.30000000005</v>
      </c>
      <c r="AF360" s="30"/>
      <c r="AG360" s="30"/>
      <c r="AI360" s="2" t="s">
        <v>101</v>
      </c>
      <c r="AL360" s="30"/>
      <c r="AO360" s="30"/>
      <c r="AQ360" s="30"/>
    </row>
    <row r="361" spans="1:43" s="3" customFormat="1" ht="15" x14ac:dyDescent="0.25">
      <c r="A361" s="36"/>
      <c r="B361" s="39"/>
      <c r="C361" s="38"/>
      <c r="D361" s="408" t="s">
        <v>57</v>
      </c>
      <c r="E361" s="408"/>
      <c r="F361" s="408"/>
      <c r="G361" s="40" t="s">
        <v>58</v>
      </c>
      <c r="H361" s="43">
        <v>55.54</v>
      </c>
      <c r="I361" s="63">
        <v>1.3225</v>
      </c>
      <c r="J361" s="69">
        <v>220.35495</v>
      </c>
      <c r="K361" s="47"/>
      <c r="L361" s="41"/>
      <c r="M361" s="47"/>
      <c r="N361" s="41"/>
      <c r="O361" s="48"/>
      <c r="AF361" s="30"/>
      <c r="AG361" s="30"/>
      <c r="AJ361" s="2" t="s">
        <v>57</v>
      </c>
      <c r="AL361" s="30"/>
      <c r="AO361" s="30"/>
      <c r="AQ361" s="30"/>
    </row>
    <row r="362" spans="1:43" s="3" customFormat="1" ht="15" x14ac:dyDescent="0.25">
      <c r="A362" s="36"/>
      <c r="B362" s="39"/>
      <c r="C362" s="38"/>
      <c r="D362" s="408" t="s">
        <v>73</v>
      </c>
      <c r="E362" s="408"/>
      <c r="F362" s="408"/>
      <c r="G362" s="40" t="s">
        <v>58</v>
      </c>
      <c r="H362" s="43">
        <v>17.940000000000001</v>
      </c>
      <c r="I362" s="63">
        <v>1.4375</v>
      </c>
      <c r="J362" s="69">
        <v>77.366249999999994</v>
      </c>
      <c r="K362" s="47"/>
      <c r="L362" s="41"/>
      <c r="M362" s="47"/>
      <c r="N362" s="41"/>
      <c r="O362" s="48"/>
      <c r="AF362" s="30"/>
      <c r="AG362" s="30"/>
      <c r="AJ362" s="2" t="s">
        <v>73</v>
      </c>
      <c r="AL362" s="30"/>
      <c r="AO362" s="30"/>
      <c r="AQ362" s="30"/>
    </row>
    <row r="363" spans="1:43" s="3" customFormat="1" ht="15" x14ac:dyDescent="0.25">
      <c r="A363" s="49"/>
      <c r="B363" s="40"/>
      <c r="C363" s="38"/>
      <c r="D363" s="416" t="s">
        <v>59</v>
      </c>
      <c r="E363" s="416"/>
      <c r="F363" s="416"/>
      <c r="G363" s="50"/>
      <c r="H363" s="51"/>
      <c r="I363" s="51"/>
      <c r="J363" s="51"/>
      <c r="K363" s="53">
        <v>28324.05</v>
      </c>
      <c r="L363" s="51"/>
      <c r="M363" s="53">
        <v>90419.11</v>
      </c>
      <c r="N363" s="51"/>
      <c r="O363" s="54">
        <v>897715.01</v>
      </c>
      <c r="AF363" s="30"/>
      <c r="AG363" s="30"/>
      <c r="AK363" s="2" t="s">
        <v>59</v>
      </c>
      <c r="AL363" s="30"/>
      <c r="AO363" s="30"/>
      <c r="AQ363" s="30"/>
    </row>
    <row r="364" spans="1:43" s="3" customFormat="1" ht="15" x14ac:dyDescent="0.25">
      <c r="A364" s="36"/>
      <c r="B364" s="39"/>
      <c r="C364" s="38"/>
      <c r="D364" s="408" t="s">
        <v>60</v>
      </c>
      <c r="E364" s="408"/>
      <c r="F364" s="408"/>
      <c r="G364" s="40"/>
      <c r="H364" s="41"/>
      <c r="I364" s="41"/>
      <c r="J364" s="41"/>
      <c r="K364" s="47"/>
      <c r="L364" s="41"/>
      <c r="M364" s="44">
        <v>3146.87</v>
      </c>
      <c r="N364" s="41"/>
      <c r="O364" s="45">
        <v>140885.37</v>
      </c>
      <c r="AF364" s="30"/>
      <c r="AG364" s="30"/>
      <c r="AJ364" s="2" t="s">
        <v>60</v>
      </c>
      <c r="AL364" s="30"/>
      <c r="AO364" s="30"/>
      <c r="AQ364" s="30"/>
    </row>
    <row r="365" spans="1:43" s="3" customFormat="1" ht="45" x14ac:dyDescent="0.25">
      <c r="A365" s="36"/>
      <c r="B365" s="39"/>
      <c r="C365" s="38" t="s">
        <v>689</v>
      </c>
      <c r="D365" s="408" t="s">
        <v>690</v>
      </c>
      <c r="E365" s="408"/>
      <c r="F365" s="408"/>
      <c r="G365" s="40" t="s">
        <v>63</v>
      </c>
      <c r="H365" s="55">
        <v>109</v>
      </c>
      <c r="I365" s="41"/>
      <c r="J365" s="55">
        <v>109</v>
      </c>
      <c r="K365" s="47"/>
      <c r="L365" s="41"/>
      <c r="M365" s="44">
        <v>3430.09</v>
      </c>
      <c r="N365" s="41"/>
      <c r="O365" s="45">
        <v>153565.04999999999</v>
      </c>
      <c r="AF365" s="30"/>
      <c r="AG365" s="30"/>
      <c r="AJ365" s="2" t="s">
        <v>690</v>
      </c>
      <c r="AL365" s="30"/>
      <c r="AO365" s="30"/>
      <c r="AQ365" s="30"/>
    </row>
    <row r="366" spans="1:43" s="3" customFormat="1" ht="90" x14ac:dyDescent="0.25">
      <c r="A366" s="36"/>
      <c r="B366" s="39"/>
      <c r="C366" s="38" t="s">
        <v>691</v>
      </c>
      <c r="D366" s="408" t="s">
        <v>692</v>
      </c>
      <c r="E366" s="408"/>
      <c r="F366" s="408"/>
      <c r="G366" s="40" t="s">
        <v>63</v>
      </c>
      <c r="H366" s="55">
        <v>65</v>
      </c>
      <c r="I366" s="43">
        <v>0.85</v>
      </c>
      <c r="J366" s="43">
        <v>55.25</v>
      </c>
      <c r="K366" s="47"/>
      <c r="L366" s="41"/>
      <c r="M366" s="44">
        <v>1738.65</v>
      </c>
      <c r="N366" s="41"/>
      <c r="O366" s="45">
        <v>77839.17</v>
      </c>
      <c r="AF366" s="30"/>
      <c r="AG366" s="30"/>
      <c r="AJ366" s="2" t="s">
        <v>692</v>
      </c>
      <c r="AL366" s="30"/>
      <c r="AO366" s="30"/>
      <c r="AQ366" s="30"/>
    </row>
    <row r="367" spans="1:43" s="3" customFormat="1" ht="15" x14ac:dyDescent="0.25">
      <c r="A367" s="36"/>
      <c r="B367" s="56"/>
      <c r="C367" s="57"/>
      <c r="D367" s="410" t="s">
        <v>66</v>
      </c>
      <c r="E367" s="410"/>
      <c r="F367" s="410"/>
      <c r="G367" s="32"/>
      <c r="H367" s="58"/>
      <c r="I367" s="58"/>
      <c r="J367" s="58"/>
      <c r="K367" s="59"/>
      <c r="L367" s="58"/>
      <c r="M367" s="60">
        <v>95587.85</v>
      </c>
      <c r="N367" s="51"/>
      <c r="O367" s="61">
        <v>1129119.23</v>
      </c>
      <c r="AF367" s="30"/>
      <c r="AG367" s="30"/>
      <c r="AL367" s="30" t="s">
        <v>66</v>
      </c>
      <c r="AO367" s="30"/>
      <c r="AQ367" s="30"/>
    </row>
    <row r="368" spans="1:43" s="3" customFormat="1" ht="79.5" x14ac:dyDescent="0.25">
      <c r="A368" s="31" t="s">
        <v>255</v>
      </c>
      <c r="B368" s="32" t="s">
        <v>820</v>
      </c>
      <c r="C368" s="33" t="s">
        <v>821</v>
      </c>
      <c r="D368" s="412" t="s">
        <v>822</v>
      </c>
      <c r="E368" s="412"/>
      <c r="F368" s="412"/>
      <c r="G368" s="32" t="s">
        <v>688</v>
      </c>
      <c r="H368" s="32">
        <v>3</v>
      </c>
      <c r="I368" s="32" t="s">
        <v>24</v>
      </c>
      <c r="J368" s="32" t="s">
        <v>71</v>
      </c>
      <c r="K368" s="34"/>
      <c r="L368" s="32"/>
      <c r="M368" s="34"/>
      <c r="N368" s="32"/>
      <c r="O368" s="35"/>
      <c r="AF368" s="30"/>
      <c r="AG368" s="30" t="s">
        <v>822</v>
      </c>
      <c r="AL368" s="30"/>
      <c r="AO368" s="30"/>
      <c r="AQ368" s="30"/>
    </row>
    <row r="369" spans="1:43" s="3" customFormat="1" ht="33.75" x14ac:dyDescent="0.25">
      <c r="A369" s="36"/>
      <c r="B369" s="37"/>
      <c r="C369" s="38" t="s">
        <v>630</v>
      </c>
      <c r="D369" s="413" t="s">
        <v>631</v>
      </c>
      <c r="E369" s="413"/>
      <c r="F369" s="413"/>
      <c r="G369" s="413"/>
      <c r="H369" s="413"/>
      <c r="I369" s="413"/>
      <c r="J369" s="413"/>
      <c r="K369" s="413"/>
      <c r="L369" s="413"/>
      <c r="M369" s="413"/>
      <c r="N369" s="413"/>
      <c r="O369" s="414"/>
      <c r="AF369" s="30"/>
      <c r="AG369" s="30"/>
      <c r="AH369" s="2" t="s">
        <v>631</v>
      </c>
      <c r="AL369" s="30"/>
      <c r="AO369" s="30"/>
      <c r="AQ369" s="30"/>
    </row>
    <row r="370" spans="1:43" s="3" customFormat="1" ht="57" x14ac:dyDescent="0.25">
      <c r="A370" s="36"/>
      <c r="B370" s="37"/>
      <c r="C370" s="38" t="s">
        <v>632</v>
      </c>
      <c r="D370" s="413" t="s">
        <v>633</v>
      </c>
      <c r="E370" s="413"/>
      <c r="F370" s="413"/>
      <c r="G370" s="413"/>
      <c r="H370" s="413"/>
      <c r="I370" s="413"/>
      <c r="J370" s="413"/>
      <c r="K370" s="413"/>
      <c r="L370" s="413"/>
      <c r="M370" s="413"/>
      <c r="N370" s="413"/>
      <c r="O370" s="414"/>
      <c r="AF370" s="30"/>
      <c r="AG370" s="30"/>
      <c r="AH370" s="2" t="s">
        <v>633</v>
      </c>
      <c r="AL370" s="30"/>
      <c r="AO370" s="30"/>
      <c r="AQ370" s="30"/>
    </row>
    <row r="371" spans="1:43" s="3" customFormat="1" ht="15" x14ac:dyDescent="0.25">
      <c r="A371" s="36"/>
      <c r="B371" s="39"/>
      <c r="C371" s="38" t="s">
        <v>24</v>
      </c>
      <c r="D371" s="408" t="s">
        <v>56</v>
      </c>
      <c r="E371" s="408"/>
      <c r="F371" s="408"/>
      <c r="G371" s="40"/>
      <c r="H371" s="41"/>
      <c r="I371" s="41"/>
      <c r="J371" s="41"/>
      <c r="K371" s="42">
        <v>316.8</v>
      </c>
      <c r="L371" s="63">
        <v>1.3225</v>
      </c>
      <c r="M371" s="44">
        <v>1256.9000000000001</v>
      </c>
      <c r="N371" s="43">
        <v>44.77</v>
      </c>
      <c r="O371" s="45">
        <v>56271.41</v>
      </c>
      <c r="AF371" s="30"/>
      <c r="AG371" s="30"/>
      <c r="AI371" s="2" t="s">
        <v>56</v>
      </c>
      <c r="AL371" s="30"/>
      <c r="AO371" s="30"/>
      <c r="AQ371" s="30"/>
    </row>
    <row r="372" spans="1:43" s="3" customFormat="1" ht="15" x14ac:dyDescent="0.25">
      <c r="A372" s="36"/>
      <c r="B372" s="39"/>
      <c r="C372" s="38" t="s">
        <v>67</v>
      </c>
      <c r="D372" s="408" t="s">
        <v>70</v>
      </c>
      <c r="E372" s="408"/>
      <c r="F372" s="408"/>
      <c r="G372" s="40"/>
      <c r="H372" s="41"/>
      <c r="I372" s="41"/>
      <c r="J372" s="41"/>
      <c r="K372" s="44">
        <v>8602.08</v>
      </c>
      <c r="L372" s="63">
        <v>1.4375</v>
      </c>
      <c r="M372" s="44">
        <v>37096.47</v>
      </c>
      <c r="N372" s="43">
        <v>13.24</v>
      </c>
      <c r="O372" s="45">
        <v>491157.26</v>
      </c>
      <c r="AF372" s="30"/>
      <c r="AG372" s="30"/>
      <c r="AI372" s="2" t="s">
        <v>70</v>
      </c>
      <c r="AL372" s="30"/>
      <c r="AO372" s="30"/>
      <c r="AQ372" s="30"/>
    </row>
    <row r="373" spans="1:43" s="3" customFormat="1" ht="15" x14ac:dyDescent="0.25">
      <c r="A373" s="36"/>
      <c r="B373" s="39"/>
      <c r="C373" s="38" t="s">
        <v>71</v>
      </c>
      <c r="D373" s="408" t="s">
        <v>72</v>
      </c>
      <c r="E373" s="408"/>
      <c r="F373" s="408"/>
      <c r="G373" s="40"/>
      <c r="H373" s="41"/>
      <c r="I373" s="41"/>
      <c r="J373" s="41"/>
      <c r="K373" s="42">
        <v>328.35</v>
      </c>
      <c r="L373" s="63">
        <v>1.4375</v>
      </c>
      <c r="M373" s="44">
        <v>1416.01</v>
      </c>
      <c r="N373" s="43">
        <v>44.77</v>
      </c>
      <c r="O373" s="45">
        <v>63394.77</v>
      </c>
      <c r="AF373" s="30"/>
      <c r="AG373" s="30"/>
      <c r="AI373" s="2" t="s">
        <v>72</v>
      </c>
      <c r="AL373" s="30"/>
      <c r="AO373" s="30"/>
      <c r="AQ373" s="30"/>
    </row>
    <row r="374" spans="1:43" s="3" customFormat="1" ht="15" x14ac:dyDescent="0.25">
      <c r="A374" s="36"/>
      <c r="B374" s="39"/>
      <c r="C374" s="38"/>
      <c r="D374" s="408" t="s">
        <v>57</v>
      </c>
      <c r="E374" s="408"/>
      <c r="F374" s="408"/>
      <c r="G374" s="40" t="s">
        <v>58</v>
      </c>
      <c r="H374" s="43">
        <v>34.51</v>
      </c>
      <c r="I374" s="63">
        <v>1.3225</v>
      </c>
      <c r="J374" s="67">
        <v>136.91842500000001</v>
      </c>
      <c r="K374" s="47"/>
      <c r="L374" s="41"/>
      <c r="M374" s="47"/>
      <c r="N374" s="41"/>
      <c r="O374" s="48"/>
      <c r="AF374" s="30"/>
      <c r="AG374" s="30"/>
      <c r="AJ374" s="2" t="s">
        <v>57</v>
      </c>
      <c r="AL374" s="30"/>
      <c r="AO374" s="30"/>
      <c r="AQ374" s="30"/>
    </row>
    <row r="375" spans="1:43" s="3" customFormat="1" ht="15" x14ac:dyDescent="0.25">
      <c r="A375" s="36"/>
      <c r="B375" s="39"/>
      <c r="C375" s="38"/>
      <c r="D375" s="408" t="s">
        <v>73</v>
      </c>
      <c r="E375" s="408"/>
      <c r="F375" s="408"/>
      <c r="G375" s="40" t="s">
        <v>58</v>
      </c>
      <c r="H375" s="43">
        <v>25.66</v>
      </c>
      <c r="I375" s="63">
        <v>1.4375</v>
      </c>
      <c r="J375" s="69">
        <v>110.65875</v>
      </c>
      <c r="K375" s="47"/>
      <c r="L375" s="41"/>
      <c r="M375" s="47"/>
      <c r="N375" s="41"/>
      <c r="O375" s="48"/>
      <c r="AF375" s="30"/>
      <c r="AG375" s="30"/>
      <c r="AJ375" s="2" t="s">
        <v>73</v>
      </c>
      <c r="AL375" s="30"/>
      <c r="AO375" s="30"/>
      <c r="AQ375" s="30"/>
    </row>
    <row r="376" spans="1:43" s="3" customFormat="1" ht="15" x14ac:dyDescent="0.25">
      <c r="A376" s="49"/>
      <c r="B376" s="40"/>
      <c r="C376" s="38"/>
      <c r="D376" s="416" t="s">
        <v>59</v>
      </c>
      <c r="E376" s="416"/>
      <c r="F376" s="416"/>
      <c r="G376" s="50"/>
      <c r="H376" s="51"/>
      <c r="I376" s="51"/>
      <c r="J376" s="51"/>
      <c r="K376" s="53">
        <v>8918.8799999999992</v>
      </c>
      <c r="L376" s="51"/>
      <c r="M376" s="53">
        <v>38353.370000000003</v>
      </c>
      <c r="N376" s="51"/>
      <c r="O376" s="54">
        <v>547428.67000000004</v>
      </c>
      <c r="AF376" s="30"/>
      <c r="AG376" s="30"/>
      <c r="AK376" s="2" t="s">
        <v>59</v>
      </c>
      <c r="AL376" s="30"/>
      <c r="AO376" s="30"/>
      <c r="AQ376" s="30"/>
    </row>
    <row r="377" spans="1:43" s="3" customFormat="1" ht="15" x14ac:dyDescent="0.25">
      <c r="A377" s="36"/>
      <c r="B377" s="39"/>
      <c r="C377" s="38"/>
      <c r="D377" s="408" t="s">
        <v>60</v>
      </c>
      <c r="E377" s="408"/>
      <c r="F377" s="408"/>
      <c r="G377" s="40"/>
      <c r="H377" s="41"/>
      <c r="I377" s="41"/>
      <c r="J377" s="41"/>
      <c r="K377" s="47"/>
      <c r="L377" s="41"/>
      <c r="M377" s="44">
        <v>2672.91</v>
      </c>
      <c r="N377" s="41"/>
      <c r="O377" s="45">
        <v>119666.18</v>
      </c>
      <c r="AF377" s="30"/>
      <c r="AG377" s="30"/>
      <c r="AJ377" s="2" t="s">
        <v>60</v>
      </c>
      <c r="AL377" s="30"/>
      <c r="AO377" s="30"/>
      <c r="AQ377" s="30"/>
    </row>
    <row r="378" spans="1:43" s="3" customFormat="1" ht="45" x14ac:dyDescent="0.25">
      <c r="A378" s="36"/>
      <c r="B378" s="39"/>
      <c r="C378" s="38" t="s">
        <v>689</v>
      </c>
      <c r="D378" s="408" t="s">
        <v>690</v>
      </c>
      <c r="E378" s="408"/>
      <c r="F378" s="408"/>
      <c r="G378" s="40" t="s">
        <v>63</v>
      </c>
      <c r="H378" s="55">
        <v>109</v>
      </c>
      <c r="I378" s="41"/>
      <c r="J378" s="55">
        <v>109</v>
      </c>
      <c r="K378" s="47"/>
      <c r="L378" s="41"/>
      <c r="M378" s="44">
        <v>2913.47</v>
      </c>
      <c r="N378" s="41"/>
      <c r="O378" s="45">
        <v>130436.14</v>
      </c>
      <c r="AF378" s="30"/>
      <c r="AG378" s="30"/>
      <c r="AJ378" s="2" t="s">
        <v>690</v>
      </c>
      <c r="AL378" s="30"/>
      <c r="AO378" s="30"/>
      <c r="AQ378" s="30"/>
    </row>
    <row r="379" spans="1:43" s="3" customFormat="1" ht="90" x14ac:dyDescent="0.25">
      <c r="A379" s="36"/>
      <c r="B379" s="39"/>
      <c r="C379" s="38" t="s">
        <v>691</v>
      </c>
      <c r="D379" s="408" t="s">
        <v>692</v>
      </c>
      <c r="E379" s="408"/>
      <c r="F379" s="408"/>
      <c r="G379" s="40" t="s">
        <v>63</v>
      </c>
      <c r="H379" s="55">
        <v>65</v>
      </c>
      <c r="I379" s="43">
        <v>0.85</v>
      </c>
      <c r="J379" s="43">
        <v>55.25</v>
      </c>
      <c r="K379" s="47"/>
      <c r="L379" s="41"/>
      <c r="M379" s="44">
        <v>1476.78</v>
      </c>
      <c r="N379" s="41"/>
      <c r="O379" s="45">
        <v>66115.56</v>
      </c>
      <c r="AF379" s="30"/>
      <c r="AG379" s="30"/>
      <c r="AJ379" s="2" t="s">
        <v>692</v>
      </c>
      <c r="AL379" s="30"/>
      <c r="AO379" s="30"/>
      <c r="AQ379" s="30"/>
    </row>
    <row r="380" spans="1:43" s="3" customFormat="1" ht="15" x14ac:dyDescent="0.25">
      <c r="A380" s="36"/>
      <c r="B380" s="56"/>
      <c r="C380" s="57"/>
      <c r="D380" s="410" t="s">
        <v>66</v>
      </c>
      <c r="E380" s="410"/>
      <c r="F380" s="410"/>
      <c r="G380" s="32"/>
      <c r="H380" s="58"/>
      <c r="I380" s="58"/>
      <c r="J380" s="58"/>
      <c r="K380" s="59"/>
      <c r="L380" s="58"/>
      <c r="M380" s="60">
        <v>42743.62</v>
      </c>
      <c r="N380" s="51"/>
      <c r="O380" s="61">
        <v>743980.37</v>
      </c>
      <c r="AF380" s="30"/>
      <c r="AG380" s="30"/>
      <c r="AL380" s="30" t="s">
        <v>66</v>
      </c>
      <c r="AO380" s="30"/>
      <c r="AQ380" s="30"/>
    </row>
    <row r="381" spans="1:43" s="3" customFormat="1" ht="45" x14ac:dyDescent="0.25">
      <c r="A381" s="31" t="s">
        <v>262</v>
      </c>
      <c r="B381" s="32" t="s">
        <v>823</v>
      </c>
      <c r="C381" s="233" t="s">
        <v>967</v>
      </c>
      <c r="D381" s="412" t="s">
        <v>962</v>
      </c>
      <c r="E381" s="412"/>
      <c r="F381" s="412"/>
      <c r="G381" s="32" t="s">
        <v>688</v>
      </c>
      <c r="H381" s="32">
        <v>1</v>
      </c>
      <c r="I381" s="32" t="s">
        <v>24</v>
      </c>
      <c r="J381" s="32" t="s">
        <v>24</v>
      </c>
      <c r="K381" s="34" t="s">
        <v>805</v>
      </c>
      <c r="L381" s="32" t="s">
        <v>211</v>
      </c>
      <c r="M381" s="34" t="s">
        <v>806</v>
      </c>
      <c r="N381" s="32" t="s">
        <v>89</v>
      </c>
      <c r="O381" s="35" t="s">
        <v>807</v>
      </c>
      <c r="AF381" s="30"/>
      <c r="AG381" s="30" t="s">
        <v>804</v>
      </c>
      <c r="AL381" s="30"/>
      <c r="AO381" s="30"/>
      <c r="AQ381" s="30"/>
    </row>
    <row r="382" spans="1:43" s="3" customFormat="1" ht="15" x14ac:dyDescent="0.25">
      <c r="A382" s="62"/>
      <c r="B382" s="4"/>
      <c r="C382" s="57"/>
      <c r="D382" s="408" t="s">
        <v>91</v>
      </c>
      <c r="E382" s="408"/>
      <c r="F382" s="408"/>
      <c r="G382" s="408"/>
      <c r="H382" s="408"/>
      <c r="I382" s="408"/>
      <c r="J382" s="408"/>
      <c r="K382" s="408"/>
      <c r="L382" s="408"/>
      <c r="M382" s="408"/>
      <c r="N382" s="408"/>
      <c r="O382" s="411"/>
      <c r="AF382" s="30"/>
      <c r="AG382" s="30"/>
      <c r="AL382" s="30"/>
      <c r="AM382" s="2" t="s">
        <v>91</v>
      </c>
      <c r="AO382" s="30"/>
      <c r="AQ382" s="30"/>
    </row>
    <row r="383" spans="1:43" s="3" customFormat="1" ht="15" x14ac:dyDescent="0.25">
      <c r="A383" s="62"/>
      <c r="B383" s="56"/>
      <c r="C383" s="57"/>
      <c r="D383" s="408" t="s">
        <v>808</v>
      </c>
      <c r="E383" s="408"/>
      <c r="F383" s="408"/>
      <c r="G383" s="408"/>
      <c r="H383" s="408"/>
      <c r="I383" s="408"/>
      <c r="J383" s="408"/>
      <c r="K383" s="408"/>
      <c r="L383" s="408"/>
      <c r="M383" s="408"/>
      <c r="N383" s="408"/>
      <c r="O383" s="411"/>
      <c r="AF383" s="30"/>
      <c r="AG383" s="30"/>
      <c r="AL383" s="30"/>
      <c r="AN383" s="2" t="s">
        <v>808</v>
      </c>
      <c r="AO383" s="30"/>
      <c r="AQ383" s="30"/>
    </row>
    <row r="384" spans="1:43" s="3" customFormat="1" ht="15" x14ac:dyDescent="0.25">
      <c r="A384" s="36"/>
      <c r="B384" s="37"/>
      <c r="C384" s="38"/>
      <c r="D384" s="413" t="s">
        <v>215</v>
      </c>
      <c r="E384" s="413"/>
      <c r="F384" s="413"/>
      <c r="G384" s="413"/>
      <c r="H384" s="413"/>
      <c r="I384" s="413"/>
      <c r="J384" s="413"/>
      <c r="K384" s="413"/>
      <c r="L384" s="413"/>
      <c r="M384" s="413"/>
      <c r="N384" s="413"/>
      <c r="O384" s="414"/>
      <c r="AF384" s="30"/>
      <c r="AG384" s="30"/>
      <c r="AH384" s="2" t="s">
        <v>215</v>
      </c>
      <c r="AL384" s="30"/>
      <c r="AO384" s="30"/>
      <c r="AQ384" s="30"/>
    </row>
    <row r="385" spans="1:43" s="3" customFormat="1" ht="15" x14ac:dyDescent="0.25">
      <c r="A385" s="36"/>
      <c r="B385" s="56"/>
      <c r="C385" s="57"/>
      <c r="D385" s="410" t="s">
        <v>66</v>
      </c>
      <c r="E385" s="410"/>
      <c r="F385" s="410"/>
      <c r="G385" s="32"/>
      <c r="H385" s="58"/>
      <c r="I385" s="58"/>
      <c r="J385" s="58"/>
      <c r="K385" s="59"/>
      <c r="L385" s="58"/>
      <c r="M385" s="60">
        <v>407404.41</v>
      </c>
      <c r="N385" s="51"/>
      <c r="O385" s="61">
        <v>3324419.99</v>
      </c>
      <c r="AF385" s="30"/>
      <c r="AG385" s="30"/>
      <c r="AL385" s="30" t="s">
        <v>66</v>
      </c>
      <c r="AO385" s="30"/>
      <c r="AQ385" s="30"/>
    </row>
    <row r="386" spans="1:43" s="3" customFormat="1" ht="45" x14ac:dyDescent="0.25">
      <c r="A386" s="31" t="s">
        <v>266</v>
      </c>
      <c r="B386" s="32" t="s">
        <v>824</v>
      </c>
      <c r="C386" s="233" t="s">
        <v>967</v>
      </c>
      <c r="D386" s="412" t="s">
        <v>963</v>
      </c>
      <c r="E386" s="412"/>
      <c r="F386" s="412"/>
      <c r="G386" s="32" t="s">
        <v>688</v>
      </c>
      <c r="H386" s="32">
        <v>1</v>
      </c>
      <c r="I386" s="32" t="s">
        <v>24</v>
      </c>
      <c r="J386" s="32" t="s">
        <v>24</v>
      </c>
      <c r="K386" s="34" t="s">
        <v>805</v>
      </c>
      <c r="L386" s="32" t="s">
        <v>211</v>
      </c>
      <c r="M386" s="34" t="s">
        <v>806</v>
      </c>
      <c r="N386" s="32" t="s">
        <v>89</v>
      </c>
      <c r="O386" s="35" t="s">
        <v>807</v>
      </c>
      <c r="AF386" s="30"/>
      <c r="AG386" s="30" t="s">
        <v>825</v>
      </c>
      <c r="AL386" s="30"/>
      <c r="AO386" s="30"/>
      <c r="AQ386" s="30"/>
    </row>
    <row r="387" spans="1:43" s="3" customFormat="1" ht="15" x14ac:dyDescent="0.25">
      <c r="A387" s="62"/>
      <c r="B387" s="4"/>
      <c r="C387" s="57"/>
      <c r="D387" s="408" t="s">
        <v>91</v>
      </c>
      <c r="E387" s="408"/>
      <c r="F387" s="408"/>
      <c r="G387" s="408"/>
      <c r="H387" s="408"/>
      <c r="I387" s="408"/>
      <c r="J387" s="408"/>
      <c r="K387" s="408"/>
      <c r="L387" s="408"/>
      <c r="M387" s="408"/>
      <c r="N387" s="408"/>
      <c r="O387" s="411"/>
      <c r="AF387" s="30"/>
      <c r="AG387" s="30"/>
      <c r="AL387" s="30"/>
      <c r="AM387" s="2" t="s">
        <v>91</v>
      </c>
      <c r="AO387" s="30"/>
      <c r="AQ387" s="30"/>
    </row>
    <row r="388" spans="1:43" s="3" customFormat="1" ht="15" x14ac:dyDescent="0.25">
      <c r="A388" s="62"/>
      <c r="B388" s="56"/>
      <c r="C388" s="57"/>
      <c r="D388" s="408" t="s">
        <v>808</v>
      </c>
      <c r="E388" s="408"/>
      <c r="F388" s="408"/>
      <c r="G388" s="408"/>
      <c r="H388" s="408"/>
      <c r="I388" s="408"/>
      <c r="J388" s="408"/>
      <c r="K388" s="408"/>
      <c r="L388" s="408"/>
      <c r="M388" s="408"/>
      <c r="N388" s="408"/>
      <c r="O388" s="411"/>
      <c r="AF388" s="30"/>
      <c r="AG388" s="30"/>
      <c r="AL388" s="30"/>
      <c r="AN388" s="2" t="s">
        <v>808</v>
      </c>
      <c r="AO388" s="30"/>
      <c r="AQ388" s="30"/>
    </row>
    <row r="389" spans="1:43" s="3" customFormat="1" ht="15" x14ac:dyDescent="0.25">
      <c r="A389" s="36"/>
      <c r="B389" s="37"/>
      <c r="C389" s="38"/>
      <c r="D389" s="413" t="s">
        <v>215</v>
      </c>
      <c r="E389" s="413"/>
      <c r="F389" s="413"/>
      <c r="G389" s="413"/>
      <c r="H389" s="413"/>
      <c r="I389" s="413"/>
      <c r="J389" s="413"/>
      <c r="K389" s="413"/>
      <c r="L389" s="413"/>
      <c r="M389" s="413"/>
      <c r="N389" s="413"/>
      <c r="O389" s="414"/>
      <c r="AF389" s="30"/>
      <c r="AG389" s="30"/>
      <c r="AH389" s="2" t="s">
        <v>215</v>
      </c>
      <c r="AL389" s="30"/>
      <c r="AO389" s="30"/>
      <c r="AQ389" s="30"/>
    </row>
    <row r="390" spans="1:43" s="3" customFormat="1" ht="15" x14ac:dyDescent="0.25">
      <c r="A390" s="36"/>
      <c r="B390" s="56"/>
      <c r="C390" s="57"/>
      <c r="D390" s="410" t="s">
        <v>66</v>
      </c>
      <c r="E390" s="410"/>
      <c r="F390" s="410"/>
      <c r="G390" s="32"/>
      <c r="H390" s="58"/>
      <c r="I390" s="58"/>
      <c r="J390" s="58"/>
      <c r="K390" s="59"/>
      <c r="L390" s="58"/>
      <c r="M390" s="60">
        <v>407404.41</v>
      </c>
      <c r="N390" s="51"/>
      <c r="O390" s="61">
        <v>3324419.99</v>
      </c>
      <c r="AF390" s="30"/>
      <c r="AG390" s="30"/>
      <c r="AL390" s="30" t="s">
        <v>66</v>
      </c>
      <c r="AO390" s="30"/>
      <c r="AQ390" s="30"/>
    </row>
    <row r="391" spans="1:43" s="3" customFormat="1" ht="45" x14ac:dyDescent="0.25">
      <c r="A391" s="31" t="s">
        <v>53</v>
      </c>
      <c r="B391" s="32" t="s">
        <v>826</v>
      </c>
      <c r="C391" s="233" t="s">
        <v>967</v>
      </c>
      <c r="D391" s="412" t="s">
        <v>827</v>
      </c>
      <c r="E391" s="412"/>
      <c r="F391" s="412"/>
      <c r="G391" s="32" t="s">
        <v>688</v>
      </c>
      <c r="H391" s="32">
        <v>3</v>
      </c>
      <c r="I391" s="32" t="s">
        <v>24</v>
      </c>
      <c r="J391" s="32" t="s">
        <v>71</v>
      </c>
      <c r="K391" s="34" t="s">
        <v>828</v>
      </c>
      <c r="L391" s="32" t="s">
        <v>211</v>
      </c>
      <c r="M391" s="34" t="s">
        <v>829</v>
      </c>
      <c r="N391" s="32" t="s">
        <v>89</v>
      </c>
      <c r="O391" s="35" t="s">
        <v>830</v>
      </c>
      <c r="AF391" s="30"/>
      <c r="AG391" s="30" t="s">
        <v>827</v>
      </c>
      <c r="AL391" s="30"/>
      <c r="AO391" s="30"/>
      <c r="AQ391" s="30"/>
    </row>
    <row r="392" spans="1:43" s="3" customFormat="1" ht="15" x14ac:dyDescent="0.25">
      <c r="A392" s="62"/>
      <c r="B392" s="4"/>
      <c r="C392" s="57"/>
      <c r="D392" s="408" t="s">
        <v>91</v>
      </c>
      <c r="E392" s="408"/>
      <c r="F392" s="408"/>
      <c r="G392" s="408"/>
      <c r="H392" s="408"/>
      <c r="I392" s="408"/>
      <c r="J392" s="408"/>
      <c r="K392" s="408"/>
      <c r="L392" s="408"/>
      <c r="M392" s="408"/>
      <c r="N392" s="408"/>
      <c r="O392" s="411"/>
      <c r="AF392" s="30"/>
      <c r="AG392" s="30"/>
      <c r="AL392" s="30"/>
      <c r="AM392" s="2" t="s">
        <v>91</v>
      </c>
      <c r="AO392" s="30"/>
      <c r="AQ392" s="30"/>
    </row>
    <row r="393" spans="1:43" s="3" customFormat="1" ht="15" x14ac:dyDescent="0.25">
      <c r="A393" s="62"/>
      <c r="B393" s="56"/>
      <c r="C393" s="57"/>
      <c r="D393" s="408" t="s">
        <v>831</v>
      </c>
      <c r="E393" s="408"/>
      <c r="F393" s="408"/>
      <c r="G393" s="408"/>
      <c r="H393" s="408"/>
      <c r="I393" s="408"/>
      <c r="J393" s="408"/>
      <c r="K393" s="408"/>
      <c r="L393" s="408"/>
      <c r="M393" s="408"/>
      <c r="N393" s="408"/>
      <c r="O393" s="411"/>
      <c r="AF393" s="30"/>
      <c r="AG393" s="30"/>
      <c r="AL393" s="30"/>
      <c r="AN393" s="2" t="s">
        <v>831</v>
      </c>
      <c r="AO393" s="30"/>
      <c r="AQ393" s="30"/>
    </row>
    <row r="394" spans="1:43" s="3" customFormat="1" ht="15" x14ac:dyDescent="0.25">
      <c r="A394" s="36"/>
      <c r="B394" s="37"/>
      <c r="C394" s="38"/>
      <c r="D394" s="413" t="s">
        <v>215</v>
      </c>
      <c r="E394" s="413"/>
      <c r="F394" s="413"/>
      <c r="G394" s="413"/>
      <c r="H394" s="413"/>
      <c r="I394" s="413"/>
      <c r="J394" s="413"/>
      <c r="K394" s="413"/>
      <c r="L394" s="413"/>
      <c r="M394" s="413"/>
      <c r="N394" s="413"/>
      <c r="O394" s="414"/>
      <c r="AF394" s="30"/>
      <c r="AG394" s="30"/>
      <c r="AH394" s="2" t="s">
        <v>215</v>
      </c>
      <c r="AL394" s="30"/>
      <c r="AO394" s="30"/>
      <c r="AQ394" s="30"/>
    </row>
    <row r="395" spans="1:43" s="3" customFormat="1" ht="15" x14ac:dyDescent="0.25">
      <c r="A395" s="36"/>
      <c r="B395" s="56"/>
      <c r="C395" s="57"/>
      <c r="D395" s="410" t="s">
        <v>66</v>
      </c>
      <c r="E395" s="410"/>
      <c r="F395" s="410"/>
      <c r="G395" s="32"/>
      <c r="H395" s="58"/>
      <c r="I395" s="58"/>
      <c r="J395" s="58"/>
      <c r="K395" s="59"/>
      <c r="L395" s="58"/>
      <c r="M395" s="60">
        <v>121477.19</v>
      </c>
      <c r="N395" s="51"/>
      <c r="O395" s="61">
        <v>991253.87</v>
      </c>
      <c r="AF395" s="30"/>
      <c r="AG395" s="30"/>
      <c r="AL395" s="30" t="s">
        <v>66</v>
      </c>
      <c r="AO395" s="30"/>
      <c r="AQ395" s="30"/>
    </row>
    <row r="396" spans="1:43" s="3" customFormat="1" ht="15" x14ac:dyDescent="0.25">
      <c r="A396" s="72"/>
      <c r="B396" s="8"/>
      <c r="C396" s="34"/>
      <c r="D396" s="410" t="s">
        <v>832</v>
      </c>
      <c r="E396" s="410"/>
      <c r="F396" s="410"/>
      <c r="G396" s="410"/>
      <c r="H396" s="410"/>
      <c r="I396" s="410"/>
      <c r="J396" s="410"/>
      <c r="K396" s="410"/>
      <c r="L396" s="410"/>
      <c r="M396" s="73"/>
      <c r="N396" s="74"/>
      <c r="O396" s="75"/>
      <c r="P396" s="76"/>
      <c r="AF396" s="30"/>
      <c r="AG396" s="30"/>
      <c r="AL396" s="30"/>
      <c r="AO396" s="30" t="s">
        <v>832</v>
      </c>
      <c r="AQ396" s="30"/>
    </row>
    <row r="397" spans="1:43" s="3" customFormat="1" ht="15" x14ac:dyDescent="0.25">
      <c r="A397" s="36"/>
      <c r="B397" s="4"/>
      <c r="C397" s="38"/>
      <c r="D397" s="408" t="s">
        <v>285</v>
      </c>
      <c r="E397" s="408"/>
      <c r="F397" s="408"/>
      <c r="G397" s="408"/>
      <c r="H397" s="408"/>
      <c r="I397" s="408"/>
      <c r="J397" s="408"/>
      <c r="K397" s="408"/>
      <c r="L397" s="408"/>
      <c r="M397" s="77">
        <v>5380541.2599999998</v>
      </c>
      <c r="N397" s="78"/>
      <c r="O397" s="79"/>
      <c r="P397" s="80"/>
      <c r="AF397" s="30"/>
      <c r="AG397" s="30"/>
      <c r="AL397" s="30"/>
      <c r="AO397" s="30"/>
      <c r="AP397" s="2" t="s">
        <v>285</v>
      </c>
      <c r="AQ397" s="30"/>
    </row>
    <row r="398" spans="1:43" s="3" customFormat="1" ht="15" x14ac:dyDescent="0.25">
      <c r="A398" s="36"/>
      <c r="B398" s="4"/>
      <c r="C398" s="38"/>
      <c r="D398" s="408" t="s">
        <v>286</v>
      </c>
      <c r="E398" s="408"/>
      <c r="F398" s="408"/>
      <c r="G398" s="408"/>
      <c r="H398" s="408"/>
      <c r="I398" s="408"/>
      <c r="J398" s="408"/>
      <c r="K398" s="408"/>
      <c r="L398" s="408"/>
      <c r="M398" s="80"/>
      <c r="N398" s="78"/>
      <c r="O398" s="79"/>
      <c r="P398" s="80"/>
      <c r="AF398" s="30"/>
      <c r="AG398" s="30"/>
      <c r="AL398" s="30"/>
      <c r="AO398" s="30"/>
      <c r="AP398" s="2" t="s">
        <v>286</v>
      </c>
      <c r="AQ398" s="30"/>
    </row>
    <row r="399" spans="1:43" s="3" customFormat="1" ht="15" x14ac:dyDescent="0.25">
      <c r="A399" s="36"/>
      <c r="B399" s="4"/>
      <c r="C399" s="38"/>
      <c r="D399" s="408" t="s">
        <v>287</v>
      </c>
      <c r="E399" s="408"/>
      <c r="F399" s="408"/>
      <c r="G399" s="408"/>
      <c r="H399" s="408"/>
      <c r="I399" s="408"/>
      <c r="J399" s="408"/>
      <c r="K399" s="408"/>
      <c r="L399" s="408"/>
      <c r="M399" s="77">
        <v>17854.310000000001</v>
      </c>
      <c r="N399" s="78"/>
      <c r="O399" s="79"/>
      <c r="P399" s="80"/>
      <c r="AF399" s="30"/>
      <c r="AG399" s="30"/>
      <c r="AL399" s="30"/>
      <c r="AO399" s="30"/>
      <c r="AP399" s="2" t="s">
        <v>287</v>
      </c>
      <c r="AQ399" s="30"/>
    </row>
    <row r="400" spans="1:43" s="3" customFormat="1" ht="15" x14ac:dyDescent="0.25">
      <c r="A400" s="36"/>
      <c r="B400" s="4"/>
      <c r="C400" s="38"/>
      <c r="D400" s="408" t="s">
        <v>288</v>
      </c>
      <c r="E400" s="408"/>
      <c r="F400" s="408"/>
      <c r="G400" s="408"/>
      <c r="H400" s="408"/>
      <c r="I400" s="408"/>
      <c r="J400" s="408"/>
      <c r="K400" s="408"/>
      <c r="L400" s="408"/>
      <c r="M400" s="77">
        <v>119237.28</v>
      </c>
      <c r="N400" s="78"/>
      <c r="O400" s="79"/>
      <c r="P400" s="80"/>
      <c r="AF400" s="30"/>
      <c r="AG400" s="30"/>
      <c r="AL400" s="30"/>
      <c r="AO400" s="30"/>
      <c r="AP400" s="2" t="s">
        <v>288</v>
      </c>
      <c r="AQ400" s="30"/>
    </row>
    <row r="401" spans="1:45" s="3" customFormat="1" ht="15" x14ac:dyDescent="0.25">
      <c r="A401" s="36"/>
      <c r="B401" s="4"/>
      <c r="C401" s="38"/>
      <c r="D401" s="408" t="s">
        <v>289</v>
      </c>
      <c r="E401" s="408"/>
      <c r="F401" s="408"/>
      <c r="G401" s="408"/>
      <c r="H401" s="408"/>
      <c r="I401" s="408"/>
      <c r="J401" s="408"/>
      <c r="K401" s="408"/>
      <c r="L401" s="408"/>
      <c r="M401" s="77">
        <v>5767.02</v>
      </c>
      <c r="N401" s="78"/>
      <c r="O401" s="79"/>
      <c r="P401" s="80"/>
      <c r="AF401" s="30"/>
      <c r="AG401" s="30"/>
      <c r="AL401" s="30"/>
      <c r="AO401" s="30"/>
      <c r="AP401" s="2" t="s">
        <v>289</v>
      </c>
      <c r="AQ401" s="30"/>
    </row>
    <row r="402" spans="1:45" s="3" customFormat="1" ht="15" x14ac:dyDescent="0.25">
      <c r="A402" s="36"/>
      <c r="B402" s="4"/>
      <c r="C402" s="38"/>
      <c r="D402" s="408" t="s">
        <v>290</v>
      </c>
      <c r="E402" s="408"/>
      <c r="F402" s="408"/>
      <c r="G402" s="408"/>
      <c r="H402" s="408"/>
      <c r="I402" s="408"/>
      <c r="J402" s="408"/>
      <c r="K402" s="408"/>
      <c r="L402" s="408"/>
      <c r="M402" s="77">
        <v>5243449.67</v>
      </c>
      <c r="N402" s="78"/>
      <c r="O402" s="79"/>
      <c r="P402" s="80"/>
      <c r="AF402" s="30"/>
      <c r="AG402" s="30"/>
      <c r="AL402" s="30"/>
      <c r="AO402" s="30"/>
      <c r="AP402" s="2" t="s">
        <v>290</v>
      </c>
      <c r="AQ402" s="30"/>
    </row>
    <row r="403" spans="1:45" s="3" customFormat="1" ht="15" x14ac:dyDescent="0.25">
      <c r="A403" s="36"/>
      <c r="B403" s="4"/>
      <c r="C403" s="38"/>
      <c r="D403" s="408" t="s">
        <v>291</v>
      </c>
      <c r="E403" s="408"/>
      <c r="F403" s="408"/>
      <c r="G403" s="408"/>
      <c r="H403" s="408"/>
      <c r="I403" s="408"/>
      <c r="J403" s="408"/>
      <c r="K403" s="408"/>
      <c r="L403" s="408"/>
      <c r="M403" s="77">
        <v>5419339.29</v>
      </c>
      <c r="N403" s="78"/>
      <c r="O403" s="79"/>
      <c r="P403" s="80"/>
      <c r="AF403" s="30"/>
      <c r="AG403" s="30"/>
      <c r="AL403" s="30"/>
      <c r="AO403" s="30"/>
      <c r="AP403" s="2" t="s">
        <v>291</v>
      </c>
      <c r="AQ403" s="30"/>
    </row>
    <row r="404" spans="1:45" s="3" customFormat="1" ht="15" x14ac:dyDescent="0.25">
      <c r="A404" s="36"/>
      <c r="B404" s="4"/>
      <c r="C404" s="38"/>
      <c r="D404" s="408" t="s">
        <v>286</v>
      </c>
      <c r="E404" s="408"/>
      <c r="F404" s="408"/>
      <c r="G404" s="408"/>
      <c r="H404" s="408"/>
      <c r="I404" s="408"/>
      <c r="J404" s="408"/>
      <c r="K404" s="408"/>
      <c r="L404" s="408"/>
      <c r="M404" s="80"/>
      <c r="N404" s="78"/>
      <c r="O404" s="79"/>
      <c r="P404" s="80"/>
      <c r="AF404" s="30"/>
      <c r="AG404" s="30"/>
      <c r="AL404" s="30"/>
      <c r="AO404" s="30"/>
      <c r="AP404" s="2" t="s">
        <v>286</v>
      </c>
      <c r="AQ404" s="30"/>
    </row>
    <row r="405" spans="1:45" s="3" customFormat="1" ht="15" x14ac:dyDescent="0.25">
      <c r="A405" s="36"/>
      <c r="B405" s="4"/>
      <c r="C405" s="38"/>
      <c r="D405" s="408" t="s">
        <v>833</v>
      </c>
      <c r="E405" s="408"/>
      <c r="F405" s="408"/>
      <c r="G405" s="408"/>
      <c r="H405" s="408"/>
      <c r="I405" s="408"/>
      <c r="J405" s="408"/>
      <c r="K405" s="408"/>
      <c r="L405" s="408"/>
      <c r="M405" s="77">
        <v>17854.310000000001</v>
      </c>
      <c r="N405" s="78"/>
      <c r="O405" s="79"/>
      <c r="P405" s="80"/>
      <c r="AF405" s="30"/>
      <c r="AG405" s="30"/>
      <c r="AL405" s="30"/>
      <c r="AO405" s="30"/>
      <c r="AP405" s="2" t="s">
        <v>833</v>
      </c>
      <c r="AQ405" s="30"/>
    </row>
    <row r="406" spans="1:45" s="3" customFormat="1" ht="15" x14ac:dyDescent="0.25">
      <c r="A406" s="36"/>
      <c r="B406" s="4"/>
      <c r="C406" s="38"/>
      <c r="D406" s="408" t="s">
        <v>834</v>
      </c>
      <c r="E406" s="408"/>
      <c r="F406" s="408"/>
      <c r="G406" s="408"/>
      <c r="H406" s="408"/>
      <c r="I406" s="408"/>
      <c r="J406" s="408"/>
      <c r="K406" s="408"/>
      <c r="L406" s="408"/>
      <c r="M406" s="77">
        <v>119237.28</v>
      </c>
      <c r="N406" s="78"/>
      <c r="O406" s="79"/>
      <c r="P406" s="80"/>
      <c r="AF406" s="30"/>
      <c r="AG406" s="30"/>
      <c r="AL406" s="30"/>
      <c r="AO406" s="30"/>
      <c r="AP406" s="2" t="s">
        <v>834</v>
      </c>
      <c r="AQ406" s="30"/>
    </row>
    <row r="407" spans="1:45" s="3" customFormat="1" ht="15" x14ac:dyDescent="0.25">
      <c r="A407" s="36"/>
      <c r="B407" s="4"/>
      <c r="C407" s="38"/>
      <c r="D407" s="408" t="s">
        <v>835</v>
      </c>
      <c r="E407" s="408"/>
      <c r="F407" s="408"/>
      <c r="G407" s="408"/>
      <c r="H407" s="408"/>
      <c r="I407" s="408"/>
      <c r="J407" s="408"/>
      <c r="K407" s="408"/>
      <c r="L407" s="408"/>
      <c r="M407" s="77">
        <v>5767.02</v>
      </c>
      <c r="N407" s="78"/>
      <c r="O407" s="79"/>
      <c r="P407" s="80"/>
      <c r="AF407" s="30"/>
      <c r="AG407" s="30"/>
      <c r="AL407" s="30"/>
      <c r="AO407" s="30"/>
      <c r="AP407" s="2" t="s">
        <v>835</v>
      </c>
      <c r="AQ407" s="30"/>
    </row>
    <row r="408" spans="1:45" s="3" customFormat="1" ht="15" x14ac:dyDescent="0.25">
      <c r="A408" s="36"/>
      <c r="B408" s="4"/>
      <c r="C408" s="38"/>
      <c r="D408" s="408" t="s">
        <v>836</v>
      </c>
      <c r="E408" s="408"/>
      <c r="F408" s="408"/>
      <c r="G408" s="408"/>
      <c r="H408" s="408"/>
      <c r="I408" s="408"/>
      <c r="J408" s="408"/>
      <c r="K408" s="408"/>
      <c r="L408" s="408"/>
      <c r="M408" s="77">
        <v>5243449.67</v>
      </c>
      <c r="N408" s="78"/>
      <c r="O408" s="79"/>
      <c r="P408" s="80"/>
      <c r="AF408" s="30"/>
      <c r="AG408" s="30"/>
      <c r="AL408" s="30"/>
      <c r="AO408" s="30"/>
      <c r="AP408" s="2" t="s">
        <v>836</v>
      </c>
      <c r="AQ408" s="30"/>
    </row>
    <row r="409" spans="1:45" s="3" customFormat="1" ht="15" x14ac:dyDescent="0.25">
      <c r="A409" s="36"/>
      <c r="B409" s="4"/>
      <c r="C409" s="38"/>
      <c r="D409" s="408" t="s">
        <v>837</v>
      </c>
      <c r="E409" s="408"/>
      <c r="F409" s="408"/>
      <c r="G409" s="408"/>
      <c r="H409" s="408"/>
      <c r="I409" s="408"/>
      <c r="J409" s="408"/>
      <c r="K409" s="408"/>
      <c r="L409" s="408"/>
      <c r="M409" s="77">
        <v>25747.24</v>
      </c>
      <c r="N409" s="78"/>
      <c r="O409" s="79"/>
      <c r="P409" s="80"/>
      <c r="AF409" s="30"/>
      <c r="AG409" s="30"/>
      <c r="AL409" s="30"/>
      <c r="AO409" s="30"/>
      <c r="AP409" s="2" t="s">
        <v>837</v>
      </c>
      <c r="AQ409" s="30"/>
    </row>
    <row r="410" spans="1:45" s="3" customFormat="1" ht="15" x14ac:dyDescent="0.25">
      <c r="A410" s="36"/>
      <c r="B410" s="4"/>
      <c r="C410" s="38"/>
      <c r="D410" s="408" t="s">
        <v>838</v>
      </c>
      <c r="E410" s="408"/>
      <c r="F410" s="408"/>
      <c r="G410" s="408"/>
      <c r="H410" s="408"/>
      <c r="I410" s="408"/>
      <c r="J410" s="408"/>
      <c r="K410" s="408"/>
      <c r="L410" s="408"/>
      <c r="M410" s="77">
        <v>13050.79</v>
      </c>
      <c r="N410" s="78"/>
      <c r="O410" s="79"/>
      <c r="P410" s="80"/>
      <c r="AF410" s="30"/>
      <c r="AG410" s="30"/>
      <c r="AL410" s="30"/>
      <c r="AO410" s="30"/>
      <c r="AP410" s="2" t="s">
        <v>838</v>
      </c>
      <c r="AQ410" s="30"/>
    </row>
    <row r="411" spans="1:45" s="3" customFormat="1" ht="15" x14ac:dyDescent="0.25">
      <c r="A411" s="36"/>
      <c r="B411" s="4"/>
      <c r="C411" s="38"/>
      <c r="D411" s="408" t="s">
        <v>301</v>
      </c>
      <c r="E411" s="408"/>
      <c r="F411" s="408"/>
      <c r="G411" s="408"/>
      <c r="H411" s="408"/>
      <c r="I411" s="408"/>
      <c r="J411" s="408"/>
      <c r="K411" s="408"/>
      <c r="L411" s="408"/>
      <c r="M411" s="77">
        <v>23621.33</v>
      </c>
      <c r="N411" s="78"/>
      <c r="O411" s="79"/>
      <c r="P411" s="80"/>
      <c r="AF411" s="30"/>
      <c r="AG411" s="30"/>
      <c r="AL411" s="30"/>
      <c r="AO411" s="30"/>
      <c r="AP411" s="2" t="s">
        <v>301</v>
      </c>
      <c r="AQ411" s="30"/>
    </row>
    <row r="412" spans="1:45" s="3" customFormat="1" ht="15" x14ac:dyDescent="0.25">
      <c r="A412" s="36"/>
      <c r="B412" s="4"/>
      <c r="C412" s="38"/>
      <c r="D412" s="408" t="s">
        <v>302</v>
      </c>
      <c r="E412" s="408"/>
      <c r="F412" s="408"/>
      <c r="G412" s="408"/>
      <c r="H412" s="408"/>
      <c r="I412" s="408"/>
      <c r="J412" s="408"/>
      <c r="K412" s="408"/>
      <c r="L412" s="408"/>
      <c r="M412" s="77">
        <v>25747.24</v>
      </c>
      <c r="N412" s="78"/>
      <c r="O412" s="79"/>
      <c r="P412" s="80"/>
      <c r="AF412" s="30"/>
      <c r="AG412" s="30"/>
      <c r="AL412" s="30"/>
      <c r="AO412" s="30"/>
      <c r="AP412" s="2" t="s">
        <v>302</v>
      </c>
      <c r="AQ412" s="30"/>
    </row>
    <row r="413" spans="1:45" s="3" customFormat="1" ht="15" x14ac:dyDescent="0.25">
      <c r="A413" s="36"/>
      <c r="B413" s="4"/>
      <c r="C413" s="38"/>
      <c r="D413" s="408" t="s">
        <v>303</v>
      </c>
      <c r="E413" s="408"/>
      <c r="F413" s="408"/>
      <c r="G413" s="408"/>
      <c r="H413" s="408"/>
      <c r="I413" s="408"/>
      <c r="J413" s="408"/>
      <c r="K413" s="408"/>
      <c r="L413" s="408"/>
      <c r="M413" s="77">
        <v>13050.79</v>
      </c>
      <c r="N413" s="78"/>
      <c r="O413" s="79"/>
      <c r="P413" s="80"/>
      <c r="AF413" s="30"/>
      <c r="AG413" s="30"/>
      <c r="AL413" s="30"/>
      <c r="AO413" s="30"/>
      <c r="AP413" s="2" t="s">
        <v>303</v>
      </c>
      <c r="AQ413" s="30"/>
    </row>
    <row r="414" spans="1:45" s="3" customFormat="1" ht="15" x14ac:dyDescent="0.25">
      <c r="A414" s="36"/>
      <c r="B414" s="4"/>
      <c r="C414" s="81"/>
      <c r="D414" s="409" t="s">
        <v>839</v>
      </c>
      <c r="E414" s="409"/>
      <c r="F414" s="409"/>
      <c r="G414" s="409"/>
      <c r="H414" s="409"/>
      <c r="I414" s="409"/>
      <c r="J414" s="409"/>
      <c r="K414" s="409"/>
      <c r="L414" s="409"/>
      <c r="M414" s="82">
        <v>5419339.29</v>
      </c>
      <c r="N414" s="83"/>
      <c r="O414" s="84"/>
      <c r="P414" s="85"/>
      <c r="AF414" s="30"/>
      <c r="AG414" s="30"/>
      <c r="AL414" s="30"/>
      <c r="AO414" s="30"/>
      <c r="AQ414" s="30" t="s">
        <v>839</v>
      </c>
    </row>
    <row r="415" spans="1:45" s="3" customFormat="1" ht="15" x14ac:dyDescent="0.25">
      <c r="A415" s="72"/>
      <c r="B415" s="8"/>
      <c r="C415" s="34"/>
      <c r="D415" s="410" t="s">
        <v>305</v>
      </c>
      <c r="E415" s="410"/>
      <c r="F415" s="410"/>
      <c r="G415" s="410"/>
      <c r="H415" s="410"/>
      <c r="I415" s="410"/>
      <c r="J415" s="410"/>
      <c r="K415" s="410"/>
      <c r="L415" s="410"/>
      <c r="M415" s="73"/>
      <c r="N415" s="74"/>
      <c r="O415" s="75"/>
      <c r="AR415" s="30" t="s">
        <v>305</v>
      </c>
    </row>
    <row r="416" spans="1:45" s="3" customFormat="1" ht="15" x14ac:dyDescent="0.25">
      <c r="A416" s="36"/>
      <c r="B416" s="4"/>
      <c r="C416" s="38"/>
      <c r="D416" s="408" t="s">
        <v>285</v>
      </c>
      <c r="E416" s="408"/>
      <c r="F416" s="408"/>
      <c r="G416" s="408"/>
      <c r="H416" s="408"/>
      <c r="I416" s="408"/>
      <c r="J416" s="408"/>
      <c r="K416" s="408"/>
      <c r="L416" s="408"/>
      <c r="M416" s="77">
        <v>7125216.7800000003</v>
      </c>
      <c r="N416" s="78"/>
      <c r="O416" s="86">
        <v>60677554.18</v>
      </c>
      <c r="AR416" s="30"/>
      <c r="AS416" s="2" t="s">
        <v>285</v>
      </c>
    </row>
    <row r="417" spans="1:45" s="3" customFormat="1" ht="15" x14ac:dyDescent="0.25">
      <c r="A417" s="36"/>
      <c r="B417" s="4"/>
      <c r="C417" s="38"/>
      <c r="D417" s="408" t="s">
        <v>286</v>
      </c>
      <c r="E417" s="408"/>
      <c r="F417" s="408"/>
      <c r="G417" s="408"/>
      <c r="H417" s="408"/>
      <c r="I417" s="408"/>
      <c r="J417" s="408"/>
      <c r="K417" s="408"/>
      <c r="L417" s="408"/>
      <c r="M417" s="80"/>
      <c r="N417" s="78"/>
      <c r="O417" s="79"/>
      <c r="AR417" s="30"/>
      <c r="AS417" s="2" t="s">
        <v>286</v>
      </c>
    </row>
    <row r="418" spans="1:45" s="3" customFormat="1" ht="15" x14ac:dyDescent="0.25">
      <c r="A418" s="36"/>
      <c r="B418" s="4"/>
      <c r="C418" s="38"/>
      <c r="D418" s="408" t="s">
        <v>287</v>
      </c>
      <c r="E418" s="408"/>
      <c r="F418" s="408"/>
      <c r="G418" s="408"/>
      <c r="H418" s="408"/>
      <c r="I418" s="408"/>
      <c r="J418" s="408"/>
      <c r="K418" s="408"/>
      <c r="L418" s="408"/>
      <c r="M418" s="77">
        <v>30978.21</v>
      </c>
      <c r="N418" s="78"/>
      <c r="O418" s="86">
        <v>1386894.47</v>
      </c>
      <c r="AR418" s="30"/>
      <c r="AS418" s="2" t="s">
        <v>287</v>
      </c>
    </row>
    <row r="419" spans="1:45" s="3" customFormat="1" ht="15" x14ac:dyDescent="0.25">
      <c r="A419" s="36"/>
      <c r="B419" s="4"/>
      <c r="C419" s="38"/>
      <c r="D419" s="408" t="s">
        <v>288</v>
      </c>
      <c r="E419" s="408"/>
      <c r="F419" s="408"/>
      <c r="G419" s="408"/>
      <c r="H419" s="408"/>
      <c r="I419" s="408"/>
      <c r="J419" s="408"/>
      <c r="K419" s="408"/>
      <c r="L419" s="408"/>
      <c r="M419" s="77">
        <v>274205.81</v>
      </c>
      <c r="N419" s="78"/>
      <c r="O419" s="86">
        <v>3630658.47</v>
      </c>
      <c r="AR419" s="30"/>
      <c r="AS419" s="2" t="s">
        <v>288</v>
      </c>
    </row>
    <row r="420" spans="1:45" s="3" customFormat="1" ht="15" x14ac:dyDescent="0.25">
      <c r="A420" s="36"/>
      <c r="B420" s="4"/>
      <c r="C420" s="38"/>
      <c r="D420" s="408" t="s">
        <v>289</v>
      </c>
      <c r="E420" s="408"/>
      <c r="F420" s="408"/>
      <c r="G420" s="408"/>
      <c r="H420" s="408"/>
      <c r="I420" s="408"/>
      <c r="J420" s="408"/>
      <c r="K420" s="408"/>
      <c r="L420" s="408"/>
      <c r="M420" s="77">
        <v>15873.11</v>
      </c>
      <c r="N420" s="78"/>
      <c r="O420" s="86">
        <v>710639.16</v>
      </c>
      <c r="AR420" s="30"/>
      <c r="AS420" s="2" t="s">
        <v>289</v>
      </c>
    </row>
    <row r="421" spans="1:45" s="3" customFormat="1" ht="15" x14ac:dyDescent="0.25">
      <c r="A421" s="36"/>
      <c r="B421" s="4"/>
      <c r="C421" s="38"/>
      <c r="D421" s="408" t="s">
        <v>290</v>
      </c>
      <c r="E421" s="408"/>
      <c r="F421" s="408"/>
      <c r="G421" s="408"/>
      <c r="H421" s="408"/>
      <c r="I421" s="408"/>
      <c r="J421" s="408"/>
      <c r="K421" s="408"/>
      <c r="L421" s="408"/>
      <c r="M421" s="77">
        <v>6819815.9400000004</v>
      </c>
      <c r="N421" s="78"/>
      <c r="O421" s="86">
        <v>55657048.149999999</v>
      </c>
      <c r="AR421" s="30"/>
      <c r="AS421" s="2" t="s">
        <v>290</v>
      </c>
    </row>
    <row r="422" spans="1:45" s="3" customFormat="1" ht="15" x14ac:dyDescent="0.25">
      <c r="A422" s="36"/>
      <c r="B422" s="4"/>
      <c r="C422" s="38"/>
      <c r="D422" s="408" t="s">
        <v>726</v>
      </c>
      <c r="E422" s="408"/>
      <c r="F422" s="408"/>
      <c r="G422" s="408"/>
      <c r="H422" s="408"/>
      <c r="I422" s="408"/>
      <c r="J422" s="408"/>
      <c r="K422" s="408"/>
      <c r="L422" s="408"/>
      <c r="M422" s="92">
        <v>216.82</v>
      </c>
      <c r="N422" s="78"/>
      <c r="O422" s="86">
        <v>2953.09</v>
      </c>
      <c r="AR422" s="30"/>
      <c r="AS422" s="2" t="s">
        <v>726</v>
      </c>
    </row>
    <row r="423" spans="1:45" s="3" customFormat="1" ht="15" x14ac:dyDescent="0.25">
      <c r="A423" s="36"/>
      <c r="B423" s="4"/>
      <c r="C423" s="38"/>
      <c r="D423" s="408" t="s">
        <v>291</v>
      </c>
      <c r="E423" s="408"/>
      <c r="F423" s="408"/>
      <c r="G423" s="408"/>
      <c r="H423" s="408"/>
      <c r="I423" s="408"/>
      <c r="J423" s="408"/>
      <c r="K423" s="408"/>
      <c r="L423" s="408"/>
      <c r="M423" s="77">
        <v>7207945.6399999997</v>
      </c>
      <c r="N423" s="78"/>
      <c r="O423" s="86">
        <v>64381325.07</v>
      </c>
      <c r="AR423" s="30"/>
      <c r="AS423" s="2" t="s">
        <v>291</v>
      </c>
    </row>
    <row r="424" spans="1:45" s="3" customFormat="1" ht="15" x14ac:dyDescent="0.25">
      <c r="A424" s="36"/>
      <c r="B424" s="4"/>
      <c r="C424" s="38"/>
      <c r="D424" s="408" t="s">
        <v>292</v>
      </c>
      <c r="E424" s="408"/>
      <c r="F424" s="408"/>
      <c r="G424" s="408"/>
      <c r="H424" s="408"/>
      <c r="I424" s="408"/>
      <c r="J424" s="408"/>
      <c r="K424" s="408"/>
      <c r="L424" s="408"/>
      <c r="M424" s="77">
        <v>7207272.1500000004</v>
      </c>
      <c r="N424" s="78"/>
      <c r="O424" s="86">
        <v>64372152.130000003</v>
      </c>
      <c r="AR424" s="30"/>
      <c r="AS424" s="2" t="s">
        <v>292</v>
      </c>
    </row>
    <row r="425" spans="1:45" s="3" customFormat="1" ht="15" x14ac:dyDescent="0.25">
      <c r="A425" s="36"/>
      <c r="B425" s="4"/>
      <c r="C425" s="38"/>
      <c r="D425" s="408" t="s">
        <v>293</v>
      </c>
      <c r="E425" s="408"/>
      <c r="F425" s="408"/>
      <c r="G425" s="408"/>
      <c r="H425" s="408"/>
      <c r="I425" s="408"/>
      <c r="J425" s="408"/>
      <c r="K425" s="408"/>
      <c r="L425" s="408"/>
      <c r="M425" s="80"/>
      <c r="N425" s="78"/>
      <c r="O425" s="79"/>
      <c r="AR425" s="30"/>
      <c r="AS425" s="2" t="s">
        <v>293</v>
      </c>
    </row>
    <row r="426" spans="1:45" s="3" customFormat="1" ht="15" x14ac:dyDescent="0.25">
      <c r="A426" s="36"/>
      <c r="B426" s="4"/>
      <c r="C426" s="38"/>
      <c r="D426" s="408" t="s">
        <v>294</v>
      </c>
      <c r="E426" s="408"/>
      <c r="F426" s="408"/>
      <c r="G426" s="408"/>
      <c r="H426" s="408"/>
      <c r="I426" s="408"/>
      <c r="J426" s="408"/>
      <c r="K426" s="408"/>
      <c r="L426" s="408"/>
      <c r="M426" s="77">
        <v>30978.21</v>
      </c>
      <c r="N426" s="78"/>
      <c r="O426" s="86">
        <v>1386894.47</v>
      </c>
      <c r="AR426" s="30"/>
      <c r="AS426" s="2" t="s">
        <v>294</v>
      </c>
    </row>
    <row r="427" spans="1:45" s="3" customFormat="1" ht="15" x14ac:dyDescent="0.25">
      <c r="A427" s="36"/>
      <c r="B427" s="4"/>
      <c r="C427" s="38"/>
      <c r="D427" s="408" t="s">
        <v>295</v>
      </c>
      <c r="E427" s="408"/>
      <c r="F427" s="408"/>
      <c r="G427" s="408"/>
      <c r="H427" s="408"/>
      <c r="I427" s="408"/>
      <c r="J427" s="408"/>
      <c r="K427" s="408"/>
      <c r="L427" s="408"/>
      <c r="M427" s="77">
        <v>273749.14</v>
      </c>
      <c r="N427" s="78"/>
      <c r="O427" s="86">
        <v>3624438.62</v>
      </c>
      <c r="AR427" s="30"/>
      <c r="AS427" s="2" t="s">
        <v>295</v>
      </c>
    </row>
    <row r="428" spans="1:45" s="3" customFormat="1" ht="15" x14ac:dyDescent="0.25">
      <c r="A428" s="36"/>
      <c r="B428" s="4"/>
      <c r="C428" s="38"/>
      <c r="D428" s="408" t="s">
        <v>296</v>
      </c>
      <c r="E428" s="408"/>
      <c r="F428" s="408"/>
      <c r="G428" s="408"/>
      <c r="H428" s="408"/>
      <c r="I428" s="408"/>
      <c r="J428" s="408"/>
      <c r="K428" s="408"/>
      <c r="L428" s="408"/>
      <c r="M428" s="77">
        <v>15873.11</v>
      </c>
      <c r="N428" s="78"/>
      <c r="O428" s="86">
        <v>710639.16</v>
      </c>
      <c r="AR428" s="30"/>
      <c r="AS428" s="2" t="s">
        <v>296</v>
      </c>
    </row>
    <row r="429" spans="1:45" s="3" customFormat="1" ht="15" x14ac:dyDescent="0.25">
      <c r="A429" s="36"/>
      <c r="B429" s="4"/>
      <c r="C429" s="38"/>
      <c r="D429" s="408" t="s">
        <v>297</v>
      </c>
      <c r="E429" s="408"/>
      <c r="F429" s="408"/>
      <c r="G429" s="408"/>
      <c r="H429" s="408"/>
      <c r="I429" s="408"/>
      <c r="J429" s="408"/>
      <c r="K429" s="408"/>
      <c r="L429" s="408"/>
      <c r="M429" s="77">
        <v>6819815.9400000004</v>
      </c>
      <c r="N429" s="78"/>
      <c r="O429" s="86">
        <v>55657048.149999999</v>
      </c>
      <c r="AR429" s="30"/>
      <c r="AS429" s="2" t="s">
        <v>297</v>
      </c>
    </row>
    <row r="430" spans="1:45" s="3" customFormat="1" ht="15" x14ac:dyDescent="0.25">
      <c r="A430" s="36"/>
      <c r="B430" s="4"/>
      <c r="C430" s="38"/>
      <c r="D430" s="408" t="s">
        <v>298</v>
      </c>
      <c r="E430" s="408"/>
      <c r="F430" s="408"/>
      <c r="G430" s="408"/>
      <c r="H430" s="408"/>
      <c r="I430" s="408"/>
      <c r="J430" s="408"/>
      <c r="K430" s="408"/>
      <c r="L430" s="408"/>
      <c r="M430" s="77">
        <v>52946.38</v>
      </c>
      <c r="N430" s="78"/>
      <c r="O430" s="86">
        <v>2370409.12</v>
      </c>
      <c r="AR430" s="30"/>
      <c r="AS430" s="2" t="s">
        <v>298</v>
      </c>
    </row>
    <row r="431" spans="1:45" s="3" customFormat="1" ht="15" x14ac:dyDescent="0.25">
      <c r="A431" s="36"/>
      <c r="B431" s="4"/>
      <c r="C431" s="38"/>
      <c r="D431" s="408" t="s">
        <v>299</v>
      </c>
      <c r="E431" s="408"/>
      <c r="F431" s="408"/>
      <c r="G431" s="408"/>
      <c r="H431" s="408"/>
      <c r="I431" s="408"/>
      <c r="J431" s="408"/>
      <c r="K431" s="408"/>
      <c r="L431" s="408"/>
      <c r="M431" s="77">
        <v>29782.48</v>
      </c>
      <c r="N431" s="78"/>
      <c r="O431" s="86">
        <v>1333361.77</v>
      </c>
      <c r="AR431" s="30"/>
      <c r="AS431" s="2" t="s">
        <v>299</v>
      </c>
    </row>
    <row r="432" spans="1:45" s="3" customFormat="1" ht="15" x14ac:dyDescent="0.25">
      <c r="A432" s="36"/>
      <c r="B432" s="4"/>
      <c r="C432" s="38"/>
      <c r="D432" s="408" t="s">
        <v>300</v>
      </c>
      <c r="E432" s="408"/>
      <c r="F432" s="408"/>
      <c r="G432" s="408"/>
      <c r="H432" s="408"/>
      <c r="I432" s="408"/>
      <c r="J432" s="408"/>
      <c r="K432" s="408"/>
      <c r="L432" s="408"/>
      <c r="M432" s="92">
        <v>456.67</v>
      </c>
      <c r="N432" s="78"/>
      <c r="O432" s="86">
        <v>6219.85</v>
      </c>
      <c r="AR432" s="30"/>
      <c r="AS432" s="2" t="s">
        <v>300</v>
      </c>
    </row>
    <row r="433" spans="1:51" s="3" customFormat="1" ht="15" x14ac:dyDescent="0.25">
      <c r="A433" s="36"/>
      <c r="B433" s="4"/>
      <c r="C433" s="38"/>
      <c r="D433" s="408" t="s">
        <v>727</v>
      </c>
      <c r="E433" s="408"/>
      <c r="F433" s="408"/>
      <c r="G433" s="408"/>
      <c r="H433" s="408"/>
      <c r="I433" s="408"/>
      <c r="J433" s="408"/>
      <c r="K433" s="408"/>
      <c r="L433" s="408"/>
      <c r="M433" s="92">
        <v>216.82</v>
      </c>
      <c r="N433" s="78"/>
      <c r="O433" s="86">
        <v>2953.09</v>
      </c>
      <c r="AR433" s="30"/>
      <c r="AS433" s="2" t="s">
        <v>727</v>
      </c>
    </row>
    <row r="434" spans="1:51" s="3" customFormat="1" ht="15" x14ac:dyDescent="0.25">
      <c r="A434" s="36"/>
      <c r="B434" s="4"/>
      <c r="C434" s="38"/>
      <c r="D434" s="408" t="s">
        <v>301</v>
      </c>
      <c r="E434" s="408"/>
      <c r="F434" s="408"/>
      <c r="G434" s="408"/>
      <c r="H434" s="408"/>
      <c r="I434" s="408"/>
      <c r="J434" s="408"/>
      <c r="K434" s="408"/>
      <c r="L434" s="408"/>
      <c r="M434" s="77">
        <v>46851.32</v>
      </c>
      <c r="N434" s="78"/>
      <c r="O434" s="86">
        <v>2097533.63</v>
      </c>
      <c r="AR434" s="30"/>
      <c r="AS434" s="2" t="s">
        <v>301</v>
      </c>
    </row>
    <row r="435" spans="1:51" s="3" customFormat="1" ht="15" x14ac:dyDescent="0.25">
      <c r="A435" s="36"/>
      <c r="B435" s="4"/>
      <c r="C435" s="38"/>
      <c r="D435" s="408" t="s">
        <v>302</v>
      </c>
      <c r="E435" s="408"/>
      <c r="F435" s="408"/>
      <c r="G435" s="408"/>
      <c r="H435" s="408"/>
      <c r="I435" s="408"/>
      <c r="J435" s="408"/>
      <c r="K435" s="408"/>
      <c r="L435" s="408"/>
      <c r="M435" s="77">
        <v>52946.38</v>
      </c>
      <c r="N435" s="78"/>
      <c r="O435" s="86">
        <v>2370409.12</v>
      </c>
      <c r="AR435" s="30"/>
      <c r="AS435" s="2" t="s">
        <v>302</v>
      </c>
    </row>
    <row r="436" spans="1:51" s="3" customFormat="1" ht="15" x14ac:dyDescent="0.25">
      <c r="A436" s="36"/>
      <c r="B436" s="4"/>
      <c r="C436" s="38"/>
      <c r="D436" s="408" t="s">
        <v>303</v>
      </c>
      <c r="E436" s="408"/>
      <c r="F436" s="408"/>
      <c r="G436" s="408"/>
      <c r="H436" s="408"/>
      <c r="I436" s="408"/>
      <c r="J436" s="408"/>
      <c r="K436" s="408"/>
      <c r="L436" s="408"/>
      <c r="M436" s="77">
        <v>29782.48</v>
      </c>
      <c r="N436" s="78"/>
      <c r="O436" s="86">
        <v>1333361.77</v>
      </c>
      <c r="AR436" s="30"/>
      <c r="AS436" s="2" t="s">
        <v>303</v>
      </c>
    </row>
    <row r="437" spans="1:51" s="3" customFormat="1" ht="15" x14ac:dyDescent="0.25">
      <c r="A437" s="36"/>
      <c r="B437" s="4"/>
      <c r="C437" s="38"/>
      <c r="D437" s="408" t="s">
        <v>615</v>
      </c>
      <c r="E437" s="408"/>
      <c r="F437" s="408"/>
      <c r="G437" s="408"/>
      <c r="H437" s="408"/>
      <c r="I437" s="408"/>
      <c r="J437" s="408"/>
      <c r="K437" s="408"/>
      <c r="L437" s="408"/>
      <c r="M437" s="77">
        <v>591051.54</v>
      </c>
      <c r="N437" s="78"/>
      <c r="O437" s="86">
        <v>5279268.66</v>
      </c>
      <c r="AR437" s="30"/>
      <c r="AS437" s="2" t="s">
        <v>615</v>
      </c>
    </row>
    <row r="438" spans="1:51" s="3" customFormat="1" ht="15" x14ac:dyDescent="0.25">
      <c r="A438" s="36"/>
      <c r="B438" s="4"/>
      <c r="C438" s="81"/>
      <c r="D438" s="409" t="s">
        <v>307</v>
      </c>
      <c r="E438" s="409"/>
      <c r="F438" s="409"/>
      <c r="G438" s="409"/>
      <c r="H438" s="409"/>
      <c r="I438" s="409"/>
      <c r="J438" s="409"/>
      <c r="K438" s="409"/>
      <c r="L438" s="409"/>
      <c r="M438" s="82">
        <v>7798997.1799999997</v>
      </c>
      <c r="N438" s="83"/>
      <c r="O438" s="87">
        <v>69660593.730000004</v>
      </c>
      <c r="AR438" s="30"/>
      <c r="AT438" s="30" t="s">
        <v>307</v>
      </c>
    </row>
    <row r="439" spans="1:51" s="3" customFormat="1" ht="15" x14ac:dyDescent="0.25">
      <c r="A439" s="36"/>
      <c r="B439" s="4"/>
      <c r="C439" s="38"/>
      <c r="D439" s="408" t="s">
        <v>616</v>
      </c>
      <c r="E439" s="408"/>
      <c r="F439" s="408"/>
      <c r="G439" s="408"/>
      <c r="H439" s="408"/>
      <c r="I439" s="408"/>
      <c r="J439" s="408"/>
      <c r="K439" s="408"/>
      <c r="L439" s="408"/>
      <c r="M439" s="77">
        <v>187175.93</v>
      </c>
      <c r="N439" s="78"/>
      <c r="O439" s="86">
        <v>1671854.25</v>
      </c>
      <c r="AR439" s="30"/>
      <c r="AS439" s="2" t="s">
        <v>616</v>
      </c>
      <c r="AT439" s="30"/>
    </row>
    <row r="440" spans="1:51" s="3" customFormat="1" ht="15" x14ac:dyDescent="0.25">
      <c r="A440" s="36"/>
      <c r="B440" s="4"/>
      <c r="C440" s="81"/>
      <c r="D440" s="409" t="s">
        <v>307</v>
      </c>
      <c r="E440" s="409"/>
      <c r="F440" s="409"/>
      <c r="G440" s="409"/>
      <c r="H440" s="409"/>
      <c r="I440" s="409"/>
      <c r="J440" s="409"/>
      <c r="K440" s="409"/>
      <c r="L440" s="409"/>
      <c r="M440" s="82">
        <v>7986173.1100000003</v>
      </c>
      <c r="N440" s="83"/>
      <c r="O440" s="87">
        <v>71332447.980000004</v>
      </c>
      <c r="AR440" s="30"/>
      <c r="AT440" s="30" t="s">
        <v>307</v>
      </c>
    </row>
    <row r="441" spans="1:51" s="3" customFormat="1" ht="15" x14ac:dyDescent="0.25">
      <c r="A441" s="36"/>
      <c r="B441" s="4"/>
      <c r="C441" s="81"/>
      <c r="D441" s="409" t="s">
        <v>309</v>
      </c>
      <c r="E441" s="409"/>
      <c r="F441" s="409"/>
      <c r="G441" s="409"/>
      <c r="H441" s="409"/>
      <c r="I441" s="409"/>
      <c r="J441" s="409"/>
      <c r="K441" s="409"/>
      <c r="L441" s="409"/>
      <c r="M441" s="82">
        <v>8396662.4100000001</v>
      </c>
      <c r="N441" s="83"/>
      <c r="O441" s="87">
        <v>74998935.810000002</v>
      </c>
      <c r="AR441" s="30"/>
      <c r="AT441" s="30" t="s">
        <v>309</v>
      </c>
    </row>
    <row r="442" spans="1:51" s="3" customFormat="1" ht="10.9" customHeight="1" x14ac:dyDescent="0.25">
      <c r="A442" s="36"/>
      <c r="B442" s="4"/>
      <c r="C442" s="81"/>
      <c r="D442" s="409" t="s">
        <v>310</v>
      </c>
      <c r="E442" s="409"/>
      <c r="F442" s="409"/>
      <c r="G442" s="409"/>
      <c r="H442" s="409"/>
      <c r="I442" s="409"/>
      <c r="J442" s="409"/>
      <c r="K442" s="409"/>
      <c r="L442" s="409"/>
      <c r="M442" s="82">
        <v>8396662.4100000001</v>
      </c>
      <c r="N442" s="83"/>
      <c r="O442" s="87">
        <v>74998935.810000002</v>
      </c>
      <c r="AR442" s="30"/>
      <c r="AT442" s="30"/>
      <c r="AU442" s="30" t="s">
        <v>310</v>
      </c>
    </row>
    <row r="443" spans="1:51" s="3" customFormat="1" ht="9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51" s="17" customFormat="1" ht="15" x14ac:dyDescent="0.25">
      <c r="A444" s="3"/>
      <c r="B444" s="88" t="s">
        <v>311</v>
      </c>
      <c r="C444" s="406" t="s">
        <v>871</v>
      </c>
      <c r="D444" s="406"/>
      <c r="E444" s="406"/>
      <c r="F444" s="406"/>
      <c r="G444" s="406"/>
      <c r="H444" s="406"/>
      <c r="I444" s="407" t="s">
        <v>872</v>
      </c>
      <c r="J444" s="407"/>
      <c r="K444" s="407"/>
      <c r="L444" s="407"/>
      <c r="M444" s="407"/>
      <c r="N444" s="407"/>
      <c r="O444" s="3"/>
      <c r="P444" s="3"/>
      <c r="Q444" s="3"/>
      <c r="R444" s="3"/>
      <c r="S444" s="3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 t="s">
        <v>5</v>
      </c>
      <c r="AW444" s="16" t="s">
        <v>312</v>
      </c>
      <c r="AX444" s="16"/>
      <c r="AY444" s="16"/>
    </row>
    <row r="445" spans="1:51" s="89" customFormat="1" ht="12.6" customHeight="1" x14ac:dyDescent="0.25">
      <c r="B445" s="88"/>
      <c r="C445" s="405" t="s">
        <v>313</v>
      </c>
      <c r="D445" s="405"/>
      <c r="E445" s="405"/>
      <c r="F445" s="405"/>
      <c r="G445" s="405"/>
      <c r="H445" s="405"/>
      <c r="I445" s="405"/>
      <c r="J445" s="405"/>
      <c r="K445" s="405"/>
      <c r="L445" s="405"/>
      <c r="M445" s="405"/>
      <c r="N445" s="405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</row>
    <row r="446" spans="1:51" s="17" customFormat="1" ht="15" x14ac:dyDescent="0.25">
      <c r="A446" s="3"/>
      <c r="B446" s="88" t="s">
        <v>314</v>
      </c>
      <c r="C446" s="406" t="s">
        <v>874</v>
      </c>
      <c r="D446" s="406"/>
      <c r="E446" s="406"/>
      <c r="F446" s="406"/>
      <c r="G446" s="406"/>
      <c r="H446" s="406"/>
      <c r="I446" s="407" t="s">
        <v>875</v>
      </c>
      <c r="J446" s="407"/>
      <c r="K446" s="407"/>
      <c r="L446" s="407"/>
      <c r="M446" s="407"/>
      <c r="N446" s="407"/>
      <c r="O446" s="3"/>
      <c r="P446" s="3"/>
      <c r="Q446" s="3"/>
      <c r="R446" s="3"/>
      <c r="S446" s="3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 t="s">
        <v>5</v>
      </c>
      <c r="AY446" s="16" t="s">
        <v>312</v>
      </c>
    </row>
    <row r="447" spans="1:51" s="89" customFormat="1" ht="10.9" customHeight="1" x14ac:dyDescent="0.25">
      <c r="B447" s="91"/>
      <c r="C447" s="405" t="s">
        <v>313</v>
      </c>
      <c r="D447" s="405"/>
      <c r="E447" s="405"/>
      <c r="F447" s="405"/>
      <c r="G447" s="405"/>
      <c r="H447" s="405"/>
      <c r="I447" s="405"/>
      <c r="J447" s="405"/>
      <c r="K447" s="405"/>
      <c r="L447" s="405"/>
      <c r="M447" s="405"/>
      <c r="N447" s="405"/>
      <c r="O447" s="91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</row>
    <row r="448" spans="1:51" s="3" customFormat="1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</row>
    <row r="449" spans="1:15" s="3" customFormat="1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 s="3" customFormat="1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</row>
    <row r="451" spans="1:15" s="3" customFormat="1" ht="15" x14ac:dyDescent="0.25">
      <c r="A451" s="4"/>
      <c r="B451" s="4"/>
    </row>
  </sheetData>
  <mergeCells count="450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33:F33"/>
    <mergeCell ref="A34:O34"/>
    <mergeCell ref="D35:F35"/>
    <mergeCell ref="D36:O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43:F43"/>
    <mergeCell ref="D44:F44"/>
    <mergeCell ref="D45:F45"/>
    <mergeCell ref="D46:F46"/>
    <mergeCell ref="D47:F47"/>
    <mergeCell ref="D38:O38"/>
    <mergeCell ref="D39:F39"/>
    <mergeCell ref="D40:F40"/>
    <mergeCell ref="D41:F41"/>
    <mergeCell ref="D42:F42"/>
    <mergeCell ref="D53:O53"/>
    <mergeCell ref="D54:F54"/>
    <mergeCell ref="D55:F55"/>
    <mergeCell ref="D56:F56"/>
    <mergeCell ref="D57:F57"/>
    <mergeCell ref="D48:F48"/>
    <mergeCell ref="D49:F49"/>
    <mergeCell ref="D50:F50"/>
    <mergeCell ref="D51:O51"/>
    <mergeCell ref="D52:O52"/>
    <mergeCell ref="D63:O63"/>
    <mergeCell ref="D64:F64"/>
    <mergeCell ref="D65:F65"/>
    <mergeCell ref="D66:F66"/>
    <mergeCell ref="D67:F67"/>
    <mergeCell ref="D58:F58"/>
    <mergeCell ref="D59:F59"/>
    <mergeCell ref="D60:F60"/>
    <mergeCell ref="D61:F61"/>
    <mergeCell ref="D62:O62"/>
    <mergeCell ref="D73:F73"/>
    <mergeCell ref="D74:O74"/>
    <mergeCell ref="D75:O75"/>
    <mergeCell ref="D76:F76"/>
    <mergeCell ref="D77:F77"/>
    <mergeCell ref="D68:F68"/>
    <mergeCell ref="D69:F69"/>
    <mergeCell ref="D70:F70"/>
    <mergeCell ref="D71:F71"/>
    <mergeCell ref="D72:F72"/>
    <mergeCell ref="D83:F83"/>
    <mergeCell ref="D84:F84"/>
    <mergeCell ref="D85:F85"/>
    <mergeCell ref="D86:F86"/>
    <mergeCell ref="D87:F87"/>
    <mergeCell ref="D78:O78"/>
    <mergeCell ref="D79:O79"/>
    <mergeCell ref="D80:F80"/>
    <mergeCell ref="D81:F81"/>
    <mergeCell ref="D82:F82"/>
    <mergeCell ref="D93:F93"/>
    <mergeCell ref="D94:F94"/>
    <mergeCell ref="D95:F95"/>
    <mergeCell ref="D96:F96"/>
    <mergeCell ref="D97:F97"/>
    <mergeCell ref="D88:F88"/>
    <mergeCell ref="D89:O89"/>
    <mergeCell ref="D90:O90"/>
    <mergeCell ref="D91:F91"/>
    <mergeCell ref="D92:F92"/>
    <mergeCell ref="D103:F103"/>
    <mergeCell ref="D104:F104"/>
    <mergeCell ref="D105:F105"/>
    <mergeCell ref="D106:F106"/>
    <mergeCell ref="D107:F107"/>
    <mergeCell ref="D98:F98"/>
    <mergeCell ref="D99:O99"/>
    <mergeCell ref="D100:O100"/>
    <mergeCell ref="D101:F101"/>
    <mergeCell ref="D102:F102"/>
    <mergeCell ref="D113:O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O112"/>
    <mergeCell ref="D123:O123"/>
    <mergeCell ref="D124:F124"/>
    <mergeCell ref="D125:F125"/>
    <mergeCell ref="D126:F126"/>
    <mergeCell ref="D127:F127"/>
    <mergeCell ref="D118:F118"/>
    <mergeCell ref="D119:F119"/>
    <mergeCell ref="D120:F120"/>
    <mergeCell ref="D121:F121"/>
    <mergeCell ref="D122:O122"/>
    <mergeCell ref="D133:F133"/>
    <mergeCell ref="D134:F134"/>
    <mergeCell ref="D135:F135"/>
    <mergeCell ref="D136:O136"/>
    <mergeCell ref="D137:O137"/>
    <mergeCell ref="D128:F128"/>
    <mergeCell ref="D129:F129"/>
    <mergeCell ref="D130:F130"/>
    <mergeCell ref="D131:F131"/>
    <mergeCell ref="D132:F132"/>
    <mergeCell ref="D143:F143"/>
    <mergeCell ref="D144:F144"/>
    <mergeCell ref="D145:F145"/>
    <mergeCell ref="D146:F146"/>
    <mergeCell ref="D147:F147"/>
    <mergeCell ref="D138:O138"/>
    <mergeCell ref="D139:F139"/>
    <mergeCell ref="D140:F140"/>
    <mergeCell ref="D141:O141"/>
    <mergeCell ref="D142:O142"/>
    <mergeCell ref="D153:F153"/>
    <mergeCell ref="D154:F154"/>
    <mergeCell ref="D155:O155"/>
    <mergeCell ref="D156:O156"/>
    <mergeCell ref="D157:O157"/>
    <mergeCell ref="D148:F148"/>
    <mergeCell ref="D149:F149"/>
    <mergeCell ref="D150:F150"/>
    <mergeCell ref="D151:F151"/>
    <mergeCell ref="D152:F152"/>
    <mergeCell ref="D163:L163"/>
    <mergeCell ref="D164:L164"/>
    <mergeCell ref="D165:L165"/>
    <mergeCell ref="D166:L166"/>
    <mergeCell ref="D167:L167"/>
    <mergeCell ref="D158:F158"/>
    <mergeCell ref="D159:L159"/>
    <mergeCell ref="D160:L160"/>
    <mergeCell ref="D161:L161"/>
    <mergeCell ref="D162:L162"/>
    <mergeCell ref="D173:L173"/>
    <mergeCell ref="D174:L174"/>
    <mergeCell ref="D175:L175"/>
    <mergeCell ref="D176:L176"/>
    <mergeCell ref="D177:L177"/>
    <mergeCell ref="D168:L168"/>
    <mergeCell ref="D169:L169"/>
    <mergeCell ref="D170:L170"/>
    <mergeCell ref="D171:L171"/>
    <mergeCell ref="D172:L172"/>
    <mergeCell ref="D183:F183"/>
    <mergeCell ref="D184:F184"/>
    <mergeCell ref="D185:F185"/>
    <mergeCell ref="D186:F186"/>
    <mergeCell ref="D187:F187"/>
    <mergeCell ref="D178:L178"/>
    <mergeCell ref="D179:L179"/>
    <mergeCell ref="A180:O180"/>
    <mergeCell ref="D181:F181"/>
    <mergeCell ref="D182:O182"/>
    <mergeCell ref="D193:F193"/>
    <mergeCell ref="D194:O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203:F203"/>
    <mergeCell ref="D204:F204"/>
    <mergeCell ref="D205:F205"/>
    <mergeCell ref="D206:O206"/>
    <mergeCell ref="D207:F207"/>
    <mergeCell ref="D198:F198"/>
    <mergeCell ref="D199:F199"/>
    <mergeCell ref="D200:F200"/>
    <mergeCell ref="D201:F201"/>
    <mergeCell ref="D202:F20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23:F223"/>
    <mergeCell ref="D224:F224"/>
    <mergeCell ref="D225:F225"/>
    <mergeCell ref="D226:O226"/>
    <mergeCell ref="D227:F227"/>
    <mergeCell ref="D218:O218"/>
    <mergeCell ref="D219:F219"/>
    <mergeCell ref="D220:F220"/>
    <mergeCell ref="D221:O221"/>
    <mergeCell ref="D222:F222"/>
    <mergeCell ref="D233:F233"/>
    <mergeCell ref="D234:L234"/>
    <mergeCell ref="D235:L235"/>
    <mergeCell ref="D236:L236"/>
    <mergeCell ref="D237:L237"/>
    <mergeCell ref="D228:F228"/>
    <mergeCell ref="D229:O229"/>
    <mergeCell ref="D230:F230"/>
    <mergeCell ref="D231:F231"/>
    <mergeCell ref="D232:O232"/>
    <mergeCell ref="D243:L243"/>
    <mergeCell ref="D244:L244"/>
    <mergeCell ref="D245:L245"/>
    <mergeCell ref="D246:L246"/>
    <mergeCell ref="D247:L247"/>
    <mergeCell ref="D238:L238"/>
    <mergeCell ref="D239:L239"/>
    <mergeCell ref="D240:L240"/>
    <mergeCell ref="D241:L241"/>
    <mergeCell ref="D242:L242"/>
    <mergeCell ref="D253:L253"/>
    <mergeCell ref="D254:L254"/>
    <mergeCell ref="D255:L255"/>
    <mergeCell ref="A256:O256"/>
    <mergeCell ref="D257:F257"/>
    <mergeCell ref="D248:L248"/>
    <mergeCell ref="D249:L249"/>
    <mergeCell ref="D250:L250"/>
    <mergeCell ref="D251:L251"/>
    <mergeCell ref="D252:L252"/>
    <mergeCell ref="D263:F263"/>
    <mergeCell ref="D264:F264"/>
    <mergeCell ref="D265:F265"/>
    <mergeCell ref="D266:F266"/>
    <mergeCell ref="D267:F267"/>
    <mergeCell ref="D258:O258"/>
    <mergeCell ref="D259:O259"/>
    <mergeCell ref="D260:F260"/>
    <mergeCell ref="D261:F261"/>
    <mergeCell ref="D262:F262"/>
    <mergeCell ref="D273:F273"/>
    <mergeCell ref="D274:F274"/>
    <mergeCell ref="D275:O275"/>
    <mergeCell ref="D276:O276"/>
    <mergeCell ref="D277:O277"/>
    <mergeCell ref="D268:F268"/>
    <mergeCell ref="D269:F269"/>
    <mergeCell ref="D270:F270"/>
    <mergeCell ref="D271:F271"/>
    <mergeCell ref="D272:O272"/>
    <mergeCell ref="D283:O283"/>
    <mergeCell ref="D284:O284"/>
    <mergeCell ref="D285:O285"/>
    <mergeCell ref="D286:F286"/>
    <mergeCell ref="D287:F287"/>
    <mergeCell ref="D278:F278"/>
    <mergeCell ref="D279:F279"/>
    <mergeCell ref="D280:O280"/>
    <mergeCell ref="D281:F281"/>
    <mergeCell ref="D282:F282"/>
    <mergeCell ref="D293:O293"/>
    <mergeCell ref="D294:F294"/>
    <mergeCell ref="D295:F295"/>
    <mergeCell ref="D296:O296"/>
    <mergeCell ref="D297:F297"/>
    <mergeCell ref="D288:O288"/>
    <mergeCell ref="D289:F289"/>
    <mergeCell ref="D290:F290"/>
    <mergeCell ref="D291:O291"/>
    <mergeCell ref="D292:O292"/>
    <mergeCell ref="D303:F303"/>
    <mergeCell ref="D304:F304"/>
    <mergeCell ref="D305:O305"/>
    <mergeCell ref="D306:F306"/>
    <mergeCell ref="D307:F307"/>
    <mergeCell ref="D298:F298"/>
    <mergeCell ref="D299:O299"/>
    <mergeCell ref="D300:F300"/>
    <mergeCell ref="D301:F301"/>
    <mergeCell ref="D302:O302"/>
    <mergeCell ref="D313:O313"/>
    <mergeCell ref="D314:O314"/>
    <mergeCell ref="D315:F315"/>
    <mergeCell ref="D316:F316"/>
    <mergeCell ref="D317:F317"/>
    <mergeCell ref="D308:O308"/>
    <mergeCell ref="D309:O309"/>
    <mergeCell ref="D310:O310"/>
    <mergeCell ref="D311:F311"/>
    <mergeCell ref="D312:F312"/>
    <mergeCell ref="D323:F323"/>
    <mergeCell ref="D324:F324"/>
    <mergeCell ref="D325:F325"/>
    <mergeCell ref="D326:F326"/>
    <mergeCell ref="D327:O327"/>
    <mergeCell ref="D318:F318"/>
    <mergeCell ref="D319:F319"/>
    <mergeCell ref="D320:F320"/>
    <mergeCell ref="D321:F321"/>
    <mergeCell ref="D322:F322"/>
    <mergeCell ref="D333:F333"/>
    <mergeCell ref="D334:F334"/>
    <mergeCell ref="D335:F335"/>
    <mergeCell ref="D336:F336"/>
    <mergeCell ref="D337:F337"/>
    <mergeCell ref="D328:O328"/>
    <mergeCell ref="D329:F329"/>
    <mergeCell ref="D330:F330"/>
    <mergeCell ref="D331:F331"/>
    <mergeCell ref="D332:F332"/>
    <mergeCell ref="D343:F343"/>
    <mergeCell ref="D344:F344"/>
    <mergeCell ref="D345:O345"/>
    <mergeCell ref="D346:O346"/>
    <mergeCell ref="D347:O347"/>
    <mergeCell ref="D338:F338"/>
    <mergeCell ref="D339:F339"/>
    <mergeCell ref="D340:O340"/>
    <mergeCell ref="D341:O341"/>
    <mergeCell ref="D342:O342"/>
    <mergeCell ref="D353:F353"/>
    <mergeCell ref="D354:F354"/>
    <mergeCell ref="D355:O355"/>
    <mergeCell ref="D356:O356"/>
    <mergeCell ref="D357:F357"/>
    <mergeCell ref="D348:F348"/>
    <mergeCell ref="D349:F349"/>
    <mergeCell ref="D350:O350"/>
    <mergeCell ref="D351:O351"/>
    <mergeCell ref="D352:O352"/>
    <mergeCell ref="D363:F363"/>
    <mergeCell ref="D364:F364"/>
    <mergeCell ref="D365:F365"/>
    <mergeCell ref="D366:F366"/>
    <mergeCell ref="D367:F367"/>
    <mergeCell ref="D358:F358"/>
    <mergeCell ref="D359:F359"/>
    <mergeCell ref="D360:F360"/>
    <mergeCell ref="D361:F361"/>
    <mergeCell ref="D362:F362"/>
    <mergeCell ref="D373:F373"/>
    <mergeCell ref="D374:F374"/>
    <mergeCell ref="D375:F375"/>
    <mergeCell ref="D376:F376"/>
    <mergeCell ref="D377:F377"/>
    <mergeCell ref="D368:F368"/>
    <mergeCell ref="D369:O369"/>
    <mergeCell ref="D370:O370"/>
    <mergeCell ref="D371:F371"/>
    <mergeCell ref="D372:F372"/>
    <mergeCell ref="D383:O383"/>
    <mergeCell ref="D384:O384"/>
    <mergeCell ref="D385:F385"/>
    <mergeCell ref="D386:F386"/>
    <mergeCell ref="D387:O387"/>
    <mergeCell ref="D378:F378"/>
    <mergeCell ref="D379:F379"/>
    <mergeCell ref="D380:F380"/>
    <mergeCell ref="D381:F381"/>
    <mergeCell ref="D382:O382"/>
    <mergeCell ref="D393:O393"/>
    <mergeCell ref="D394:O394"/>
    <mergeCell ref="D395:F395"/>
    <mergeCell ref="D396:L396"/>
    <mergeCell ref="D397:L397"/>
    <mergeCell ref="D388:O388"/>
    <mergeCell ref="D389:O389"/>
    <mergeCell ref="D390:F390"/>
    <mergeCell ref="D391:F391"/>
    <mergeCell ref="D392:O392"/>
    <mergeCell ref="D403:L403"/>
    <mergeCell ref="D404:L404"/>
    <mergeCell ref="D405:L405"/>
    <mergeCell ref="D406:L406"/>
    <mergeCell ref="D407:L407"/>
    <mergeCell ref="D398:L398"/>
    <mergeCell ref="D399:L399"/>
    <mergeCell ref="D400:L400"/>
    <mergeCell ref="D401:L401"/>
    <mergeCell ref="D402:L402"/>
    <mergeCell ref="D413:L413"/>
    <mergeCell ref="D414:L414"/>
    <mergeCell ref="D415:L415"/>
    <mergeCell ref="D416:L416"/>
    <mergeCell ref="D417:L417"/>
    <mergeCell ref="D408:L408"/>
    <mergeCell ref="D409:L409"/>
    <mergeCell ref="D410:L410"/>
    <mergeCell ref="D411:L411"/>
    <mergeCell ref="D412:L412"/>
    <mergeCell ref="D423:L423"/>
    <mergeCell ref="D424:L424"/>
    <mergeCell ref="D425:L425"/>
    <mergeCell ref="D426:L426"/>
    <mergeCell ref="D427:L427"/>
    <mergeCell ref="D418:L418"/>
    <mergeCell ref="D419:L419"/>
    <mergeCell ref="D420:L420"/>
    <mergeCell ref="D421:L421"/>
    <mergeCell ref="D422:L422"/>
    <mergeCell ref="D433:L433"/>
    <mergeCell ref="D434:L434"/>
    <mergeCell ref="D435:L435"/>
    <mergeCell ref="D436:L436"/>
    <mergeCell ref="D437:L437"/>
    <mergeCell ref="D428:L428"/>
    <mergeCell ref="D429:L429"/>
    <mergeCell ref="D430:L430"/>
    <mergeCell ref="D431:L431"/>
    <mergeCell ref="D432:L432"/>
    <mergeCell ref="C447:N447"/>
    <mergeCell ref="C444:H444"/>
    <mergeCell ref="I444:N444"/>
    <mergeCell ref="C445:N445"/>
    <mergeCell ref="C446:H446"/>
    <mergeCell ref="I446:N446"/>
    <mergeCell ref="D438:L438"/>
    <mergeCell ref="D439:L439"/>
    <mergeCell ref="D440:L440"/>
    <mergeCell ref="D441:L441"/>
    <mergeCell ref="D442:L442"/>
  </mergeCells>
  <printOptions horizontalCentered="1"/>
  <pageMargins left="0.41" right="0.44" top="0.75" bottom="0.75" header="0.30000001192092901" footer="0.30000001192092901"/>
  <pageSetup paperSize="9" scale="56" fitToHeight="0" orientation="portrait" r:id="rId1"/>
  <headerFooter>
    <oddFooter>&amp;RСтраница &amp;P</oddFooter>
  </headerFooter>
  <rowBreaks count="2" manualBreakCount="2">
    <brk id="60" max="14" man="1"/>
    <brk id="37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реестр_ноябрь 23г</vt:lpstr>
      <vt:lpstr>ПЖ </vt:lpstr>
      <vt:lpstr>КС3</vt:lpstr>
      <vt:lpstr>КС2 №1  Объекты по трассе жд </vt:lpstr>
      <vt:lpstr>КС2 №2 Демонтаж. 417 цех </vt:lpstr>
      <vt:lpstr>КС2№3 ПЖ </vt:lpstr>
      <vt:lpstr>'КС2 №1  Объекты по трассе жд '!Заголовки_для_печати</vt:lpstr>
      <vt:lpstr>'КС2 №2 Демонтаж. 417 цех '!Заголовки_для_печати</vt:lpstr>
      <vt:lpstr>'КС2№3 ПЖ '!Заголовки_для_печати</vt:lpstr>
      <vt:lpstr>'ПЖ '!Заголовки_для_печати</vt:lpstr>
      <vt:lpstr>'КС2№3 ПЖ '!Область_печати</vt:lpstr>
      <vt:lpstr>КС3!Область_печати</vt:lpstr>
      <vt:lpstr>'реестр_ноябрь 23г'!Область_печати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2023-11-27T15:05:07Z</cp:lastPrinted>
  <dcterms:created xsi:type="dcterms:W3CDTF">2023-11-27T09:28:54Z</dcterms:created>
  <dcterms:modified xsi:type="dcterms:W3CDTF">2024-02-02T10:13:47Z</dcterms:modified>
</cp:coreProperties>
</file>