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замечания_14.02\"/>
    </mc:Choice>
  </mc:AlternateContent>
  <xr:revisionPtr revIDLastSave="0" documentId="13_ncr:1_{5FEEC170-056C-445E-8622-90718530C5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1-02 АС2 (2)" sheetId="2" r:id="rId1"/>
  </sheets>
  <definedNames>
    <definedName name="_xlnm.Print_Area" localSheetId="0">'02-01-02 АС2 (2)'!$A$1:$F$91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2" l="1"/>
  <c r="A11" i="2" s="1"/>
  <c r="A12" i="2" s="1"/>
  <c r="A13" i="2" s="1"/>
  <c r="A14" i="2" l="1"/>
  <c r="G74" i="2"/>
  <c r="I54" i="2"/>
  <c r="H54" i="2"/>
  <c r="H48" i="2"/>
  <c r="A49" i="2" l="1"/>
  <c r="A15" i="2"/>
  <c r="A16" i="2" l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l="1"/>
  <c r="A34" i="2" s="1"/>
  <c r="A35" i="2" s="1"/>
  <c r="A36" i="2" l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</calcChain>
</file>

<file path=xl/sharedStrings.xml><?xml version="1.0" encoding="utf-8"?>
<sst xmlns="http://schemas.openxmlformats.org/spreadsheetml/2006/main" count="150" uniqueCount="130">
  <si>
    <t>Замечания Технического заказчика  ООО «Проимнжиниринг»  к сметной  документации</t>
  </si>
  <si>
    <t xml:space="preserve"> </t>
  </si>
  <si>
    <t>Дата</t>
  </si>
  <si>
    <t>№ п/п</t>
  </si>
  <si>
    <t>№  в смете</t>
  </si>
  <si>
    <t>Замечание</t>
  </si>
  <si>
    <t>Обоснование</t>
  </si>
  <si>
    <t>номер в корректированной смете</t>
  </si>
  <si>
    <t>примечание</t>
  </si>
  <si>
    <t>Замечания могут быть дополнены по результатам рассмотрения откорректированной сметы.</t>
  </si>
  <si>
    <t>3.1.9 Инструкции АО «ТМХ»</t>
  </si>
  <si>
    <t>Шифр проекта 130-23-АС 2</t>
  </si>
  <si>
    <t>130-23-АС 2 лист 2</t>
  </si>
  <si>
    <t>3.1.2.3. Инструкции АО «ТМХ», Приказ от 07.07.2022 № 557/пр</t>
  </si>
  <si>
    <t>3.1.2.4. Инструкции АО «ТМХ»</t>
  </si>
  <si>
    <t>3.1.7.2 Инструкции АО «ТМХ»</t>
  </si>
  <si>
    <t>2,3,7-9,27,40,69</t>
  </si>
  <si>
    <t>В обосновании указать название обосновывающего документа, наименование организации поставщика и дату документа, а также № пункта (при количестве позиций более 1).</t>
  </si>
  <si>
    <t xml:space="preserve">Приложить все прайсы или КП поставщиков. </t>
  </si>
  <si>
    <t>Не учтены транспортные расходы 3% и некоректно учтены заготовительно-складские (2% вместо 1,2%).</t>
  </si>
  <si>
    <t>Размеры противопожарных дверей в п.1 и 2 ВОР не соответствуют проекту.</t>
  </si>
  <si>
    <t>Размеры противопожарной двери не соответствуют проекту.</t>
  </si>
  <si>
    <t>Некорректно рассчитан объем, откорректировать после изменения ВОР, см. выше.</t>
  </si>
  <si>
    <t>130-23-АС 2 лист 3</t>
  </si>
  <si>
    <t>Исключить, т.к установка доводчика  включена в состав работ по установке противопрожарных дверей в п.1 сметы.</t>
  </si>
  <si>
    <t>ВОР п.6,7,8,9 130-23-АС 2.СО лист 1,2</t>
  </si>
  <si>
    <t>ВОР п.13, 130-23-АС 2.СО лист 2</t>
  </si>
  <si>
    <t>Количество кирпича принять на основании нормы расхода в расценке из п.14.</t>
  </si>
  <si>
    <t>После корректировки ВОР и спецификации в части марки раствора подобрать соответствующую расценку на раствор.</t>
  </si>
  <si>
    <t>Исключить, т.к. расценка ФЕР11-01-055-01 учитывает работы по нарезке, уплотнению и герметизации швов.</t>
  </si>
  <si>
    <t xml:space="preserve">Некорректно указана единица измерения материала ТЕХНОЭЛАСТМОСТ Б ЭМП. Принять в соответствии с ВОР и спецификацией в м2.
</t>
  </si>
  <si>
    <t>130-23-АС 2.СО</t>
  </si>
  <si>
    <t xml:space="preserve">В случае дополнения ВОР работами по укладке ЭППЛ, учесть в смете эти работы и стоимость материала. </t>
  </si>
  <si>
    <t>31,32,44,45</t>
  </si>
  <si>
    <t xml:space="preserve">Некорректно применена расценка и коэффициент к ней. Вернуть исходное наименование, исключить необоснованный коэффициент и добавить расценку ФЕРр57-2-9 с соответствующим коэффициентом до проектной толщины 400 мм. </t>
  </si>
  <si>
    <t>Включить в ВОР работы по погрузке, вывозу и утилизации строительного мусора от разборки конструкций. Приложить транспортную схему.</t>
  </si>
  <si>
    <t>Учесть в смете погрузку, вывоз и утилизацию строительного мусора от разборки. Для обоснования стоимости утилизации приложить договор, прейскурант или письмо с ценами от полигона ТБО.</t>
  </si>
  <si>
    <t>3.1.13 Инструкции АО «ТМХ»</t>
  </si>
  <si>
    <t>Завышен объем свай. Геометрический объем одной сваи С30.20-3= 0,12м3. Объем 120 свай будет = 14,4м3.</t>
  </si>
  <si>
    <t>Серия 1.011.1-10 и ГОСТ 19804-91</t>
  </si>
  <si>
    <t>ВОР п.36, 130-23-АС 2 лист 4</t>
  </si>
  <si>
    <t>В смете не учтена работа по разбивке оголовков свай в количестве 120 шт.</t>
  </si>
  <si>
    <t xml:space="preserve">ВОР п.33, 130-23-АС 2 </t>
  </si>
  <si>
    <t>3.1.2.5 Инструкции АО «ТМХ»</t>
  </si>
  <si>
    <t>3.1.2.3 Инструкции АО «ТМХ»</t>
  </si>
  <si>
    <t>Учесть в смете погрузку, вывоз и утилизацию строительного мусора от разборки. Для обоснования стоимости утилизации приложить договор, прейскурант или письмо от полигона ТБО с расценками.</t>
  </si>
  <si>
    <t>ВОР п.33, 130-23-АС 2 лист 5</t>
  </si>
  <si>
    <t>130-23-АС 2 лист 5</t>
  </si>
  <si>
    <t>В ВОР не учтена работа по устройству галтели из цементо-песчаного раствора, проедусмотренной проектом.</t>
  </si>
  <si>
    <t>130-23-АС 2 лист 6</t>
  </si>
  <si>
    <t>Некорректно учтена расценка на устройство лотков. Заменить на ФЕР06-13-003-01.</t>
  </si>
  <si>
    <t>Учесть в смете устройство галтели после корректировки ВОР (см.выше).</t>
  </si>
  <si>
    <t>ВОР п.42, 130-23-АС 2 лист 6</t>
  </si>
  <si>
    <t>В смете не учтена стоимость порошкового упрочнителя Durocor.</t>
  </si>
  <si>
    <t>ВОР п.43,44, 130-23-АС 2.СО лист 3</t>
  </si>
  <si>
    <t>Площадь окраски и огрунтовки в п.48,49 ВОР не соответствует площади, указанной в спецификации.</t>
  </si>
  <si>
    <t>Откорректировать объемы после уточнения ВОР (см.выше).</t>
  </si>
  <si>
    <t>В смете не учтена установка закладных деталей МН548. Учесть после корректировки веса деталей в проекте и ВОР.</t>
  </si>
  <si>
    <t>В ВОР п.п.50-54 отсутствуют наименования работ, указаны только материалы.</t>
  </si>
  <si>
    <t>ВОР п.50-54, 130-23-АС 2</t>
  </si>
  <si>
    <t>ВОР п.48,49, 130-23-АС 2</t>
  </si>
  <si>
    <t>В спецификации и ВОР п.53, указать из какого металла какой толщины и размера должна быть изготовлена "юбка".</t>
  </si>
  <si>
    <t>ВОР п.53, 130-23-АС 2.СО</t>
  </si>
  <si>
    <t xml:space="preserve">В ВОР п.п.50-54 и спецификации отсутствует праймер Технониколь №08. </t>
  </si>
  <si>
    <t>ВОР п.50-54, 130-23-АС 3.СО</t>
  </si>
  <si>
    <t>В ВОР п.п.50-54 и проекте отсутствует информация о необходимости расчистки мест ремонта кровли от страых покрытий.</t>
  </si>
  <si>
    <t>п.3.1.2.5 инструкции АО ТМХ</t>
  </si>
  <si>
    <t>В спецификации и ВОР п.51 указать для чего нужен цементный раствор М150.</t>
  </si>
  <si>
    <t>Расценить работу после корректировки ВОР (см.выше).</t>
  </si>
  <si>
    <t>3.3.1.12 Инструкции АО «ТМХ»</t>
  </si>
  <si>
    <t>Не учтены объемы работ по примыканиям кровли к фонарю (п.п.55,56 ВОР).</t>
  </si>
  <si>
    <t>ВОР п.55,56, 130-23-АС 2.</t>
  </si>
  <si>
    <t>e-mail:  t.morgunova@tmh.pro</t>
  </si>
  <si>
    <t>Исполнитель: Ведущий инженер-сметчик Моргунова Т.А.</t>
  </si>
  <si>
    <t>87-95</t>
  </si>
  <si>
    <t xml:space="preserve">В ВОР п.п.58-66 указаны работы, отсутствующие в проекте. </t>
  </si>
  <si>
    <t>Исключить, т.к. данных работ нет в проекте.</t>
  </si>
  <si>
    <t>После корректировки ВОР и спецификации подобрать соответствующую сметную цену на кирпич.</t>
  </si>
  <si>
    <t>Коэффициент  К=1,15  (Приказ от 07.07.2022 № 557/пр прил.8 табл.2 п.3) исключить, т.к. в проекте и ВОР отсутствует информация о наличии усложняющих условий труда.</t>
  </si>
  <si>
    <t>Не учтены транспортные и заготовительно-складские расходы 3% и 1,2%.</t>
  </si>
  <si>
    <r>
      <t xml:space="preserve">Объект: «Цех №8, расположенный по адресу:
Московская область, г.о. Мытищи, ул. Колонцова, 4. Капитальный ремонт».
</t>
    </r>
    <r>
      <rPr>
        <b/>
        <sz val="14"/>
        <color theme="1"/>
        <rFont val="Calibri"/>
        <family val="2"/>
        <charset val="204"/>
        <scheme val="minor"/>
      </rPr>
      <t>Смета 02-01-02 АС2</t>
    </r>
    <r>
      <rPr>
        <sz val="14"/>
        <color theme="1"/>
        <rFont val="Calibri"/>
        <family val="2"/>
        <charset val="204"/>
        <scheme val="minor"/>
      </rPr>
      <t xml:space="preserve">  на сумму </t>
    </r>
    <r>
      <rPr>
        <b/>
        <sz val="14"/>
        <color theme="1"/>
        <rFont val="Calibri"/>
        <family val="2"/>
        <charset val="204"/>
        <scheme val="minor"/>
      </rPr>
      <t xml:space="preserve">61 519 067,54 </t>
    </r>
    <r>
      <rPr>
        <sz val="14"/>
        <color theme="1"/>
        <rFont val="Calibri"/>
        <family val="2"/>
        <charset val="204"/>
        <scheme val="minor"/>
      </rPr>
      <t xml:space="preserve"> руб. без НДС
</t>
    </r>
  </si>
  <si>
    <t>Материалы в ВОР п.п.1-5, 6.1,7.1,9,11,12,17,1922,26,29,36,37,41,43,46,47,50-54,55-57,60-63 заносятся в колонку  примечание, заполнить ВОР по присланному ранее образцу.</t>
  </si>
  <si>
    <t>В смете отсутствуют работы, указанные на листе 8 130-23-АС 2.</t>
  </si>
  <si>
    <t xml:space="preserve">Исключить коэффициент 1,1, т.к. в ВОР не указано ручное нанесение огрунтовки и краски. </t>
  </si>
  <si>
    <t>тел.: 8 925 715-93-25</t>
  </si>
  <si>
    <t>лист 1 ВОР</t>
  </si>
  <si>
    <t>п.3-5 ВОР подтвердить вес каждого типа ворот, указанных в смете</t>
  </si>
  <si>
    <t>Для откатных ворот ( п.7 сметы) применить ФЕР07-01-055-12.</t>
  </si>
  <si>
    <t>Некорректно применена расценка. Согласно РД кирпичом закладываются проемы над перемычками ворот.  Заменить на ФЕР46-02-007-01(02)</t>
  </si>
  <si>
    <t xml:space="preserve">Согласно РД штукатурка выполняется с двух сторон. Разделить работы на внутренние и наружные </t>
  </si>
  <si>
    <t>Исключить раствор, учтенный в расценке, и заменить на сответствующий проекту  цементно-песчаный М-100</t>
  </si>
  <si>
    <t>п.14 ВОР Обосновать ВОРом площадь отделки штукатуруки 91м2 :с двух сторон или с одной стороны</t>
  </si>
  <si>
    <t>п.13 ВОР Марка раствора в проекте  (М100) не соответствет ВОРу (М150).  Привести в соответствие и указать раствор в спецификации.</t>
  </si>
  <si>
    <t xml:space="preserve">п.13 ВОР   Размер кирпича в ВОР (КР-р-по 250х120х65/1НФ/150/2,0/100/ГОСТ 530-2012) не соответствует спецификации (КР-р-по 250х120х88/1,4НФ/150/2,0/50), но соответствует проекту. Устранить несоответствие. </t>
  </si>
  <si>
    <t>В п.п. 6,6.1,6.2,6.3,6.4,6.5,6.6,7,7.1,7.2,7.3,7.4,7.5,7.6,8,9 ВОР включены работы и оборудование, отсутствующие в проекте, но присутствующие в спецификации. Откорректировать ВОР/спецификацию и при необходимости выполнения данных работ включить их в смету</t>
  </si>
  <si>
    <t>Некорректно применена расценка. Заменить на ФЕР11-01-004-09</t>
  </si>
  <si>
    <t>Некорректно применена расценка, т.к. технология работ не соответствует технологии нанесения материала Техноэластмост, а также имеется задвоение работ по подготовке поверхности и нанесению оргунтовки, учтенным в п.21,39 сметы. Применить расценку ФЕР08-01-008-03</t>
  </si>
  <si>
    <t>26,  39</t>
  </si>
  <si>
    <t>27 , 40</t>
  </si>
  <si>
    <t>Некоррректно применены расценки в п.п.31, 32. Заменить на более подходящую по виду и составу работ расценку ФЕР11-01-055-01. Исключить материалы, несоответствующие проекту и заменить на проектные.</t>
  </si>
  <si>
    <t>В ВОР и экспликации полов отсутствует ЭППС, при этом он указан в спецификации. Привести в соответствие ВОР и все документы в проекте.</t>
  </si>
  <si>
    <t>33, 46</t>
  </si>
  <si>
    <t>21, 34</t>
  </si>
  <si>
    <t>После корректировки ВОРа применить соответствующую расценку на огнеупорный бетон</t>
  </si>
  <si>
    <t>п. 28 ВОР указать маркировку огнеупорного бетона на высокоглиноземистом цементе с шамотным заполнителем в сварочном цеху</t>
  </si>
  <si>
    <t>В п.33 ВОР указан несоответствующий проекту метод устройства свай - забивка вместо вдавливания, а также размер свай не соотвествует проекту; не указан объем сваи.  Откорректировать ВОР</t>
  </si>
  <si>
    <t>Применена некорректная расценка, т.к. согласно проекту сваи не забивают, а вдавливают. Не подтвержден ВОРом объем свай. После корректировки способа погружения свай в п.33 ВОР заменить на соответствующую расценку с учетом того, что допускаемая нагрузка на сваю 75кН, максимальная нагрузка 50кН</t>
  </si>
  <si>
    <t>Не корректно применена расценка. Заменить на ФЕР06-02-001-04</t>
  </si>
  <si>
    <t>54, 55</t>
  </si>
  <si>
    <t>В п.36 ВОР не указаны диаметры арматуры, и количество не соответствует количеству в спецификации и ведомости расхода стали.</t>
  </si>
  <si>
    <t>Не подтверждены ВОРом марки арматуры, откорретировать после уточнения в спецификации и ВОР</t>
  </si>
  <si>
    <t>п.37 ВОР указать маркировку анкеров и количество</t>
  </si>
  <si>
    <t>п.41 ВОР не указаны диаметры арматуры</t>
  </si>
  <si>
    <t>В п.42 ВОР указаны закладные детали МН556 5,022т, а в РД закладная деталь МН548. при этом в спецификации и проекте завышен вес закладной детали МН548 по сравнению с указанным в серии  1.400-15 выпуск 1. Привести в соответствие.</t>
  </si>
  <si>
    <t>п.43, п.44  ВОР Площадь гидроизоляции материалами "Технониколь" в ВОРе 781м2  не соответстсвует спецификации 418м2    Привести в соответствие.</t>
  </si>
  <si>
    <t>Откорректироваь расход праймера после уточнения ВОРа.</t>
  </si>
  <si>
    <t xml:space="preserve">Некорректно указана единица измерения материала ТЕХНОЭЛАСТМОСТ Б ЭМП, а также марка  изоляции не подтверждена ВОР.  Принять в соответствии с ВОР и спецификацией в м2.
</t>
  </si>
  <si>
    <t>ВОР п.44</t>
  </si>
  <si>
    <t>Некорректно применена расценка, т.к. технология работ не соответствует технологии нанесения материала Техноэластмост, а также имеется задвоение работ по подготовке поверхности и нанесению оргунтовки, учтенным в п.63 сметы. Применить расценку ФЕР08-01-008-03</t>
  </si>
  <si>
    <t>Не корректно применена расценка.  Заменить на ФЕР09-06-001-02.   Завышена площадь металлических щитов: в смете -228,75м2, по проекту - 0,48*0,998*451+0,48*0,498*14=219,39м2</t>
  </si>
  <si>
    <t>80, 81</t>
  </si>
  <si>
    <t>Откорректировать площадь  листовой стали после корректировки ВОР (см.выше).</t>
  </si>
  <si>
    <t>п.57 ВОР Внести виды работ по ремонту кровли с указанием необходимых материалов.</t>
  </si>
  <si>
    <t>84-86</t>
  </si>
  <si>
    <t>Информация о смене старого покрытия отстутсвует в ВОР и проекте. Подтвердить ВОРом</t>
  </si>
  <si>
    <t>лист 8 130-23-АС2</t>
  </si>
  <si>
    <t>В ВОР отсутствуют работы, указанные на листе 8 130-23-АС 2 (плита трансбордера Пл1). В спецификации отсутствуют материалы для данных работ. Откорректировать ВОР</t>
  </si>
  <si>
    <t>Некорректно применена расценка, не соответствует технологии применения Техноэласта ЭПП. Заменить на  ФЕР12-01-004-..в зависимости от корретировок ВОР</t>
  </si>
  <si>
    <t>Нумерация в смете должна быть сквозной.</t>
  </si>
  <si>
    <r>
      <t>Нарушение п.3.1.2.3 Инструкции АО "ТМХ".</t>
    </r>
    <r>
      <rPr>
        <sz val="11"/>
        <color rgb="FFFF0000"/>
        <rFont val="Calibri"/>
        <family val="2"/>
        <charset val="204"/>
        <scheme val="minor"/>
      </rPr>
      <t xml:space="preserve"> Не подтверждена ВОРом марка/тип доводчика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</si>
</sst>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8" fillId="0" borderId="0" xfId="0" applyFont="1"/>
    <xf numFmtId="0" fontId="8" fillId="0" borderId="3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15" fillId="0" borderId="0" xfId="0" applyFont="1"/>
    <xf numFmtId="0" fontId="5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center" wrapText="1"/>
    </xf>
    <xf numFmtId="0" fontId="0" fillId="0" borderId="8" xfId="0" applyBorder="1"/>
    <xf numFmtId="0" fontId="3" fillId="0" borderId="12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8" fillId="0" borderId="8" xfId="0" applyFont="1" applyBorder="1"/>
    <xf numFmtId="0" fontId="2" fillId="0" borderId="15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21" fillId="0" borderId="0" xfId="0" applyFont="1"/>
    <xf numFmtId="0" fontId="8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center" wrapText="1"/>
    </xf>
    <xf numFmtId="0" fontId="13" fillId="2" borderId="8" xfId="0" applyFont="1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0" borderId="13" xfId="0" applyBorder="1"/>
    <xf numFmtId="0" fontId="8" fillId="0" borderId="10" xfId="0" applyFont="1" applyBorder="1"/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tabSelected="1" zoomScaleNormal="100" zoomScaleSheetLayoutView="100" workbookViewId="0">
      <selection activeCell="C81" sqref="C81"/>
    </sheetView>
  </sheetViews>
  <sheetFormatPr defaultRowHeight="15" x14ac:dyDescent="0.25"/>
  <cols>
    <col min="1" max="1" width="5.85546875" customWidth="1"/>
    <col min="2" max="2" width="25" customWidth="1"/>
    <col min="3" max="3" width="57.5703125" customWidth="1"/>
    <col min="4" max="4" width="17" customWidth="1"/>
    <col min="5" max="5" width="11.85546875" customWidth="1"/>
    <col min="6" max="6" width="17.42578125" style="1" customWidth="1"/>
  </cols>
  <sheetData>
    <row r="1" spans="1:7" ht="15.75" thickBot="1" x14ac:dyDescent="0.3"/>
    <row r="2" spans="1:7" ht="13.5" customHeight="1" x14ac:dyDescent="0.25">
      <c r="A2" s="60" t="s">
        <v>0</v>
      </c>
      <c r="B2" s="61"/>
      <c r="C2" s="61"/>
      <c r="D2" s="61"/>
      <c r="E2" s="61"/>
      <c r="F2" s="61"/>
    </row>
    <row r="3" spans="1:7" ht="11.25" customHeight="1" x14ac:dyDescent="0.25">
      <c r="A3" s="62" t="s">
        <v>1</v>
      </c>
      <c r="B3" s="63"/>
      <c r="C3" s="63"/>
      <c r="D3" s="63"/>
      <c r="E3" s="64"/>
      <c r="F3" s="2"/>
    </row>
    <row r="4" spans="1:7" ht="57.75" customHeight="1" thickBot="1" x14ac:dyDescent="0.3">
      <c r="A4" s="65" t="s">
        <v>80</v>
      </c>
      <c r="B4" s="66"/>
      <c r="C4" s="66"/>
      <c r="D4" s="66"/>
      <c r="E4" s="66"/>
      <c r="F4" s="66"/>
    </row>
    <row r="5" spans="1:7" ht="15.75" customHeight="1" thickBot="1" x14ac:dyDescent="0.3">
      <c r="A5" s="14"/>
      <c r="B5" s="15"/>
      <c r="C5" s="15"/>
      <c r="D5" s="67" t="s">
        <v>11</v>
      </c>
      <c r="E5" s="67"/>
      <c r="F5" s="67"/>
    </row>
    <row r="6" spans="1:7" ht="15.75" customHeight="1" x14ac:dyDescent="0.25">
      <c r="A6" s="3" t="s">
        <v>2</v>
      </c>
      <c r="B6" s="4"/>
      <c r="D6" s="4"/>
      <c r="E6" s="5"/>
      <c r="F6" s="6">
        <v>44971</v>
      </c>
    </row>
    <row r="7" spans="1:7" ht="15" customHeight="1" x14ac:dyDescent="0.25">
      <c r="A7" s="68" t="s">
        <v>3</v>
      </c>
      <c r="B7" s="68" t="s">
        <v>4</v>
      </c>
      <c r="C7" s="68" t="s">
        <v>5</v>
      </c>
      <c r="D7" s="68" t="s">
        <v>6</v>
      </c>
      <c r="E7" s="69" t="s">
        <v>7</v>
      </c>
      <c r="F7" s="71" t="s">
        <v>8</v>
      </c>
    </row>
    <row r="8" spans="1:7" ht="24" customHeight="1" x14ac:dyDescent="0.25">
      <c r="A8" s="68"/>
      <c r="B8" s="68"/>
      <c r="C8" s="68"/>
      <c r="D8" s="68"/>
      <c r="E8" s="70"/>
      <c r="F8" s="71"/>
    </row>
    <row r="9" spans="1:7" ht="29.25" customHeight="1" x14ac:dyDescent="0.25">
      <c r="A9" s="26">
        <v>1</v>
      </c>
      <c r="B9" s="69"/>
      <c r="C9" s="13" t="s">
        <v>18</v>
      </c>
      <c r="D9" s="72" t="s">
        <v>15</v>
      </c>
      <c r="E9" s="9"/>
      <c r="F9" s="25"/>
      <c r="G9" s="16"/>
    </row>
    <row r="10" spans="1:7" ht="66.75" customHeight="1" x14ac:dyDescent="0.25">
      <c r="A10" s="26">
        <f>A9+1</f>
        <v>2</v>
      </c>
      <c r="B10" s="70"/>
      <c r="C10" s="13" t="s">
        <v>17</v>
      </c>
      <c r="D10" s="73"/>
      <c r="E10" s="9"/>
      <c r="F10" s="25"/>
      <c r="G10" s="16"/>
    </row>
    <row r="11" spans="1:7" ht="61.5" customHeight="1" x14ac:dyDescent="0.25">
      <c r="A11" s="26">
        <f t="shared" ref="A11:A73" si="0">A10+1</f>
        <v>3</v>
      </c>
      <c r="B11" s="8"/>
      <c r="C11" s="46" t="s">
        <v>78</v>
      </c>
      <c r="D11" s="29" t="s">
        <v>13</v>
      </c>
      <c r="E11" s="9"/>
      <c r="F11" s="25"/>
      <c r="G11" s="16"/>
    </row>
    <row r="12" spans="1:7" ht="60.75" customHeight="1" x14ac:dyDescent="0.25">
      <c r="A12" s="26">
        <f t="shared" si="0"/>
        <v>4</v>
      </c>
      <c r="B12" s="8"/>
      <c r="C12" s="47" t="s">
        <v>81</v>
      </c>
      <c r="D12" s="24" t="s">
        <v>14</v>
      </c>
      <c r="E12" s="9"/>
      <c r="F12" s="25"/>
      <c r="G12" s="16"/>
    </row>
    <row r="13" spans="1:7" ht="42.75" customHeight="1" x14ac:dyDescent="0.25">
      <c r="A13" s="26">
        <f t="shared" si="0"/>
        <v>5</v>
      </c>
      <c r="B13" s="28" t="s">
        <v>16</v>
      </c>
      <c r="C13" s="48" t="s">
        <v>79</v>
      </c>
      <c r="D13" s="27" t="s">
        <v>10</v>
      </c>
      <c r="E13" s="9"/>
      <c r="F13" s="25"/>
      <c r="G13" s="16"/>
    </row>
    <row r="14" spans="1:7" ht="27.75" customHeight="1" x14ac:dyDescent="0.25">
      <c r="A14" s="44">
        <f t="shared" si="0"/>
        <v>6</v>
      </c>
      <c r="B14" s="28"/>
      <c r="C14" s="48" t="s">
        <v>128</v>
      </c>
      <c r="D14" s="45"/>
      <c r="E14" s="9"/>
      <c r="F14" s="43"/>
      <c r="G14" s="16"/>
    </row>
    <row r="15" spans="1:7" ht="33.75" customHeight="1" x14ac:dyDescent="0.25">
      <c r="A15" s="44">
        <f t="shared" si="0"/>
        <v>7</v>
      </c>
      <c r="B15" s="33"/>
      <c r="C15" s="49" t="s">
        <v>20</v>
      </c>
      <c r="D15" s="35" t="s">
        <v>12</v>
      </c>
      <c r="E15" s="26"/>
      <c r="F15" s="25"/>
    </row>
    <row r="16" spans="1:7" ht="29.25" customHeight="1" x14ac:dyDescent="0.25">
      <c r="A16" s="26">
        <f t="shared" si="0"/>
        <v>8</v>
      </c>
      <c r="B16" s="33"/>
      <c r="C16" s="49" t="s">
        <v>86</v>
      </c>
      <c r="D16" s="35" t="s">
        <v>85</v>
      </c>
      <c r="E16" s="26"/>
      <c r="F16" s="25"/>
    </row>
    <row r="17" spans="1:7" ht="28.5" customHeight="1" x14ac:dyDescent="0.25">
      <c r="A17" s="26">
        <f t="shared" si="0"/>
        <v>9</v>
      </c>
      <c r="B17" s="33">
        <v>2</v>
      </c>
      <c r="C17" s="50" t="s">
        <v>21</v>
      </c>
      <c r="D17" s="36" t="s">
        <v>12</v>
      </c>
      <c r="E17" s="20"/>
      <c r="F17" s="37"/>
    </row>
    <row r="18" spans="1:7" ht="31.5" customHeight="1" x14ac:dyDescent="0.25">
      <c r="A18" s="26">
        <f t="shared" si="0"/>
        <v>10</v>
      </c>
      <c r="B18" s="33">
        <v>3</v>
      </c>
      <c r="C18" s="50" t="s">
        <v>21</v>
      </c>
      <c r="D18" s="36" t="s">
        <v>12</v>
      </c>
      <c r="E18" s="26"/>
      <c r="F18" s="25"/>
    </row>
    <row r="19" spans="1:7" ht="35.25" customHeight="1" x14ac:dyDescent="0.25">
      <c r="A19" s="26">
        <f t="shared" si="0"/>
        <v>11</v>
      </c>
      <c r="B19" s="38">
        <v>1</v>
      </c>
      <c r="C19" s="48" t="s">
        <v>22</v>
      </c>
      <c r="D19" s="36" t="s">
        <v>12</v>
      </c>
      <c r="E19" s="9"/>
      <c r="F19" s="32"/>
    </row>
    <row r="20" spans="1:7" ht="34.5" customHeight="1" x14ac:dyDescent="0.25">
      <c r="A20" s="26">
        <f t="shared" si="0"/>
        <v>12</v>
      </c>
      <c r="B20" s="59">
        <v>6</v>
      </c>
      <c r="C20" s="48" t="s">
        <v>87</v>
      </c>
      <c r="D20" s="30"/>
      <c r="E20" s="9"/>
      <c r="F20" s="32"/>
    </row>
    <row r="21" spans="1:7" ht="39" customHeight="1" x14ac:dyDescent="0.25">
      <c r="A21" s="26">
        <f t="shared" si="0"/>
        <v>13</v>
      </c>
      <c r="B21" s="31">
        <v>4</v>
      </c>
      <c r="C21" s="51" t="s">
        <v>24</v>
      </c>
      <c r="D21" s="27"/>
      <c r="E21" s="9"/>
      <c r="F21" s="32"/>
    </row>
    <row r="22" spans="1:7" ht="42.75" customHeight="1" x14ac:dyDescent="0.25">
      <c r="A22" s="26">
        <f t="shared" si="0"/>
        <v>14</v>
      </c>
      <c r="B22" s="31">
        <v>5</v>
      </c>
      <c r="C22" s="51" t="s">
        <v>129</v>
      </c>
      <c r="D22" s="30" t="s">
        <v>44</v>
      </c>
      <c r="E22" s="9"/>
      <c r="F22" s="32"/>
    </row>
    <row r="23" spans="1:7" ht="88.5" customHeight="1" x14ac:dyDescent="0.25">
      <c r="A23" s="26">
        <f t="shared" si="0"/>
        <v>15</v>
      </c>
      <c r="B23" s="31"/>
      <c r="C23" s="47" t="s">
        <v>94</v>
      </c>
      <c r="D23" s="23" t="s">
        <v>25</v>
      </c>
      <c r="E23" s="9"/>
      <c r="F23" s="32"/>
    </row>
    <row r="24" spans="1:7" ht="53.25" customHeight="1" x14ac:dyDescent="0.25">
      <c r="A24" s="26">
        <f t="shared" si="0"/>
        <v>16</v>
      </c>
      <c r="B24" s="31">
        <v>14</v>
      </c>
      <c r="C24" s="51" t="s">
        <v>88</v>
      </c>
      <c r="D24" s="36" t="s">
        <v>23</v>
      </c>
      <c r="E24" s="9"/>
      <c r="F24" s="32"/>
    </row>
    <row r="25" spans="1:7" ht="75" customHeight="1" x14ac:dyDescent="0.25">
      <c r="A25" s="26">
        <f t="shared" si="0"/>
        <v>17</v>
      </c>
      <c r="B25" s="52"/>
      <c r="C25" s="22" t="s">
        <v>93</v>
      </c>
      <c r="D25" s="23" t="s">
        <v>26</v>
      </c>
      <c r="E25" s="9"/>
      <c r="F25" s="32"/>
    </row>
    <row r="26" spans="1:7" ht="52.5" customHeight="1" x14ac:dyDescent="0.25">
      <c r="A26" s="26">
        <f t="shared" si="0"/>
        <v>18</v>
      </c>
      <c r="B26" s="31"/>
      <c r="C26" s="22" t="s">
        <v>92</v>
      </c>
      <c r="D26" s="35" t="s">
        <v>23</v>
      </c>
      <c r="E26" s="9"/>
      <c r="F26" s="32"/>
    </row>
    <row r="27" spans="1:7" ht="36" customHeight="1" x14ac:dyDescent="0.25">
      <c r="A27" s="26">
        <f t="shared" si="0"/>
        <v>19</v>
      </c>
      <c r="B27" s="83">
        <v>15</v>
      </c>
      <c r="C27" s="11" t="s">
        <v>77</v>
      </c>
      <c r="D27" s="30"/>
      <c r="E27" s="9"/>
      <c r="F27" s="32"/>
    </row>
    <row r="28" spans="1:7" ht="36" customHeight="1" x14ac:dyDescent="0.25">
      <c r="A28" s="26">
        <f t="shared" si="0"/>
        <v>20</v>
      </c>
      <c r="B28" s="84"/>
      <c r="C28" s="11" t="s">
        <v>27</v>
      </c>
      <c r="D28" s="30"/>
      <c r="E28" s="9"/>
      <c r="F28" s="32"/>
    </row>
    <row r="29" spans="1:7" ht="42.75" customHeight="1" x14ac:dyDescent="0.25">
      <c r="A29" s="26">
        <f t="shared" si="0"/>
        <v>21</v>
      </c>
      <c r="B29" s="31">
        <v>16</v>
      </c>
      <c r="C29" s="11" t="s">
        <v>28</v>
      </c>
      <c r="D29" s="30"/>
      <c r="E29" s="9"/>
      <c r="F29" s="32"/>
    </row>
    <row r="30" spans="1:7" ht="36.75" customHeight="1" x14ac:dyDescent="0.25">
      <c r="A30" s="26">
        <f t="shared" si="0"/>
        <v>22</v>
      </c>
      <c r="B30" s="83">
        <v>17</v>
      </c>
      <c r="C30" s="51" t="s">
        <v>89</v>
      </c>
      <c r="D30" s="72" t="s">
        <v>23</v>
      </c>
      <c r="E30" s="20"/>
      <c r="F30" s="37"/>
      <c r="G30" s="16"/>
    </row>
    <row r="31" spans="1:7" ht="32.25" customHeight="1" x14ac:dyDescent="0.25">
      <c r="A31" s="26">
        <f t="shared" si="0"/>
        <v>23</v>
      </c>
      <c r="B31" s="89"/>
      <c r="C31" s="47" t="s">
        <v>91</v>
      </c>
      <c r="D31" s="73"/>
      <c r="E31" s="53"/>
      <c r="F31" s="54"/>
      <c r="G31" s="16"/>
    </row>
    <row r="32" spans="1:7" ht="32.25" customHeight="1" x14ac:dyDescent="0.25">
      <c r="A32" s="26">
        <f t="shared" si="0"/>
        <v>24</v>
      </c>
      <c r="B32" s="84"/>
      <c r="C32" s="51" t="s">
        <v>90</v>
      </c>
      <c r="D32" s="30"/>
      <c r="E32" s="53"/>
      <c r="F32" s="54"/>
      <c r="G32" s="16"/>
    </row>
    <row r="33" spans="1:9" ht="39.75" customHeight="1" x14ac:dyDescent="0.25">
      <c r="A33" s="44">
        <f t="shared" si="0"/>
        <v>25</v>
      </c>
      <c r="B33" s="56" t="s">
        <v>102</v>
      </c>
      <c r="C33" s="51" t="s">
        <v>95</v>
      </c>
      <c r="D33" s="30"/>
      <c r="E33" s="53"/>
      <c r="F33" s="54"/>
      <c r="G33" s="16"/>
    </row>
    <row r="34" spans="1:9" ht="84" customHeight="1" x14ac:dyDescent="0.25">
      <c r="A34" s="26">
        <f t="shared" si="0"/>
        <v>26</v>
      </c>
      <c r="B34" s="55" t="s">
        <v>97</v>
      </c>
      <c r="C34" s="51" t="s">
        <v>96</v>
      </c>
      <c r="D34" s="24"/>
      <c r="E34" s="9"/>
      <c r="F34" s="25"/>
    </row>
    <row r="35" spans="1:9" ht="50.25" customHeight="1" x14ac:dyDescent="0.25">
      <c r="A35" s="26">
        <f t="shared" si="0"/>
        <v>27</v>
      </c>
      <c r="B35" s="55" t="s">
        <v>98</v>
      </c>
      <c r="C35" s="18" t="s">
        <v>30</v>
      </c>
      <c r="D35" s="27" t="s">
        <v>31</v>
      </c>
      <c r="E35" s="9"/>
      <c r="F35" s="25"/>
    </row>
    <row r="36" spans="1:9" ht="67.5" customHeight="1" x14ac:dyDescent="0.25">
      <c r="A36" s="44">
        <f t="shared" si="0"/>
        <v>28</v>
      </c>
      <c r="B36" s="90" t="s">
        <v>33</v>
      </c>
      <c r="C36" s="51" t="s">
        <v>99</v>
      </c>
      <c r="D36" s="27"/>
      <c r="E36" s="9"/>
      <c r="F36" s="25"/>
    </row>
    <row r="37" spans="1:9" ht="33" customHeight="1" x14ac:dyDescent="0.25">
      <c r="A37" s="26">
        <f t="shared" si="0"/>
        <v>29</v>
      </c>
      <c r="B37" s="91"/>
      <c r="C37" s="11" t="s">
        <v>53</v>
      </c>
      <c r="D37" s="27"/>
      <c r="E37" s="9"/>
      <c r="F37" s="25"/>
    </row>
    <row r="38" spans="1:9" ht="36" customHeight="1" x14ac:dyDescent="0.25">
      <c r="A38" s="26">
        <f t="shared" si="0"/>
        <v>30</v>
      </c>
      <c r="B38" s="55" t="s">
        <v>101</v>
      </c>
      <c r="C38" s="11" t="s">
        <v>29</v>
      </c>
      <c r="D38" s="27"/>
      <c r="E38" s="9"/>
      <c r="F38" s="25"/>
    </row>
    <row r="39" spans="1:9" ht="44.25" customHeight="1" x14ac:dyDescent="0.25">
      <c r="A39" s="26">
        <f t="shared" si="0"/>
        <v>31</v>
      </c>
      <c r="B39" s="85">
        <v>42</v>
      </c>
      <c r="C39" s="47" t="s">
        <v>104</v>
      </c>
      <c r="D39" s="27"/>
      <c r="E39" s="9"/>
      <c r="F39" s="25"/>
    </row>
    <row r="40" spans="1:9" ht="33" customHeight="1" x14ac:dyDescent="0.25">
      <c r="A40" s="26">
        <f t="shared" si="0"/>
        <v>32</v>
      </c>
      <c r="B40" s="86"/>
      <c r="C40" s="51" t="s">
        <v>103</v>
      </c>
      <c r="D40" s="27"/>
      <c r="E40" s="9"/>
      <c r="F40" s="25"/>
    </row>
    <row r="41" spans="1:9" ht="51" customHeight="1" x14ac:dyDescent="0.25">
      <c r="A41" s="26">
        <f t="shared" si="0"/>
        <v>33</v>
      </c>
      <c r="B41" s="17"/>
      <c r="C41" s="47" t="s">
        <v>100</v>
      </c>
      <c r="D41" s="24" t="s">
        <v>31</v>
      </c>
      <c r="E41" s="9"/>
      <c r="F41" s="25"/>
    </row>
    <row r="42" spans="1:9" ht="39" customHeight="1" x14ac:dyDescent="0.25">
      <c r="A42" s="26">
        <f t="shared" si="0"/>
        <v>34</v>
      </c>
      <c r="B42" s="21"/>
      <c r="C42" s="13" t="s">
        <v>32</v>
      </c>
      <c r="D42" s="27"/>
      <c r="E42" s="9"/>
      <c r="F42" s="25"/>
    </row>
    <row r="43" spans="1:9" ht="82.5" customHeight="1" x14ac:dyDescent="0.25">
      <c r="A43" s="26">
        <f t="shared" si="0"/>
        <v>35</v>
      </c>
      <c r="B43" s="28">
        <v>47</v>
      </c>
      <c r="C43" s="13" t="s">
        <v>34</v>
      </c>
      <c r="D43" s="30" t="s">
        <v>43</v>
      </c>
      <c r="E43" s="9"/>
      <c r="F43" s="25"/>
    </row>
    <row r="44" spans="1:9" ht="45" customHeight="1" x14ac:dyDescent="0.25">
      <c r="A44" s="26">
        <f t="shared" si="0"/>
        <v>36</v>
      </c>
      <c r="B44" s="28"/>
      <c r="C44" s="22" t="s">
        <v>35</v>
      </c>
      <c r="D44" s="23" t="s">
        <v>44</v>
      </c>
      <c r="E44" s="9"/>
      <c r="F44" s="25"/>
    </row>
    <row r="45" spans="1:9" ht="60.75" customHeight="1" x14ac:dyDescent="0.25">
      <c r="A45" s="26">
        <f t="shared" si="0"/>
        <v>37</v>
      </c>
      <c r="B45" s="21"/>
      <c r="C45" s="13" t="s">
        <v>36</v>
      </c>
      <c r="D45" s="30" t="s">
        <v>37</v>
      </c>
      <c r="E45" s="9"/>
      <c r="F45" s="25"/>
    </row>
    <row r="46" spans="1:9" ht="70.5" customHeight="1" x14ac:dyDescent="0.25">
      <c r="A46" s="26">
        <f t="shared" si="0"/>
        <v>38</v>
      </c>
      <c r="B46" s="21"/>
      <c r="C46" s="22" t="s">
        <v>105</v>
      </c>
      <c r="D46" s="23" t="s">
        <v>46</v>
      </c>
      <c r="E46" s="9"/>
      <c r="F46" s="25"/>
    </row>
    <row r="47" spans="1:9" ht="98.25" customHeight="1" x14ac:dyDescent="0.25">
      <c r="A47" s="26">
        <f t="shared" si="0"/>
        <v>39</v>
      </c>
      <c r="B47" s="87">
        <v>48</v>
      </c>
      <c r="C47" s="48" t="s">
        <v>106</v>
      </c>
      <c r="D47" s="30" t="s">
        <v>47</v>
      </c>
      <c r="E47" s="9"/>
      <c r="F47" s="25"/>
    </row>
    <row r="48" spans="1:9" ht="42" customHeight="1" x14ac:dyDescent="0.25">
      <c r="A48" s="26">
        <f t="shared" si="0"/>
        <v>40</v>
      </c>
      <c r="B48" s="88"/>
      <c r="C48" s="13" t="s">
        <v>38</v>
      </c>
      <c r="D48" s="27" t="s">
        <v>39</v>
      </c>
      <c r="E48" s="9"/>
      <c r="F48" s="25"/>
      <c r="G48" s="42"/>
      <c r="H48" s="42">
        <f>0.12*120</f>
        <v>14.399999999999999</v>
      </c>
      <c r="I48" s="42"/>
    </row>
    <row r="49" spans="1:9" ht="34.5" customHeight="1" x14ac:dyDescent="0.25">
      <c r="A49" s="44">
        <f>A14+1</f>
        <v>7</v>
      </c>
      <c r="B49" s="28">
        <v>49</v>
      </c>
      <c r="C49" s="48" t="s">
        <v>19</v>
      </c>
      <c r="D49" s="27" t="s">
        <v>10</v>
      </c>
      <c r="E49" s="9"/>
      <c r="F49" s="25"/>
    </row>
    <row r="50" spans="1:9" ht="41.25" customHeight="1" x14ac:dyDescent="0.25">
      <c r="A50" s="26">
        <f>A48+1</f>
        <v>41</v>
      </c>
      <c r="B50" s="17">
        <v>52</v>
      </c>
      <c r="C50" s="48" t="s">
        <v>107</v>
      </c>
      <c r="D50" s="23"/>
      <c r="E50" s="9"/>
      <c r="F50" s="25"/>
      <c r="G50" s="42"/>
      <c r="H50" s="42"/>
      <c r="I50" s="42"/>
    </row>
    <row r="51" spans="1:9" ht="47.25" customHeight="1" x14ac:dyDescent="0.25">
      <c r="A51" s="26">
        <f t="shared" si="0"/>
        <v>42</v>
      </c>
      <c r="B51" s="85" t="s">
        <v>108</v>
      </c>
      <c r="C51" s="22" t="s">
        <v>109</v>
      </c>
      <c r="D51" s="23" t="s">
        <v>40</v>
      </c>
      <c r="E51" s="9"/>
      <c r="F51" s="25"/>
      <c r="G51" s="42"/>
      <c r="H51" s="42"/>
      <c r="I51" s="42"/>
    </row>
    <row r="52" spans="1:9" ht="32.25" customHeight="1" x14ac:dyDescent="0.25">
      <c r="A52" s="26">
        <f t="shared" si="0"/>
        <v>43</v>
      </c>
      <c r="B52" s="86"/>
      <c r="C52" s="48" t="s">
        <v>110</v>
      </c>
      <c r="D52" s="23"/>
      <c r="E52" s="9"/>
      <c r="F52" s="25"/>
      <c r="G52" s="42"/>
      <c r="H52" s="42"/>
      <c r="I52" s="42"/>
    </row>
    <row r="53" spans="1:9" ht="32.25" customHeight="1" x14ac:dyDescent="0.25">
      <c r="A53" s="26">
        <f t="shared" si="0"/>
        <v>44</v>
      </c>
      <c r="B53" s="56"/>
      <c r="C53" s="47" t="s">
        <v>111</v>
      </c>
      <c r="D53" s="23"/>
      <c r="E53" s="9"/>
      <c r="F53" s="25"/>
      <c r="G53" s="42"/>
      <c r="H53" s="42"/>
      <c r="I53" s="42"/>
    </row>
    <row r="54" spans="1:9" ht="39" customHeight="1" x14ac:dyDescent="0.25">
      <c r="A54" s="26">
        <f t="shared" si="0"/>
        <v>45</v>
      </c>
      <c r="B54" s="19"/>
      <c r="C54" s="57" t="s">
        <v>41</v>
      </c>
      <c r="D54" s="27" t="s">
        <v>42</v>
      </c>
      <c r="E54" s="10"/>
      <c r="F54" s="12"/>
      <c r="G54" s="42"/>
      <c r="H54" s="42">
        <f>47.3*20</f>
        <v>946</v>
      </c>
      <c r="I54" s="42">
        <f>86.8*20</f>
        <v>1736</v>
      </c>
    </row>
    <row r="55" spans="1:9" ht="76.5" customHeight="1" x14ac:dyDescent="0.25">
      <c r="A55" s="26">
        <f t="shared" si="0"/>
        <v>46</v>
      </c>
      <c r="B55" s="19">
        <v>57</v>
      </c>
      <c r="C55" s="13" t="s">
        <v>34</v>
      </c>
      <c r="D55" s="30" t="s">
        <v>43</v>
      </c>
      <c r="E55" s="10"/>
      <c r="F55" s="12"/>
      <c r="G55" s="42"/>
      <c r="H55" s="42"/>
      <c r="I55" s="42"/>
    </row>
    <row r="56" spans="1:9" ht="54" customHeight="1" x14ac:dyDescent="0.25">
      <c r="A56" s="26">
        <f t="shared" si="0"/>
        <v>47</v>
      </c>
      <c r="B56" s="19"/>
      <c r="C56" s="22" t="s">
        <v>35</v>
      </c>
      <c r="D56" s="23" t="s">
        <v>44</v>
      </c>
      <c r="E56" s="10"/>
      <c r="F56" s="12"/>
    </row>
    <row r="57" spans="1:9" ht="66.75" customHeight="1" x14ac:dyDescent="0.25">
      <c r="A57" s="26">
        <f t="shared" si="0"/>
        <v>48</v>
      </c>
      <c r="B57" s="19"/>
      <c r="C57" s="13" t="s">
        <v>45</v>
      </c>
      <c r="D57" s="30" t="s">
        <v>37</v>
      </c>
      <c r="E57" s="10"/>
      <c r="F57" s="12"/>
    </row>
    <row r="58" spans="1:9" ht="34.5" customHeight="1" x14ac:dyDescent="0.25">
      <c r="A58" s="26">
        <f t="shared" si="0"/>
        <v>49</v>
      </c>
      <c r="B58" s="19"/>
      <c r="C58" s="47" t="s">
        <v>48</v>
      </c>
      <c r="D58" s="23" t="s">
        <v>49</v>
      </c>
      <c r="E58" s="39"/>
      <c r="F58" s="12"/>
    </row>
    <row r="59" spans="1:9" ht="39" customHeight="1" x14ac:dyDescent="0.25">
      <c r="A59" s="26">
        <f t="shared" si="0"/>
        <v>50</v>
      </c>
      <c r="B59" s="19"/>
      <c r="C59" s="13" t="s">
        <v>51</v>
      </c>
      <c r="D59" s="27" t="s">
        <v>49</v>
      </c>
      <c r="E59" s="39"/>
      <c r="F59" s="12"/>
    </row>
    <row r="60" spans="1:9" ht="40.5" customHeight="1" x14ac:dyDescent="0.25">
      <c r="A60" s="26">
        <f t="shared" si="0"/>
        <v>51</v>
      </c>
      <c r="B60" s="19">
        <v>60</v>
      </c>
      <c r="C60" s="13" t="s">
        <v>50</v>
      </c>
      <c r="D60" s="27"/>
      <c r="E60" s="39"/>
      <c r="F60" s="12"/>
    </row>
    <row r="61" spans="1:9" ht="27" customHeight="1" x14ac:dyDescent="0.25">
      <c r="A61" s="26">
        <f t="shared" si="0"/>
        <v>52</v>
      </c>
      <c r="B61" s="19">
        <v>62</v>
      </c>
      <c r="C61" s="47" t="s">
        <v>112</v>
      </c>
      <c r="D61" s="27"/>
      <c r="E61" s="39"/>
      <c r="F61" s="12"/>
    </row>
    <row r="62" spans="1:9" ht="81.75" customHeight="1" x14ac:dyDescent="0.25">
      <c r="A62" s="26">
        <f t="shared" si="0"/>
        <v>53</v>
      </c>
      <c r="B62" s="87"/>
      <c r="C62" s="34" t="s">
        <v>113</v>
      </c>
      <c r="D62" s="23" t="s">
        <v>52</v>
      </c>
      <c r="E62" s="9"/>
      <c r="F62" s="25"/>
    </row>
    <row r="63" spans="1:9" ht="42" customHeight="1" x14ac:dyDescent="0.25">
      <c r="A63" s="26">
        <f t="shared" si="0"/>
        <v>54</v>
      </c>
      <c r="B63" s="88"/>
      <c r="C63" s="11" t="s">
        <v>57</v>
      </c>
      <c r="D63" s="27" t="s">
        <v>49</v>
      </c>
      <c r="E63" s="9"/>
      <c r="F63" s="25"/>
    </row>
    <row r="64" spans="1:9" ht="54" customHeight="1" x14ac:dyDescent="0.25">
      <c r="A64" s="26">
        <f t="shared" si="0"/>
        <v>55</v>
      </c>
      <c r="B64" s="17"/>
      <c r="C64" s="22" t="s">
        <v>114</v>
      </c>
      <c r="D64" s="23" t="s">
        <v>54</v>
      </c>
      <c r="E64" s="9"/>
      <c r="F64" s="25"/>
    </row>
    <row r="65" spans="1:7" ht="39" customHeight="1" x14ac:dyDescent="0.25">
      <c r="A65" s="26">
        <f t="shared" si="0"/>
        <v>56</v>
      </c>
      <c r="B65" s="17">
        <v>63</v>
      </c>
      <c r="C65" s="51" t="s">
        <v>95</v>
      </c>
      <c r="D65" s="23"/>
      <c r="E65" s="9"/>
      <c r="F65" s="25"/>
    </row>
    <row r="66" spans="1:7" ht="33" customHeight="1" x14ac:dyDescent="0.25">
      <c r="A66" s="26">
        <f t="shared" si="0"/>
        <v>57</v>
      </c>
      <c r="B66" s="17">
        <v>67</v>
      </c>
      <c r="C66" s="22" t="s">
        <v>115</v>
      </c>
      <c r="D66" s="27"/>
      <c r="E66" s="9"/>
      <c r="F66" s="25"/>
    </row>
    <row r="67" spans="1:7" ht="87" customHeight="1" x14ac:dyDescent="0.25">
      <c r="A67" s="26">
        <f t="shared" si="0"/>
        <v>58</v>
      </c>
      <c r="B67" s="17">
        <v>68</v>
      </c>
      <c r="C67" s="11" t="s">
        <v>118</v>
      </c>
      <c r="D67" s="27"/>
      <c r="E67" s="9"/>
      <c r="F67" s="25"/>
    </row>
    <row r="68" spans="1:7" ht="60" customHeight="1" x14ac:dyDescent="0.25">
      <c r="A68" s="26">
        <f t="shared" si="0"/>
        <v>59</v>
      </c>
      <c r="B68" s="17">
        <v>69</v>
      </c>
      <c r="C68" s="18" t="s">
        <v>116</v>
      </c>
      <c r="D68" s="27" t="s">
        <v>117</v>
      </c>
      <c r="E68" s="9"/>
      <c r="F68" s="25"/>
    </row>
    <row r="69" spans="1:7" ht="58.5" customHeight="1" x14ac:dyDescent="0.25">
      <c r="A69" s="26">
        <f t="shared" si="0"/>
        <v>60</v>
      </c>
      <c r="B69" s="40">
        <v>70</v>
      </c>
      <c r="C69" s="51" t="s">
        <v>119</v>
      </c>
      <c r="D69" s="41" t="s">
        <v>49</v>
      </c>
      <c r="E69" s="9"/>
      <c r="F69" s="25"/>
    </row>
    <row r="70" spans="1:7" ht="42" customHeight="1" x14ac:dyDescent="0.25">
      <c r="A70" s="26">
        <f t="shared" si="0"/>
        <v>61</v>
      </c>
      <c r="B70" s="17"/>
      <c r="C70" s="22" t="s">
        <v>55</v>
      </c>
      <c r="D70" s="24" t="s">
        <v>60</v>
      </c>
      <c r="E70" s="9"/>
      <c r="F70" s="25"/>
    </row>
    <row r="71" spans="1:7" ht="33.75" customHeight="1" x14ac:dyDescent="0.25">
      <c r="A71" s="26">
        <f t="shared" si="0"/>
        <v>62</v>
      </c>
      <c r="B71" s="87">
        <v>73.739999999999995</v>
      </c>
      <c r="C71" s="11" t="s">
        <v>56</v>
      </c>
      <c r="D71" s="27"/>
      <c r="E71" s="9"/>
      <c r="F71" s="25"/>
    </row>
    <row r="72" spans="1:7" ht="42" customHeight="1" x14ac:dyDescent="0.25">
      <c r="A72" s="26">
        <f t="shared" si="0"/>
        <v>63</v>
      </c>
      <c r="B72" s="88"/>
      <c r="C72" s="11" t="s">
        <v>83</v>
      </c>
      <c r="D72" s="27"/>
      <c r="E72" s="9"/>
      <c r="F72" s="25"/>
    </row>
    <row r="73" spans="1:7" ht="42" customHeight="1" x14ac:dyDescent="0.25">
      <c r="A73" s="26">
        <f t="shared" si="0"/>
        <v>64</v>
      </c>
      <c r="B73" s="17"/>
      <c r="C73" s="22" t="s">
        <v>65</v>
      </c>
      <c r="D73" s="24" t="s">
        <v>59</v>
      </c>
      <c r="E73" s="9"/>
      <c r="F73" s="25"/>
    </row>
    <row r="74" spans="1:7" ht="42" customHeight="1" x14ac:dyDescent="0.25">
      <c r="A74" s="26">
        <f t="shared" ref="A74:A87" si="1">A73+1</f>
        <v>65</v>
      </c>
      <c r="B74" s="17"/>
      <c r="C74" s="22" t="s">
        <v>58</v>
      </c>
      <c r="D74" s="24" t="s">
        <v>59</v>
      </c>
      <c r="E74" s="9"/>
      <c r="F74" s="25"/>
      <c r="G74" s="42">
        <f>2*3.14*0.05*7</f>
        <v>2.1980000000000004</v>
      </c>
    </row>
    <row r="75" spans="1:7" ht="42" customHeight="1" x14ac:dyDescent="0.25">
      <c r="A75" s="26">
        <f t="shared" si="1"/>
        <v>66</v>
      </c>
      <c r="B75" s="17"/>
      <c r="C75" s="22" t="s">
        <v>63</v>
      </c>
      <c r="D75" s="24" t="s">
        <v>64</v>
      </c>
      <c r="E75" s="9"/>
      <c r="F75" s="25"/>
    </row>
    <row r="76" spans="1:7" ht="42" customHeight="1" x14ac:dyDescent="0.25">
      <c r="A76" s="26">
        <f t="shared" si="1"/>
        <v>67</v>
      </c>
      <c r="B76" s="17"/>
      <c r="C76" s="22" t="s">
        <v>67</v>
      </c>
      <c r="D76" s="24" t="s">
        <v>66</v>
      </c>
      <c r="E76" s="9"/>
      <c r="F76" s="32"/>
    </row>
    <row r="77" spans="1:7" ht="42" customHeight="1" x14ac:dyDescent="0.25">
      <c r="A77" s="26">
        <f t="shared" si="1"/>
        <v>68</v>
      </c>
      <c r="B77" s="17"/>
      <c r="C77" s="22" t="s">
        <v>61</v>
      </c>
      <c r="D77" s="24" t="s">
        <v>62</v>
      </c>
      <c r="E77" s="9"/>
      <c r="F77" s="32"/>
    </row>
    <row r="78" spans="1:7" ht="48.75" customHeight="1" x14ac:dyDescent="0.25">
      <c r="A78" s="26">
        <f t="shared" si="1"/>
        <v>69</v>
      </c>
      <c r="B78" s="17">
        <v>75</v>
      </c>
      <c r="C78" s="51" t="s">
        <v>127</v>
      </c>
      <c r="D78" s="11"/>
      <c r="E78" s="11"/>
      <c r="F78" s="11"/>
    </row>
    <row r="79" spans="1:7" ht="39" customHeight="1" x14ac:dyDescent="0.25">
      <c r="A79" s="26">
        <f t="shared" si="1"/>
        <v>70</v>
      </c>
      <c r="B79" s="17"/>
      <c r="C79" s="11" t="s">
        <v>70</v>
      </c>
      <c r="D79" s="11" t="s">
        <v>71</v>
      </c>
      <c r="E79" s="39"/>
      <c r="F79" s="11"/>
    </row>
    <row r="80" spans="1:7" ht="34.5" customHeight="1" x14ac:dyDescent="0.25">
      <c r="A80" s="26">
        <f t="shared" si="1"/>
        <v>71</v>
      </c>
      <c r="B80" s="55" t="s">
        <v>120</v>
      </c>
      <c r="C80" s="11" t="s">
        <v>121</v>
      </c>
      <c r="D80" s="27"/>
      <c r="E80" s="9"/>
      <c r="F80" s="25"/>
    </row>
    <row r="81" spans="1:6" ht="27.75" customHeight="1" x14ac:dyDescent="0.25">
      <c r="A81" s="26">
        <f t="shared" si="1"/>
        <v>72</v>
      </c>
      <c r="B81" s="19">
        <v>82</v>
      </c>
      <c r="C81" s="11" t="s">
        <v>68</v>
      </c>
      <c r="D81" s="30" t="s">
        <v>69</v>
      </c>
      <c r="E81" s="9"/>
      <c r="F81" s="25"/>
    </row>
    <row r="82" spans="1:6" ht="36" customHeight="1" x14ac:dyDescent="0.25">
      <c r="A82" s="26">
        <f t="shared" si="1"/>
        <v>73</v>
      </c>
      <c r="B82" s="19"/>
      <c r="C82" s="22" t="s">
        <v>122</v>
      </c>
      <c r="D82" s="30"/>
      <c r="E82" s="9"/>
      <c r="F82" s="25"/>
    </row>
    <row r="83" spans="1:6" ht="43.5" customHeight="1" x14ac:dyDescent="0.25">
      <c r="A83" s="26">
        <f t="shared" si="1"/>
        <v>74</v>
      </c>
      <c r="B83" s="55" t="s">
        <v>123</v>
      </c>
      <c r="C83" s="13" t="s">
        <v>124</v>
      </c>
      <c r="D83" s="58" t="s">
        <v>66</v>
      </c>
      <c r="E83" s="9"/>
      <c r="F83" s="25"/>
    </row>
    <row r="84" spans="1:6" ht="24.75" customHeight="1" x14ac:dyDescent="0.25">
      <c r="A84" s="26">
        <f t="shared" si="1"/>
        <v>75</v>
      </c>
      <c r="B84" s="19"/>
      <c r="C84" s="22" t="s">
        <v>75</v>
      </c>
      <c r="D84" s="30"/>
      <c r="E84" s="9"/>
      <c r="F84" s="25"/>
    </row>
    <row r="85" spans="1:6" ht="27.75" customHeight="1" x14ac:dyDescent="0.25">
      <c r="A85" s="26">
        <f t="shared" si="1"/>
        <v>76</v>
      </c>
      <c r="B85" s="28" t="s">
        <v>74</v>
      </c>
      <c r="C85" s="11" t="s">
        <v>76</v>
      </c>
      <c r="D85" s="30"/>
      <c r="E85" s="9"/>
      <c r="F85" s="25"/>
    </row>
    <row r="86" spans="1:6" ht="51.75" customHeight="1" x14ac:dyDescent="0.25">
      <c r="A86" s="26">
        <f t="shared" si="1"/>
        <v>77</v>
      </c>
      <c r="B86" s="19"/>
      <c r="C86" s="22" t="s">
        <v>126</v>
      </c>
      <c r="D86" s="92" t="s">
        <v>125</v>
      </c>
      <c r="E86" s="9"/>
      <c r="F86" s="25"/>
    </row>
    <row r="87" spans="1:6" ht="33.75" customHeight="1" x14ac:dyDescent="0.25">
      <c r="A87" s="26">
        <f t="shared" si="1"/>
        <v>78</v>
      </c>
      <c r="B87" s="19"/>
      <c r="C87" s="11" t="s">
        <v>82</v>
      </c>
      <c r="D87" s="93"/>
      <c r="E87" s="9"/>
      <c r="F87" s="25"/>
    </row>
    <row r="88" spans="1:6" ht="24" customHeight="1" x14ac:dyDescent="0.25">
      <c r="B88" s="74" t="s">
        <v>73</v>
      </c>
      <c r="C88" s="75"/>
      <c r="D88" s="76"/>
      <c r="F88"/>
    </row>
    <row r="89" spans="1:6" ht="19.5" customHeight="1" x14ac:dyDescent="0.25">
      <c r="B89" s="77" t="s">
        <v>84</v>
      </c>
      <c r="C89" s="78"/>
      <c r="D89" s="79"/>
      <c r="F89"/>
    </row>
    <row r="90" spans="1:6" ht="16.5" customHeight="1" thickBot="1" x14ac:dyDescent="0.3">
      <c r="B90" s="80" t="s">
        <v>72</v>
      </c>
      <c r="C90" s="81"/>
      <c r="D90" s="82"/>
      <c r="F90"/>
    </row>
    <row r="91" spans="1:6" ht="31.5" customHeight="1" x14ac:dyDescent="0.25">
      <c r="B91" s="7" t="s">
        <v>9</v>
      </c>
      <c r="F91"/>
    </row>
    <row r="92" spans="1:6" x14ac:dyDescent="0.25">
      <c r="A92" s="7"/>
    </row>
  </sheetData>
  <mergeCells count="25">
    <mergeCell ref="B9:B10"/>
    <mergeCell ref="D9:D10"/>
    <mergeCell ref="B88:D88"/>
    <mergeCell ref="B89:D89"/>
    <mergeCell ref="B90:D90"/>
    <mergeCell ref="B27:B28"/>
    <mergeCell ref="B51:B52"/>
    <mergeCell ref="B62:B63"/>
    <mergeCell ref="B71:B72"/>
    <mergeCell ref="D30:D31"/>
    <mergeCell ref="B30:B32"/>
    <mergeCell ref="B39:B40"/>
    <mergeCell ref="B36:B37"/>
    <mergeCell ref="B47:B48"/>
    <mergeCell ref="D86:D87"/>
    <mergeCell ref="A2:F2"/>
    <mergeCell ref="A3:E3"/>
    <mergeCell ref="A4:F4"/>
    <mergeCell ref="D5:F5"/>
    <mergeCell ref="A7:A8"/>
    <mergeCell ref="B7:B8"/>
    <mergeCell ref="C7:C8"/>
    <mergeCell ref="D7:D8"/>
    <mergeCell ref="E7:E8"/>
    <mergeCell ref="F7:F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02-01-02 АС2 (2)</vt:lpstr>
      <vt:lpstr>'02-01-02 АС2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</dc:creator>
  <cp:lastModifiedBy>Анастасия</cp:lastModifiedBy>
  <cp:lastPrinted>2024-01-17T11:23:16Z</cp:lastPrinted>
  <dcterms:created xsi:type="dcterms:W3CDTF">2015-06-05T18:19:34Z</dcterms:created>
  <dcterms:modified xsi:type="dcterms:W3CDTF">2024-02-14T15:06:04Z</dcterms:modified>
</cp:coreProperties>
</file>