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v.kuznetsova\Desktop\"/>
    </mc:Choice>
  </mc:AlternateContent>
  <bookViews>
    <workbookView xWindow="28680" yWindow="-120" windowWidth="29040" windowHeight="15840"/>
  </bookViews>
  <sheets>
    <sheet name="02-01-04 АС4 (2)" sheetId="2" r:id="rId1"/>
  </sheets>
  <definedNames>
    <definedName name="_xlnm.Print_Area" localSheetId="0">'02-01-04 АС4 (2)'!$A$1:$F$115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110" i="2" l="1"/>
  <c r="A109" i="2"/>
  <c r="A108" i="2"/>
  <c r="A107" i="2"/>
  <c r="A106" i="2"/>
  <c r="A105" i="2"/>
  <c r="A104" i="2"/>
  <c r="A103" i="2"/>
  <c r="A98" i="2"/>
  <c r="A99" i="2" s="1"/>
  <c r="A100" i="2" s="1"/>
  <c r="A101" i="2" s="1"/>
  <c r="A97" i="2"/>
  <c r="A85" i="2"/>
  <c r="A86" i="2" s="1"/>
  <c r="A87" i="2" s="1"/>
  <c r="A88" i="2" s="1"/>
  <c r="A89" i="2" s="1"/>
  <c r="A90" i="2" s="1"/>
  <c r="A91" i="2" s="1"/>
  <c r="A92" i="2" s="1"/>
  <c r="A93" i="2" s="1"/>
  <c r="A94" i="2" s="1"/>
  <c r="A95" i="2" s="1"/>
  <c r="A96" i="2" s="1"/>
  <c r="A84" i="2"/>
  <c r="A83" i="2"/>
  <c r="A81" i="2"/>
  <c r="A73" i="2"/>
  <c r="A74" i="2" s="1"/>
  <c r="A75" i="2" s="1"/>
  <c r="A76" i="2" s="1"/>
  <c r="A77" i="2" s="1"/>
  <c r="A78" i="2" s="1"/>
  <c r="A79" i="2" s="1"/>
  <c r="A80" i="2" s="1"/>
  <c r="A72" i="2"/>
  <c r="A71" i="2"/>
  <c r="A63" i="2"/>
  <c r="A64" i="2" s="1"/>
  <c r="A65" i="2" s="1"/>
  <c r="A66" i="2" s="1"/>
  <c r="A67" i="2" s="1"/>
  <c r="A68" i="2" s="1"/>
  <c r="A69" i="2" s="1"/>
  <c r="A62" i="2"/>
  <c r="A61" i="2"/>
  <c r="A57" i="2"/>
  <c r="A58" i="2" s="1"/>
  <c r="A59" i="2" s="1"/>
  <c r="A56" i="2"/>
  <c r="A55" i="2"/>
  <c r="A47" i="2"/>
  <c r="A48" i="2" s="1"/>
  <c r="A49" i="2" s="1"/>
  <c r="A50" i="2" s="1"/>
  <c r="A51" i="2" s="1"/>
  <c r="A52" i="2" s="1"/>
  <c r="A53" i="2" s="1"/>
  <c r="A41" i="2"/>
  <c r="A42" i="2" s="1"/>
  <c r="A43" i="2" s="1"/>
  <c r="A44" i="2" s="1"/>
  <c r="A45" i="2" s="1"/>
  <c r="A46" i="2" s="1"/>
  <c r="A40" i="2"/>
  <c r="A39" i="2"/>
  <c r="A32" i="2"/>
  <c r="A33" i="2" s="1"/>
  <c r="A34" i="2" s="1"/>
  <c r="A35" i="2" s="1"/>
  <c r="A36" i="2" s="1"/>
  <c r="A37" i="2" s="1"/>
  <c r="A31" i="2"/>
  <c r="A30" i="2"/>
  <c r="A28" i="2"/>
  <c r="A27" i="2"/>
  <c r="A26" i="2"/>
  <c r="A25" i="2"/>
  <c r="A24" i="2"/>
  <c r="A23" i="2"/>
  <c r="A18" i="2"/>
  <c r="A19" i="2" s="1"/>
  <c r="A20" i="2" s="1"/>
  <c r="A21" i="2" s="1"/>
  <c r="A22" i="2" s="1"/>
  <c r="A17" i="2"/>
  <c r="A16" i="2"/>
  <c r="A15" i="2"/>
  <c r="A11" i="2"/>
  <c r="A12" i="2" s="1"/>
  <c r="A13" i="2" s="1"/>
  <c r="A10" i="2"/>
  <c r="J84" i="2" l="1"/>
  <c r="I84" i="2"/>
  <c r="H84" i="2"/>
  <c r="G84" i="2"/>
  <c r="K84" i="2" l="1"/>
</calcChain>
</file>

<file path=xl/sharedStrings.xml><?xml version="1.0" encoding="utf-8"?>
<sst xmlns="http://schemas.openxmlformats.org/spreadsheetml/2006/main" count="196" uniqueCount="185">
  <si>
    <t>Замечания Технического заказчика  ООО «Проимнжиниринг»  к сметной  документации</t>
  </si>
  <si>
    <t xml:space="preserve"> </t>
  </si>
  <si>
    <t>Дата</t>
  </si>
  <si>
    <t>№ п/п</t>
  </si>
  <si>
    <t>№  в смете</t>
  </si>
  <si>
    <t>Замечание</t>
  </si>
  <si>
    <t>Обоснование</t>
  </si>
  <si>
    <t>номер в корректированной смете</t>
  </si>
  <si>
    <t>примечание</t>
  </si>
  <si>
    <t>Замечания могут быть дополнены по результатам рассмотрения откорректированной сметы.</t>
  </si>
  <si>
    <t>3.1.2.3. Инструкции АО «ТМХ»</t>
  </si>
  <si>
    <r>
      <t xml:space="preserve">Объект: «Цех №8, расположенный по адресу:
Московская область, г.о. Мытищи, ул. Колонцова, 4. Капитальный ремонт».
</t>
    </r>
    <r>
      <rPr>
        <b/>
        <sz val="14"/>
        <color theme="1"/>
        <rFont val="Calibri"/>
        <family val="2"/>
        <charset val="204"/>
        <scheme val="minor"/>
      </rPr>
      <t>Смета 02-01-04 АС4</t>
    </r>
    <r>
      <rPr>
        <sz val="14"/>
        <color theme="1"/>
        <rFont val="Calibri"/>
        <family val="2"/>
        <charset val="204"/>
        <scheme val="minor"/>
      </rPr>
      <t xml:space="preserve">  на сумму</t>
    </r>
    <r>
      <rPr>
        <b/>
        <sz val="14"/>
        <color theme="1"/>
        <rFont val="Calibri"/>
        <family val="2"/>
        <charset val="204"/>
        <scheme val="minor"/>
      </rPr>
      <t xml:space="preserve"> 3 096 553,85 </t>
    </r>
    <r>
      <rPr>
        <sz val="14"/>
        <color theme="1"/>
        <rFont val="Calibri"/>
        <family val="2"/>
        <charset val="204"/>
        <scheme val="minor"/>
      </rPr>
      <t xml:space="preserve"> руб. без НДС
</t>
    </r>
  </si>
  <si>
    <t>Шифр проекта 130-23-АС4</t>
  </si>
  <si>
    <t>3.1.13. Инструкции АО «ТМХ»</t>
  </si>
  <si>
    <t>т.ч сборника ФЕР09, п.1.9</t>
  </si>
  <si>
    <t>2, 3, 4</t>
  </si>
  <si>
    <t xml:space="preserve">Несоответсвие  сметы и ВОРа  пункту 3.1.2.2 Инструкции (перечень и порядок работ в ВОРе должен соответствовать перечню и порядку работ в смете, с учетом указания применяемых материалов). </t>
  </si>
  <si>
    <t>п.3.1.2.2 Инструкции АО "ТМХ"</t>
  </si>
  <si>
    <t xml:space="preserve">Согласно Инструкции для расчета стоимости материалов, не учтенных расценкой, необходимо использовать ФССЦ, и только в случае отсутстствия материала в базе ФССЦ, определять стоимость на основании КП </t>
  </si>
  <si>
    <t>Предоставить подтверждающие документы на приобретаемые материалы, указанные в текущем уровне цен (в графе "обоснование" указать номер и дату  КП, прайс-листа т.п.).  Учесть требования п.3.1.9 Инструкции</t>
  </si>
  <si>
    <t xml:space="preserve">79, 150, 152, 153, 154 </t>
  </si>
  <si>
    <t>96, 133</t>
  </si>
  <si>
    <t>п.3.1.7.1  и п.3.1.7.2, п.3.1.9  Инструкции АО «ТМХ»</t>
  </si>
  <si>
    <t>ВОР лист 1;  130-23-АС4 лист 5</t>
  </si>
  <si>
    <r>
      <t xml:space="preserve">Не корректно применены материалы, в смете сейчас учтен металлопрокат, который не является металлоконструкциями, при этом в техчасти сборника ФЕР 09 п. 1.9. написано, что в сборнике 9 «Строительные металлические конструкции» содержатся ФЕР на выполнение работ по монтажу строительных стальных и алюминиевых </t>
    </r>
    <r>
      <rPr>
        <u/>
        <sz val="11"/>
        <color theme="1"/>
        <rFont val="Calibri"/>
        <family val="2"/>
        <charset val="204"/>
        <scheme val="minor"/>
      </rPr>
      <t>конструкций</t>
    </r>
    <r>
      <rPr>
        <sz val="11"/>
        <color theme="1"/>
        <rFont val="Calibri"/>
        <family val="2"/>
        <scheme val="minor"/>
      </rPr>
      <t xml:space="preserve"> производственных, гражданских зданий и сооружений различного назначения. Заменить на  ФССЦ-07.2.07.12-0031</t>
    </r>
  </si>
  <si>
    <t>п. 3.1.2.3  Инструкции АО "ТМХ"</t>
  </si>
  <si>
    <t>22, 23</t>
  </si>
  <si>
    <t>Привести в соответствие  марки стали в ВОРе (все мет.конструкции С245) и Рд (согласно листа 5  поз.4, 5, 6 выполнены из стали С345, Р1 из стали С445)</t>
  </si>
  <si>
    <t>п.26 ВОР</t>
  </si>
  <si>
    <t>Не корректно применена расценка. Заменить на  ФЕР09-01-001-01.     Не учтены надбавки на массу сварных швов 1% и 3% на уточнение массы МК.    Не учтен коэф. на окраску в заводских условиях</t>
  </si>
  <si>
    <t>Не корректно применена расценка. Заменить на  ФЕР09-01-001-01.     Не учтены надбавки на массу сварных швов 1% и 3% на уточнение массы МК. Не учтен коэф. монтажа по ж/б конструкциям . Не учтен коэф. на окраску в заводских условиях</t>
  </si>
  <si>
    <t>Исключить. Задвоение объемов (см.п.5 сметы)</t>
  </si>
  <si>
    <t>7, 8</t>
  </si>
  <si>
    <r>
      <t xml:space="preserve">Не корректно применены материалы, в смете сейчас учтен металлопрокат, который не является металлоконструкциями, при этом в техчасти сборника ФЕР 09 п. 1.9. написано, что в сборнике 9 «Строительные металлические конструкции» содержатся ФЕР на выполнение работ по монтажу строительных стальных и алюминиевых </t>
    </r>
    <r>
      <rPr>
        <u/>
        <sz val="11"/>
        <color theme="1"/>
        <rFont val="Calibri"/>
        <family val="2"/>
        <charset val="204"/>
        <scheme val="minor"/>
      </rPr>
      <t>конструкций</t>
    </r>
    <r>
      <rPr>
        <sz val="11"/>
        <color theme="1"/>
        <rFont val="Calibri"/>
        <family val="2"/>
        <scheme val="minor"/>
      </rPr>
      <t xml:space="preserve"> производственных, гражданских зданий и сооружений различного назначения. Заменить на  ФССЦ-07.2.07.12-0032</t>
    </r>
  </si>
  <si>
    <t>п.9 ВОР</t>
  </si>
  <si>
    <t xml:space="preserve">п.2.9.1 техчасть сб09;  ВОР п.2 </t>
  </si>
  <si>
    <t xml:space="preserve">п.2.9.1 техчасть сб09;  ВОР п.6, </t>
  </si>
  <si>
    <t>п.11 ВОР</t>
  </si>
  <si>
    <r>
      <t xml:space="preserve">Не корректно применены материалы, в смете сейчас учтен металлопрокат, который не является металлоконструкциями, при этом в техчасти сборника ФЕР 09 п. 1.9. написано, что в сборнике 9 «Строительные металлические конструкции» содержатся ФЕР на выполнение работ по монтажу строительных стальных и алюминиевых </t>
    </r>
    <r>
      <rPr>
        <u/>
        <sz val="11"/>
        <color theme="1"/>
        <rFont val="Calibri"/>
        <family val="2"/>
        <charset val="204"/>
        <scheme val="minor"/>
      </rPr>
      <t>конструкций</t>
    </r>
    <r>
      <rPr>
        <sz val="11"/>
        <color theme="1"/>
        <rFont val="Calibri"/>
        <family val="2"/>
        <scheme val="minor"/>
      </rPr>
      <t xml:space="preserve"> производственных, гражданских зданий и сооружений различного назначения. Заменить на  ФССЦ-07.2.07.12-0033 либо </t>
    </r>
  </si>
  <si>
    <t>12, 13</t>
  </si>
  <si>
    <t>п.14 ВОР</t>
  </si>
  <si>
    <t>Не корректно применена расценка. Заменить на  ФЕР09-01-001-01.     Не учтены надбавки на массу сварных швов 1% и 3% на уточнение массы МК.    Не учтен коэф. на окраску в заводских условиях. Откорректировать объем согласно вОР 0,084т</t>
  </si>
  <si>
    <t>15-17, 19-21</t>
  </si>
  <si>
    <t xml:space="preserve"> П.3 лист 4 130-23-АС4  </t>
  </si>
  <si>
    <t xml:space="preserve"> П.3 лист 4 130-23-АС4  ;   п.32 ВОР</t>
  </si>
  <si>
    <r>
      <t xml:space="preserve">Нарушение п. 3.1.2.3  Инструкции АО "ТМХ".  </t>
    </r>
    <r>
      <rPr>
        <sz val="11"/>
        <color rgb="FFFF0000"/>
        <rFont val="Calibri"/>
        <family val="2"/>
        <charset val="204"/>
        <scheme val="minor"/>
      </rPr>
      <t>Не подтверждено ВОРом толщина, тип покрытия и площадь фасонных изделий, указанные в смете</t>
    </r>
    <r>
      <rPr>
        <sz val="11"/>
        <color theme="1"/>
        <rFont val="Calibri"/>
        <family val="2"/>
        <scheme val="minor"/>
      </rPr>
      <t>. На листе 4 п.5  указано, что фасонные изделия выполнить  из стали оцинкованной кровельной т=0,6мм.</t>
    </r>
  </si>
  <si>
    <t>Если это обрамление отверстий сталью, расценка выбрана не корректно. Согласно П.3 лист 4  130-23-АС4  Обрамление отверстий в стеновых панелях выполнить по типу обрамления оконных проемов из стали оцинкованной кровельной т=0,6мм. Заменить на ФЕР09-05-001-01 прим.</t>
  </si>
  <si>
    <t>Исключить.  Учтено в составе работ п. 28</t>
  </si>
  <si>
    <t>34, 35, 36, 39</t>
  </si>
  <si>
    <t>п.39 ВОР</t>
  </si>
  <si>
    <t>Нарушение п. 3.1.2.3  Инструкции АО "ТМХ".   Примененный материал не соотвествует ВОРу и спецификации, предел огнестойкости I60.  Заменить на  ФССЦ-07.1.01.01-0020</t>
  </si>
  <si>
    <t>Откорректировать п.39 ВОР, внести полное наименование двери</t>
  </si>
  <si>
    <t>46-50</t>
  </si>
  <si>
    <t>п.40 ВОР</t>
  </si>
  <si>
    <t>Не корректно применена расценка. Согласно п.40 ВОР Обрамление отверстий в стеновых панелях выполнить по типу обрамления оконных проемов из стали оцинкованной кровельной т=0,6мм.   Заменить на ФЕР09-05-001-01 прим.</t>
  </si>
  <si>
    <t>51-54</t>
  </si>
  <si>
    <t>п.56 ВОР</t>
  </si>
  <si>
    <t>74-77</t>
  </si>
  <si>
    <t>п.52-54 ВОР</t>
  </si>
  <si>
    <t>Привести в соответствие объем по очистке/окраске в ВОРе и смете (8.1м2 или 8.9м2 ?).      П.76-77 Обосновать ВОРом окраску вручную или удалить К=1,1 из расценок</t>
  </si>
  <si>
    <t>Исключить.  Расценкой на установку двери учтены все необходимые работы, в том числе герметизация швов пеной</t>
  </si>
  <si>
    <t>п.46 ВОР</t>
  </si>
  <si>
    <t>60, 62</t>
  </si>
  <si>
    <t>п.48 ВОР</t>
  </si>
  <si>
    <t>Не учтены монтаж и стоимость шпилек М16 в кол-ве 17шт</t>
  </si>
  <si>
    <t>Исключить сверла, учтено в расценках</t>
  </si>
  <si>
    <t xml:space="preserve">Исключить работу из сметы и ВОР как необоснованно применяемую, т.к. на чертежах отсутствуют данные о ее необходимости </t>
  </si>
  <si>
    <t>В п.49 ВОР дописать полное наименование шпильки</t>
  </si>
  <si>
    <t>В п.50 ВОР внести все м/конструкции обрамления согласно листа 6</t>
  </si>
  <si>
    <t>Не корректно применена расценка. Заменить на ФЕРр56-23-1</t>
  </si>
  <si>
    <t>п.51 ВОР</t>
  </si>
  <si>
    <t>Нарушение п. 3.1.2.3  Инструкции АО "ТМХ".  Материал не соответствует ВОРу. Заменить на ФССЦ-04.1.02.01-0006</t>
  </si>
  <si>
    <t>Не корректно применена расценка. Заменить на ФЕР46-03-017-05    Откорректировать объем согласно ВОР</t>
  </si>
  <si>
    <t>п. 3.1.2.3  Инструкции АО "ТМХ"; п.58 ВОР</t>
  </si>
  <si>
    <t>Нарушение п.3.1.13 нструкции АО "ТМХ" : не представлен подтверждающий документ  на утилизацию строительного мусора и грунта (договор на утилизацию или прейскурант, оформленный надлежащим образом), а также не указано растояние перевозки</t>
  </si>
  <si>
    <t>Не корректно применена расценка. Заменить на ФЕР46-04-012-02</t>
  </si>
  <si>
    <t xml:space="preserve">п.55 ВОР; п. 3.1.2.3  Инструкции АО "ТМХ" </t>
  </si>
  <si>
    <t xml:space="preserve">п.78 ВОР ; п. 3.1.2.3  Инструкции АО "ТМХ" </t>
  </si>
  <si>
    <t>п.69 ВОР, п. 13 спецификации</t>
  </si>
  <si>
    <t>Исполнитель:Ведущий инженер-сметчик  Кузнецова В.Н.</t>
  </si>
  <si>
    <t>тел.:8 903 162 57 04</t>
  </si>
  <si>
    <t>e-mail:   v.kuznetsova@tmh.pro</t>
  </si>
  <si>
    <t>130-23-АС2, лист 6, разпез 3-3</t>
  </si>
  <si>
    <t>Откорректировать  разрез 3-3  На листе 6 узел Б (на чертеже  видно, что шпильки 30шт устанавливаются в кирпичную стену). По факту сверление в ж/б</t>
  </si>
  <si>
    <t>п.74 ВОР</t>
  </si>
  <si>
    <t>109, 110</t>
  </si>
  <si>
    <t>п.77 ВОР</t>
  </si>
  <si>
    <t>Указать в ВОРе вес шпильки</t>
  </si>
  <si>
    <t>Фундаментная плита наружной установки под воздухосборник и компрессоры</t>
  </si>
  <si>
    <t xml:space="preserve">Не подтверждено ВОРом  применение коэф.на стесненность.  Коэффициент  К=1,15  (Приказ от 07.07.2022 № 557/пр прил.8 табл.2 п.3) не применяется для внутренних работ в цеху, только для работ на открытой площадке. </t>
  </si>
  <si>
    <t>п.94 ВОР</t>
  </si>
  <si>
    <t>126, 127</t>
  </si>
  <si>
    <t>Не корректно применена расценка. Группа грунта 1 (пески). Заменить на ФЕР01-02-057-01.  Откорректировать объем доработки в ВОР и внести в смету</t>
  </si>
  <si>
    <t>Доработка грунта вручную рассчитана неверно. Исходя из данных ВОР доработка должна учитываться как площадь*на высоту недобора. 15*6,2*0,15=13,95м3.   Откорректировать объмы после выбора  ковша экскаватора</t>
  </si>
  <si>
    <t>Не корректно применена расценка. Группа грунта 1 (пески) Откорректировать объем доработки в ВОР и внести в смету. Заменить на ФЕР01-01-013-07</t>
  </si>
  <si>
    <t>Не корректно применена расценка. Заменить на ФЕР01-01-034-01.  Откорректировать объем доработки в ВОР и внести в смету</t>
  </si>
  <si>
    <t>Откорректировать объем доработки вручную в ВОР и внести в смету</t>
  </si>
  <si>
    <t>Откорректировать объем уплотнения в ВОР и внести в смету</t>
  </si>
  <si>
    <t>Исключить.Что это за объем?  Зачем вывозить на 1 км? Если в след.расценке вывозите на полигон</t>
  </si>
  <si>
    <t>Откорректировать объем вывоза грунта в ВОР и внести в смету</t>
  </si>
  <si>
    <t xml:space="preserve">Несоответсвие ВОРа  пункту 3.1.2.3 Инструкции (перечень  работ в ВОРе предоставляется в порядке очередности их производства согласно технологии) </t>
  </si>
  <si>
    <t>Откорректироваь объем бетона по расходу в расценке</t>
  </si>
  <si>
    <t>п.99 ВОР</t>
  </si>
  <si>
    <t>Откорректировать расход праймера согласно ВОР (0,25кг/м2)</t>
  </si>
  <si>
    <t>Не корректно принят материал. Заменить на ФССЦ-01.2.03.03-0007</t>
  </si>
  <si>
    <t>Не корректно применена расценка. Заменить на ФЕР09-08-001-03</t>
  </si>
  <si>
    <t>п.104 ВОР</t>
  </si>
  <si>
    <t>Откорректировать кол-во столбов соглсно ВОР (10шт)</t>
  </si>
  <si>
    <t>Исключить, работа учтена в расценке на установку столбов</t>
  </si>
  <si>
    <t>Анкера перенести к установке столбов</t>
  </si>
  <si>
    <t>143-144, 147</t>
  </si>
  <si>
    <t>Исключить, задвоение количества анкеров с п. 146</t>
  </si>
  <si>
    <t>Сталь перенести к установке столбов</t>
  </si>
  <si>
    <t>Заделка проема размером 12,0х1,8 по оси 33 в осях А-А2</t>
  </si>
  <si>
    <t>п.125 ВОР</t>
  </si>
  <si>
    <t>п.114 ВОР</t>
  </si>
  <si>
    <t>п.113 ВОР</t>
  </si>
  <si>
    <t>п.115 ВОР</t>
  </si>
  <si>
    <t>Не учтена окраска поверхности стен.</t>
  </si>
  <si>
    <t xml:space="preserve">ВОР п.120  </t>
  </si>
  <si>
    <t>Иключить из расчёта,  т.к расценка ФЕР46-01-004- включает данный вид работ</t>
  </si>
  <si>
    <t>163,164,165,166,167,168,169,170, 174</t>
  </si>
  <si>
    <r>
      <rPr>
        <sz val="11"/>
        <rFont val="Calibri"/>
        <family val="2"/>
        <charset val="204"/>
        <scheme val="minor"/>
      </rPr>
      <t xml:space="preserve">Не учтена штукатурка поверхности стен. </t>
    </r>
    <r>
      <rPr>
        <sz val="11"/>
        <color rgb="FFFF0000"/>
        <rFont val="Calibri"/>
        <family val="2"/>
        <scheme val="minor"/>
      </rPr>
      <t>Указать в ВОРе толщину слоя штукатурки и марку раствора</t>
    </r>
  </si>
  <si>
    <t>В ВОРе нет ссылки на конкретный лист из рабочей докуменации 130-23-АС4 с указанием на данные работы, что за проем, почему закладывается кирпичом?  Указать высоту выполнения работ.  Проверка расценок только на основе ВОР</t>
  </si>
  <si>
    <t>Не учтена в смете  установка деталей крепления кладки из листа толщиной 10 мм количество -518,4 кг .ВОР п.120</t>
  </si>
  <si>
    <t>ВОР п.121</t>
  </si>
  <si>
    <t>Не учтена в смете  стоимость шпилек М16 в кол-ве 60 шт</t>
  </si>
  <si>
    <t>Оконный проем для вентиляции в осях А/32-33  1050х550мм</t>
  </si>
  <si>
    <t>В ВОРе нет ссылки на конкретный лист из рабочей докуменации 130-23-АС4 с указанием на данные работы. Обосновать необходимость выполнения данных работ. Проверка расценок только на основе ВОР</t>
  </si>
  <si>
    <t>п.81-92  ВОР</t>
  </si>
  <si>
    <t>102-105, 109</t>
  </si>
  <si>
    <t xml:space="preserve">Откорректировать количество согласно п.74 ВОР 30шт.  </t>
  </si>
  <si>
    <t>Исключить.  В расценках ФЕР46-01-004-02   учтены все работы по усилению, в т.ч  отверстия и постановка креплений</t>
  </si>
  <si>
    <t>п.73 ВОР</t>
  </si>
  <si>
    <t>Не учтена в смете  установка деталей крепления кладки из листа толщиной 10 мм количество -259,16кг</t>
  </si>
  <si>
    <t>Оконный проем в осях А/32-33 на отм.+7,600м</t>
  </si>
  <si>
    <t>п.81 ВОР</t>
  </si>
  <si>
    <t>Не корректно применена расценка.  Заменить на  ФЕРр56-23-1 с включением материалов</t>
  </si>
  <si>
    <t>п.82 ВОР</t>
  </si>
  <si>
    <t>Не указана в ВОРе толщина полосы</t>
  </si>
  <si>
    <t>п.86-92 ВОР</t>
  </si>
  <si>
    <t>п.88 ВОР</t>
  </si>
  <si>
    <r>
      <t>Нарушение п. 3.1.2.3  Инструкции АО "ТМХ".  Материал не соответствуе</t>
    </r>
    <r>
      <rPr>
        <sz val="11"/>
        <rFont val="Calibri"/>
        <family val="2"/>
        <charset val="204"/>
        <scheme val="minor"/>
      </rPr>
      <t>т ВОРу. Заменить на ФССЦ-14.3.01.02-0103</t>
    </r>
  </si>
  <si>
    <t>п.92 ВОР</t>
  </si>
  <si>
    <t xml:space="preserve">Откорректироваь расход грунтовки согласно ВОР </t>
  </si>
  <si>
    <t>п.86 ВОР</t>
  </si>
  <si>
    <t>118, 120</t>
  </si>
  <si>
    <t>Откорректироваь площадь грунтовки/штукатурки</t>
  </si>
  <si>
    <t>123, 125</t>
  </si>
  <si>
    <t>Чем обоснована площадь отделки для  проема 14,4м2 равной 28.8м2 ? Если это грунтовка/штукатурка за 2 раза, то площадь все равно 14,4м2.</t>
  </si>
  <si>
    <r>
      <t xml:space="preserve">Нарушение п. 3.1.2.3  Инструкции АО "ТМХ".  </t>
    </r>
    <r>
      <rPr>
        <sz val="11"/>
        <color rgb="FFFF0000"/>
        <rFont val="Calibri"/>
        <family val="2"/>
        <charset val="204"/>
        <scheme val="minor"/>
      </rPr>
      <t xml:space="preserve">Не подтверждено ВОРом тип/марка краски для наружных работ </t>
    </r>
  </si>
  <si>
    <t>Исключить Коэф. К=2 на кол-во огрунтовок металла. Грунтовка одним слоем</t>
  </si>
  <si>
    <t>Устройство покрытия</t>
  </si>
  <si>
    <r>
      <t xml:space="preserve">Нарушение п. 3.1.2.3  Инструкции АО "ТМХ".  </t>
    </r>
    <r>
      <rPr>
        <sz val="11"/>
        <color rgb="FFFF0000"/>
        <rFont val="Calibri"/>
        <family val="2"/>
        <charset val="204"/>
        <scheme val="minor"/>
      </rPr>
      <t>Не подтверждено ВОРом тип/марка и характеристики  сэндвич-панелей кровельных, указанных в смете. Внести корректировки в п.58 ВОР</t>
    </r>
  </si>
  <si>
    <t>Исключить, монтаж фасоных и доборных частей учтены в монтаже панелей</t>
  </si>
  <si>
    <t>86, 89</t>
  </si>
  <si>
    <t>Нарушение п. 3.1.2.3  Инструкции АО "ТМХ".  Материал не соответствует ВОРу. Заменить на ФССЦ-14.5.01.07-0134</t>
  </si>
  <si>
    <t>п.63 ВОР</t>
  </si>
  <si>
    <t>Нарушение п. 3.1.2.3  Инструкции АО "ТМХ".  Материал не соответствует ВОРу. Заменить на ФССЦ-12.2.03.02-0002</t>
  </si>
  <si>
    <t>п.61 ВОР</t>
  </si>
  <si>
    <t>Не корректно применены расценки. Заменить на ФЕР46-08-022-03 (применит.)</t>
  </si>
  <si>
    <t>п.61, п.63 ВОР</t>
  </si>
  <si>
    <t>Заполнение проемов</t>
  </si>
  <si>
    <t>Нарушение п. 3.1.2.3  Инструкции АО "ТМХ".  Решетка не соответствует ВОРу. Указать верное ниаменование</t>
  </si>
  <si>
    <t>Ограждающие конструкции (устройство стен)</t>
  </si>
  <si>
    <r>
      <t xml:space="preserve">Нарушение п. 3.1.2.3  Инструкции АО "ТМХ".  </t>
    </r>
    <r>
      <rPr>
        <sz val="11"/>
        <color rgb="FFFF0000"/>
        <rFont val="Calibri"/>
        <family val="2"/>
        <charset val="204"/>
        <scheme val="minor"/>
      </rPr>
      <t>Не подтверждено ВОРом тип/марка и характеристики (кроме толщины) сэндвич-панелей стеновых, указанных в смете. Внести корректировки в п.28 ВОР</t>
    </r>
  </si>
  <si>
    <t>п. 3.1.2.3  Инструкции АО "ТМХ", п.28 ВОР</t>
  </si>
  <si>
    <r>
      <t xml:space="preserve">Нарушение п. 3.1.2.3  Инструкции АО "ТМХ". </t>
    </r>
    <r>
      <rPr>
        <sz val="11"/>
        <color rgb="FFFF0000"/>
        <rFont val="Calibri"/>
        <family val="2"/>
        <charset val="204"/>
        <scheme val="minor"/>
      </rPr>
      <t>Подтвердить ВОРом  окраску в зводских условиях или исключить К=1,03</t>
    </r>
  </si>
  <si>
    <r>
      <t xml:space="preserve">Нарушение п. 3.1.2.3  Инструкции АО "ТМХ". </t>
    </r>
    <r>
      <rPr>
        <sz val="11"/>
        <color rgb="FFFF0000"/>
        <rFont val="Calibri"/>
        <family val="2"/>
        <charset val="204"/>
        <scheme val="minor"/>
      </rPr>
      <t>Не подтверждено ВОРом вес конструкций деталей обрамления (подтвердить ВОР либо исключить из сметы)</t>
    </r>
  </si>
  <si>
    <t>п.34, п.36 ВОР</t>
  </si>
  <si>
    <t>Не корректно применены расценки. Согласно ВОР заделка швов минватой типа Изол-Н толщ.20мм. и герметиком.  Заменить на ФЕР46-08-022-04 применит. + ФССЦ-12.2.03.02-0002 + ФССЦ-14.5.01.07-0134</t>
  </si>
  <si>
    <t>37, 38, 40, 43</t>
  </si>
  <si>
    <t>Не корректно применена расценка. Заменить на ФЕР09-05-007-02</t>
  </si>
  <si>
    <t>Устройство металлического каркаса</t>
  </si>
  <si>
    <r>
      <t xml:space="preserve">Отнести к монтажу прогонов ( по чертежам прогоны крепятся болтами ). </t>
    </r>
    <r>
      <rPr>
        <sz val="11"/>
        <color rgb="FFFF0000"/>
        <rFont val="Calibri"/>
        <family val="2"/>
        <charset val="204"/>
        <scheme val="minor"/>
      </rPr>
      <t>Не обоснована ВОР длина анкерного болта, указанная в смете</t>
    </r>
  </si>
  <si>
    <t>Нарушение п. 3.1.2.3  Инструкции АО "ТМХ" : указать в ВОРе - где выполняются работы - снаружи или внутри цеха. Не подтверждено ВОРом установка наружных лесов высотой до 16м. для выполнения работ на высоте +2,5м. Не указана в ВОРе формула расчета лесов.  При подстверждении необходимости лесов повышающие коэф.  исключить;  либо исключить расценку из сметы.</t>
  </si>
  <si>
    <t>Нарушение п. 3.1.2.3  Инструкции АО "ТМХ" : указать в ВОРе  где выполняются работы - снаружи или внутри цеха. Не подтверждено ВОРом установка наружных лесов высотой до 16м. Не указана в ВОРе формула расчета лесов.   При подтверждении необходимости лесов повышающие коэф.  исключить, либо исключить расценку из сметы</t>
  </si>
  <si>
    <t>Нарушение п. 3.1.2.3  Инструкции АО "ТМХ" : указать в ВОРе - где выполняются работы - снаружи или внутри цеха. Не подтверждено ВОРом установка наружных лесов высотой до 16м в контексте заделки оконного проема. Не указана в ВОРе формула расчета лесов.  При подстверждении необходимости лесов повышающие коэф.  исключить;  либо исключить расценку из сметы</t>
  </si>
  <si>
    <t>Нарушение п. 3.1.2.3  Инструкции АО "ТМХ" : указать в ВОРе  где выполняются работы - снаружи или внутри цеха. Не подтверждено ВОРом установка наружных лесов высотой до 16м в контексте установки решетки. Не указана в ВОРе формула расчета лесов.  При  высоте верха решетки 4м, ширине 4м,  площадь лесов = 4*4=16м2.  Учесть, что частью  расценок  ФЕР46 учтено производство работ на высоте до 1,5 м от опорной площадки.  При подстверждении необходимости лесов повышающие коэф.  исключить;  либо исключить расценку из сметы</t>
  </si>
  <si>
    <r>
      <t xml:space="preserve">Нарушение п. 3.1.2.3  Инструкции АО "ТМХ".   Не подстверждены ВОРом характеристики кирпича, указанные в смете. </t>
    </r>
    <r>
      <rPr>
        <sz val="11"/>
        <color rgb="FFFF0000"/>
        <rFont val="Calibri"/>
        <family val="2"/>
        <charset val="204"/>
        <scheme val="minor"/>
      </rPr>
      <t>Откорректировать п.69 ВОР в части характеристик кирпича по спецификации "Кирпич полнотелый КР-р 250х120х65мм 1НФ/200/2,0/100"</t>
    </r>
  </si>
  <si>
    <r>
      <t>Не корректно применена расценка.</t>
    </r>
    <r>
      <rPr>
        <sz val="11"/>
        <color rgb="FFFF0000"/>
        <rFont val="Calibri"/>
        <family val="2"/>
        <charset val="204"/>
        <scheme val="minor"/>
      </rPr>
      <t xml:space="preserve"> Не подтверждено ВОРом резка стен стенорезными машинами. </t>
    </r>
    <r>
      <rPr>
        <sz val="11"/>
        <color theme="1"/>
        <rFont val="Calibri"/>
        <family val="2"/>
        <scheme val="minor"/>
      </rPr>
      <t>Заменить на  ФЕР46-03-007-02</t>
    </r>
  </si>
  <si>
    <t xml:space="preserve">Обосновать ВОРом разработку грунта на указанную в формуле глубину 35см экскаватором "обратная лопата" с ковшом 0,65м3 . У такого экскаватора величина недобора равна 15см, т.е. из 35см (по проекту) его ковш должен разрабатывать грунт всего на 20см в глубину. А вообще выбор экскаватора зависит от объема грунта: до 5000м3 - емкость  ковша 0,15м3 </t>
  </si>
  <si>
    <t>Откорректировать в ВОР все земляные объемы с указанием формул подсчета.  (исходя из текущих данных у меня получилось : разработки механизированно в объеме 18,6м3, доработки вручную 13,95м3 , итого объем котлована 32,55м3. Лишний грунт 24,43м3,  засыпка вручную и механизированно  =32,55-69,8*0,35=8,12м3) . Обосновать неободимость вывоза грунта на 1 км</t>
  </si>
  <si>
    <r>
      <t xml:space="preserve">Нарушение п. 3.1.2.3  Инструкции АО "ТМХ".  </t>
    </r>
    <r>
      <rPr>
        <sz val="11"/>
        <color rgb="FFFF0000"/>
        <rFont val="Calibri"/>
        <family val="2"/>
        <charset val="204"/>
        <scheme val="minor"/>
      </rPr>
      <t>Подтвердить ВОРом нанесение грунтовки вручную или исключть из сметы К=1,1</t>
    </r>
  </si>
  <si>
    <r>
      <t xml:space="preserve">Нарушение п. 3.1.2.3  Инструкции АО "ТМХ".   Не подтверждены ВОРом характеристики кирпича, указанные в смете. </t>
    </r>
    <r>
      <rPr>
        <sz val="11"/>
        <color rgb="FFFF0000"/>
        <rFont val="Calibri"/>
        <family val="2"/>
        <charset val="204"/>
        <scheme val="minor"/>
      </rPr>
      <t>Откорректировать п.113 ВОР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</si>
</sst>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  <font>
      <sz val="9"/>
      <color theme="1"/>
      <name val="Calibri"/>
      <family val="2"/>
      <charset val="204"/>
      <scheme val="minor"/>
    </font>
    <font>
      <sz val="11"/>
      <name val="Calibri"/>
      <family val="2"/>
      <scheme val="minor"/>
    </font>
    <font>
      <b/>
      <sz val="14"/>
      <color theme="1"/>
      <name val="Calibri"/>
      <family val="2"/>
      <charset val="204"/>
      <scheme val="minor"/>
    </font>
    <font>
      <sz val="11"/>
      <color rgb="FFFF0000"/>
      <name val="Calibri"/>
      <family val="2"/>
      <scheme val="minor"/>
    </font>
    <font>
      <sz val="11"/>
      <color rgb="FFFF0000"/>
      <name val="Calibri"/>
      <family val="2"/>
      <charset val="204"/>
      <scheme val="minor"/>
    </font>
    <font>
      <u/>
      <sz val="11"/>
      <color theme="1"/>
      <name val="Calibri"/>
      <family val="2"/>
      <charset val="204"/>
      <scheme val="minor"/>
    </font>
    <font>
      <u/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  <font>
      <sz val="9"/>
      <name val="Calibri"/>
      <family val="2"/>
      <charset val="204"/>
      <scheme val="minor"/>
    </font>
    <font>
      <sz val="9"/>
      <name val="Calibri"/>
      <family val="2"/>
      <scheme val="minor"/>
    </font>
    <font>
      <u/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medium">
        <color rgb="FFFFFFFF"/>
      </left>
      <right/>
      <top style="medium">
        <color rgb="FFFFFFFF"/>
      </top>
      <bottom/>
      <diagonal/>
    </border>
    <border>
      <left/>
      <right/>
      <top style="medium">
        <color rgb="FFFFFFFF"/>
      </top>
      <bottom/>
      <diagonal/>
    </border>
    <border>
      <left style="medium">
        <color rgb="FFFFFFFF"/>
      </left>
      <right/>
      <top/>
      <bottom/>
      <diagonal/>
    </border>
    <border>
      <left/>
      <right style="medium">
        <color rgb="FFFFFFFF"/>
      </right>
      <top/>
      <bottom/>
      <diagonal/>
    </border>
    <border>
      <left style="medium">
        <color rgb="FFFFFFFF"/>
      </left>
      <right/>
      <top/>
      <bottom style="medium">
        <color rgb="FFFFFFFF"/>
      </bottom>
      <diagonal/>
    </border>
    <border>
      <left/>
      <right/>
      <top/>
      <bottom style="medium">
        <color rgb="FFFFFFFF"/>
      </bottom>
      <diagonal/>
    </border>
    <border>
      <left/>
      <right style="medium">
        <color rgb="FFFFFFFF"/>
      </right>
      <top style="medium">
        <color rgb="FFFFFFFF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rgb="FFFFFFFF"/>
      </right>
      <top/>
      <bottom style="medium">
        <color rgb="FFFFFFFF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medium">
        <color rgb="FFFFFFFF"/>
      </top>
      <bottom style="medium">
        <color rgb="FFFFFFFF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108">
    <xf numFmtId="0" fontId="0" fillId="0" borderId="0" xfId="0"/>
    <xf numFmtId="0" fontId="9" fillId="0" borderId="0" xfId="0" applyFont="1"/>
    <xf numFmtId="0" fontId="9" fillId="0" borderId="3" xfId="0" applyFont="1" applyBorder="1" applyAlignment="1">
      <alignment vertical="center" wrapText="1"/>
    </xf>
    <xf numFmtId="0" fontId="11" fillId="0" borderId="1" xfId="0" applyFont="1" applyBorder="1" applyAlignment="1">
      <alignment vertical="center" wrapText="1"/>
    </xf>
    <xf numFmtId="0" fontId="11" fillId="0" borderId="2" xfId="0" applyFont="1" applyBorder="1" applyAlignment="1">
      <alignment vertical="center" wrapText="1"/>
    </xf>
    <xf numFmtId="0" fontId="11" fillId="0" borderId="7" xfId="0" applyFont="1" applyBorder="1" applyAlignment="1">
      <alignment vertical="center" wrapText="1"/>
    </xf>
    <xf numFmtId="14" fontId="12" fillId="0" borderId="1" xfId="0" applyNumberFormat="1" applyFont="1" applyBorder="1" applyAlignment="1">
      <alignment horizontal="center" vertical="center" wrapText="1"/>
    </xf>
    <xf numFmtId="0" fontId="9" fillId="0" borderId="0" xfId="0" applyFont="1" applyAlignment="1">
      <alignment vertical="center" wrapText="1"/>
    </xf>
    <xf numFmtId="0" fontId="0" fillId="0" borderId="0" xfId="0" applyAlignment="1">
      <alignment vertical="center"/>
    </xf>
    <xf numFmtId="0" fontId="0" fillId="2" borderId="0" xfId="0" applyFill="1"/>
    <xf numFmtId="0" fontId="13" fillId="0" borderId="12" xfId="0" applyFont="1" applyBorder="1" applyAlignment="1">
      <alignment horizontal="center" vertical="center" wrapText="1"/>
    </xf>
    <xf numFmtId="0" fontId="13" fillId="0" borderId="13" xfId="0" applyFont="1" applyBorder="1" applyAlignment="1">
      <alignment horizontal="center" vertical="center" wrapText="1"/>
    </xf>
    <xf numFmtId="0" fontId="0" fillId="0" borderId="8" xfId="0" applyBorder="1" applyAlignment="1">
      <alignment vertical="center" wrapText="1"/>
    </xf>
    <xf numFmtId="0" fontId="0" fillId="0" borderId="10" xfId="0" applyBorder="1" applyAlignment="1">
      <alignment vertical="center" wrapText="1"/>
    </xf>
    <xf numFmtId="0" fontId="10" fillId="2" borderId="5" xfId="0" applyFont="1" applyFill="1" applyBorder="1" applyAlignment="1">
      <alignment vertical="center" wrapText="1"/>
    </xf>
    <xf numFmtId="0" fontId="10" fillId="2" borderId="6" xfId="0" applyFont="1" applyFill="1" applyBorder="1" applyAlignment="1">
      <alignment vertical="center" wrapText="1"/>
    </xf>
    <xf numFmtId="0" fontId="16" fillId="0" borderId="0" xfId="0" applyFont="1"/>
    <xf numFmtId="0" fontId="14" fillId="0" borderId="10" xfId="0" applyFont="1" applyBorder="1" applyAlignment="1">
      <alignment horizontal="left" vertical="top" wrapText="1"/>
    </xf>
    <xf numFmtId="0" fontId="6" fillId="0" borderId="8" xfId="0" applyFont="1" applyBorder="1" applyAlignment="1">
      <alignment horizontal="center" vertical="center" wrapText="1"/>
    </xf>
    <xf numFmtId="0" fontId="0" fillId="0" borderId="8" xfId="0" applyBorder="1"/>
    <xf numFmtId="0" fontId="8" fillId="0" borderId="4" xfId="0" applyFont="1" applyBorder="1" applyAlignment="1">
      <alignment vertical="center" wrapText="1"/>
    </xf>
    <xf numFmtId="0" fontId="8" fillId="0" borderId="11" xfId="0" applyFont="1" applyBorder="1" applyAlignment="1">
      <alignment vertical="center" wrapText="1"/>
    </xf>
    <xf numFmtId="0" fontId="9" fillId="0" borderId="8" xfId="0" applyFont="1" applyBorder="1" applyAlignment="1">
      <alignment horizontal="center" vertical="center" wrapText="1"/>
    </xf>
    <xf numFmtId="0" fontId="13" fillId="0" borderId="8" xfId="0" applyFont="1" applyBorder="1" applyAlignment="1">
      <alignment horizontal="center" vertical="center" wrapText="1"/>
    </xf>
    <xf numFmtId="0" fontId="13" fillId="0" borderId="10" xfId="0" applyFont="1" applyBorder="1" applyAlignment="1">
      <alignment horizontal="center" vertical="center" wrapText="1"/>
    </xf>
    <xf numFmtId="0" fontId="9" fillId="0" borderId="8" xfId="0" applyFont="1" applyBorder="1" applyAlignment="1">
      <alignment horizontal="center" vertical="center" wrapText="1"/>
    </xf>
    <xf numFmtId="0" fontId="13" fillId="0" borderId="8" xfId="0" applyFont="1" applyBorder="1" applyAlignment="1">
      <alignment horizontal="center" vertical="center" wrapText="1"/>
    </xf>
    <xf numFmtId="0" fontId="13" fillId="0" borderId="10" xfId="0" applyFont="1" applyBorder="1" applyAlignment="1">
      <alignment horizontal="center" vertical="center" wrapText="1"/>
    </xf>
    <xf numFmtId="0" fontId="13" fillId="0" borderId="0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center" vertical="center" wrapText="1"/>
    </xf>
    <xf numFmtId="0" fontId="0" fillId="0" borderId="0" xfId="0" applyBorder="1" applyAlignment="1">
      <alignment vertical="center" wrapText="1"/>
    </xf>
    <xf numFmtId="0" fontId="0" fillId="0" borderId="0" xfId="0" applyBorder="1"/>
    <xf numFmtId="0" fontId="5" fillId="0" borderId="8" xfId="0" applyFont="1" applyBorder="1" applyAlignment="1">
      <alignment horizontal="center" vertical="center" wrapText="1"/>
    </xf>
    <xf numFmtId="0" fontId="0" fillId="2" borderId="12" xfId="0" applyFill="1" applyBorder="1" applyAlignment="1">
      <alignment horizontal="left" vertical="center" wrapText="1"/>
    </xf>
    <xf numFmtId="0" fontId="0" fillId="2" borderId="8" xfId="0" applyFill="1" applyBorder="1" applyAlignment="1">
      <alignment horizontal="left" vertical="center" wrapText="1"/>
    </xf>
    <xf numFmtId="0" fontId="13" fillId="0" borderId="8" xfId="0" applyFont="1" applyBorder="1" applyAlignment="1">
      <alignment vertical="center" wrapText="1"/>
    </xf>
    <xf numFmtId="0" fontId="0" fillId="0" borderId="10" xfId="0" applyBorder="1" applyAlignment="1">
      <alignment horizontal="center" vertical="center" wrapText="1"/>
    </xf>
    <xf numFmtId="0" fontId="13" fillId="0" borderId="8" xfId="0" applyFont="1" applyBorder="1" applyAlignment="1">
      <alignment horizontal="center" vertical="center" wrapText="1"/>
    </xf>
    <xf numFmtId="0" fontId="0" fillId="2" borderId="8" xfId="0" applyFont="1" applyFill="1" applyBorder="1" applyAlignment="1">
      <alignment horizontal="left" vertical="center" wrapText="1"/>
    </xf>
    <xf numFmtId="0" fontId="4" fillId="0" borderId="8" xfId="0" applyFont="1" applyBorder="1" applyAlignment="1">
      <alignment horizontal="center" vertical="center" wrapText="1"/>
    </xf>
    <xf numFmtId="0" fontId="13" fillId="0" borderId="8" xfId="0" applyFont="1" applyBorder="1" applyAlignment="1">
      <alignment horizontal="center" vertical="center" wrapText="1"/>
    </xf>
    <xf numFmtId="0" fontId="9" fillId="0" borderId="8" xfId="0" applyFont="1" applyBorder="1" applyAlignment="1">
      <alignment horizontal="center" vertical="center" wrapText="1"/>
    </xf>
    <xf numFmtId="0" fontId="13" fillId="0" borderId="8" xfId="0" applyFont="1" applyBorder="1" applyAlignment="1">
      <alignment horizontal="center" vertical="center" wrapText="1"/>
    </xf>
    <xf numFmtId="0" fontId="13" fillId="0" borderId="10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0" fillId="2" borderId="8" xfId="0" applyFill="1" applyBorder="1" applyAlignment="1">
      <alignment vertical="center" wrapText="1"/>
    </xf>
    <xf numFmtId="0" fontId="3" fillId="2" borderId="8" xfId="0" applyFont="1" applyFill="1" applyBorder="1" applyAlignment="1">
      <alignment horizontal="center" vertical="center" wrapText="1"/>
    </xf>
    <xf numFmtId="0" fontId="16" fillId="2" borderId="8" xfId="0" applyFont="1" applyFill="1" applyBorder="1" applyAlignment="1">
      <alignment vertical="center" wrapText="1"/>
    </xf>
    <xf numFmtId="0" fontId="14" fillId="0" borderId="8" xfId="0" applyFont="1" applyBorder="1" applyAlignment="1">
      <alignment vertical="center" wrapText="1"/>
    </xf>
    <xf numFmtId="0" fontId="9" fillId="0" borderId="8" xfId="0" applyFont="1" applyBorder="1" applyAlignment="1">
      <alignment horizontal="center" vertical="center" wrapText="1"/>
    </xf>
    <xf numFmtId="0" fontId="13" fillId="0" borderId="8" xfId="0" applyFont="1" applyBorder="1" applyAlignment="1">
      <alignment horizontal="center" vertical="center" wrapText="1"/>
    </xf>
    <xf numFmtId="0" fontId="13" fillId="0" borderId="9" xfId="0" applyFont="1" applyBorder="1" applyAlignment="1">
      <alignment horizontal="center" vertical="center" wrapText="1"/>
    </xf>
    <xf numFmtId="0" fontId="13" fillId="0" borderId="10" xfId="0" applyFon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19" fillId="0" borderId="8" xfId="0" applyFont="1" applyBorder="1" applyAlignment="1">
      <alignment vertical="center" wrapText="1"/>
    </xf>
    <xf numFmtId="0" fontId="0" fillId="0" borderId="10" xfId="0" applyFont="1" applyBorder="1" applyAlignment="1">
      <alignment vertical="center" wrapText="1"/>
    </xf>
    <xf numFmtId="0" fontId="14" fillId="2" borderId="8" xfId="0" applyFont="1" applyFill="1" applyBorder="1" applyAlignment="1">
      <alignment vertical="center" wrapText="1"/>
    </xf>
    <xf numFmtId="0" fontId="9" fillId="0" borderId="8" xfId="0" applyFont="1" applyBorder="1"/>
    <xf numFmtId="0" fontId="2" fillId="0" borderId="8" xfId="0" applyFont="1" applyBorder="1" applyAlignment="1">
      <alignment horizontal="center" vertical="center" wrapText="1"/>
    </xf>
    <xf numFmtId="0" fontId="13" fillId="2" borderId="8" xfId="0" applyFont="1" applyFill="1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 vertical="center" wrapText="1"/>
    </xf>
    <xf numFmtId="0" fontId="0" fillId="2" borderId="8" xfId="0" applyFill="1" applyBorder="1"/>
    <xf numFmtId="0" fontId="2" fillId="0" borderId="8" xfId="0" applyFont="1" applyBorder="1" applyAlignment="1">
      <alignment horizontal="left" vertical="top" wrapText="1"/>
    </xf>
    <xf numFmtId="0" fontId="19" fillId="2" borderId="8" xfId="0" applyFont="1" applyFill="1" applyBorder="1" applyAlignment="1">
      <alignment vertical="center" wrapText="1"/>
    </xf>
    <xf numFmtId="2" fontId="0" fillId="2" borderId="0" xfId="0" applyNumberFormat="1" applyFill="1"/>
    <xf numFmtId="0" fontId="20" fillId="2" borderId="8" xfId="0" applyFont="1" applyFill="1" applyBorder="1" applyAlignment="1">
      <alignment horizontal="left" vertical="center" wrapText="1"/>
    </xf>
    <xf numFmtId="0" fontId="20" fillId="0" borderId="8" xfId="0" applyFont="1" applyBorder="1" applyAlignment="1">
      <alignment horizontal="center" vertical="center" wrapText="1"/>
    </xf>
    <xf numFmtId="0" fontId="21" fillId="0" borderId="8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17" fillId="2" borderId="8" xfId="0" applyFont="1" applyFill="1" applyBorder="1" applyAlignment="1">
      <alignment vertical="center" wrapText="1"/>
    </xf>
    <xf numFmtId="0" fontId="8" fillId="0" borderId="3" xfId="0" applyFont="1" applyBorder="1" applyAlignment="1">
      <alignment vertical="center" wrapText="1"/>
    </xf>
    <xf numFmtId="0" fontId="8" fillId="0" borderId="0" xfId="0" applyFont="1" applyAlignment="1">
      <alignment vertical="center" wrapText="1"/>
    </xf>
    <xf numFmtId="0" fontId="8" fillId="0" borderId="4" xfId="0" applyFont="1" applyBorder="1" applyAlignment="1">
      <alignment vertical="center" wrapText="1"/>
    </xf>
    <xf numFmtId="0" fontId="0" fillId="0" borderId="3" xfId="0" applyBorder="1" applyAlignment="1">
      <alignment vertical="center" wrapText="1"/>
    </xf>
    <xf numFmtId="0" fontId="7" fillId="0" borderId="0" xfId="0" applyFont="1" applyAlignment="1">
      <alignment vertical="center" wrapText="1"/>
    </xf>
    <xf numFmtId="0" fontId="7" fillId="0" borderId="4" xfId="0" applyFont="1" applyBorder="1" applyAlignment="1">
      <alignment vertical="center" wrapText="1"/>
    </xf>
    <xf numFmtId="0" fontId="0" fillId="0" borderId="3" xfId="0" applyBorder="1" applyAlignment="1">
      <alignment vertical="top" wrapText="1"/>
    </xf>
    <xf numFmtId="0" fontId="0" fillId="0" borderId="0" xfId="0" applyAlignment="1">
      <alignment vertical="top" wrapText="1"/>
    </xf>
    <xf numFmtId="0" fontId="0" fillId="0" borderId="4" xfId="0" applyBorder="1" applyAlignment="1">
      <alignment vertical="top" wrapText="1"/>
    </xf>
    <xf numFmtId="0" fontId="0" fillId="0" borderId="5" xfId="0" applyBorder="1" applyAlignment="1">
      <alignment vertical="top" wrapText="1"/>
    </xf>
    <xf numFmtId="0" fontId="0" fillId="0" borderId="6" xfId="0" applyBorder="1" applyAlignment="1">
      <alignment vertical="top" wrapText="1"/>
    </xf>
    <xf numFmtId="0" fontId="0" fillId="0" borderId="11" xfId="0" applyBorder="1" applyAlignment="1">
      <alignment vertical="top" wrapText="1"/>
    </xf>
    <xf numFmtId="0" fontId="8" fillId="0" borderId="6" xfId="0" applyFont="1" applyBorder="1" applyAlignment="1">
      <alignment vertical="center" wrapText="1"/>
    </xf>
    <xf numFmtId="0" fontId="8" fillId="0" borderId="11" xfId="0" applyFont="1" applyBorder="1" applyAlignment="1">
      <alignment vertical="center" wrapText="1"/>
    </xf>
    <xf numFmtId="0" fontId="10" fillId="0" borderId="1" xfId="0" applyFont="1" applyBorder="1" applyAlignment="1">
      <alignment horizontal="center" vertical="center" wrapText="1"/>
    </xf>
    <xf numFmtId="0" fontId="10" fillId="0" borderId="2" xfId="0" applyFont="1" applyBorder="1" applyAlignment="1">
      <alignment horizontal="center" vertical="center" wrapText="1"/>
    </xf>
    <xf numFmtId="0" fontId="10" fillId="0" borderId="3" xfId="0" applyFont="1" applyBorder="1" applyAlignment="1">
      <alignment horizontal="center" vertical="center" wrapText="1"/>
    </xf>
    <xf numFmtId="0" fontId="10" fillId="0" borderId="0" xfId="0" applyFont="1" applyAlignment="1">
      <alignment horizontal="center" vertical="center" wrapText="1"/>
    </xf>
    <xf numFmtId="0" fontId="10" fillId="0" borderId="4" xfId="0" applyFont="1" applyBorder="1" applyAlignment="1">
      <alignment horizontal="center" vertical="center" wrapText="1"/>
    </xf>
    <xf numFmtId="0" fontId="10" fillId="2" borderId="5" xfId="0" applyFont="1" applyFill="1" applyBorder="1" applyAlignment="1">
      <alignment horizontal="center" vertical="center" wrapText="1"/>
    </xf>
    <xf numFmtId="0" fontId="10" fillId="2" borderId="6" xfId="0" applyFont="1" applyFill="1" applyBorder="1" applyAlignment="1">
      <alignment horizontal="center" vertical="center" wrapText="1"/>
    </xf>
    <xf numFmtId="0" fontId="9" fillId="0" borderId="8" xfId="0" applyFont="1" applyBorder="1" applyAlignment="1">
      <alignment horizontal="center" vertical="center" wrapText="1"/>
    </xf>
    <xf numFmtId="0" fontId="10" fillId="2" borderId="14" xfId="0" applyFont="1" applyFill="1" applyBorder="1" applyAlignment="1">
      <alignment horizontal="right" vertical="center" wrapText="1"/>
    </xf>
    <xf numFmtId="0" fontId="13" fillId="0" borderId="8" xfId="0" applyFont="1" applyBorder="1" applyAlignment="1">
      <alignment horizontal="center" vertical="center" wrapText="1"/>
    </xf>
    <xf numFmtId="0" fontId="13" fillId="0" borderId="9" xfId="0" applyFont="1" applyBorder="1" applyAlignment="1">
      <alignment horizontal="center" vertical="center" wrapText="1"/>
    </xf>
    <xf numFmtId="0" fontId="13" fillId="0" borderId="10" xfId="0" applyFont="1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13" fillId="2" borderId="9" xfId="0" applyFont="1" applyFill="1" applyBorder="1" applyAlignment="1">
      <alignment horizontal="center" vertical="center" wrapText="1"/>
    </xf>
    <xf numFmtId="0" fontId="13" fillId="2" borderId="15" xfId="0" applyFont="1" applyFill="1" applyBorder="1" applyAlignment="1">
      <alignment horizontal="center" vertical="center" wrapText="1"/>
    </xf>
    <xf numFmtId="0" fontId="13" fillId="2" borderId="10" xfId="0" applyFont="1" applyFill="1" applyBorder="1" applyAlignment="1">
      <alignment horizontal="center" vertical="center" wrapText="1"/>
    </xf>
    <xf numFmtId="0" fontId="16" fillId="0" borderId="8" xfId="0" applyFont="1" applyBorder="1" applyAlignment="1">
      <alignment vertical="center" wrapText="1"/>
    </xf>
    <xf numFmtId="0" fontId="0" fillId="0" borderId="8" xfId="0" applyBorder="1" applyAlignment="1">
      <alignment horizontal="center" vertical="center"/>
    </xf>
    <xf numFmtId="0" fontId="1" fillId="0" borderId="8" xfId="0" applyFont="1" applyBorder="1" applyAlignment="1">
      <alignment horizontal="center" vertical="center" wrapText="1"/>
    </xf>
    <xf numFmtId="0" fontId="22" fillId="0" borderId="8" xfId="0" applyFont="1" applyBorder="1" applyAlignment="1">
      <alignment horizontal="center" vertical="center" wrapText="1"/>
    </xf>
    <xf numFmtId="0" fontId="23" fillId="0" borderId="8" xfId="0" applyFont="1" applyBorder="1" applyAlignment="1">
      <alignment vertical="center" wrapText="1"/>
    </xf>
    <xf numFmtId="0" fontId="19" fillId="2" borderId="8" xfId="0" applyFont="1" applyFill="1" applyBorder="1" applyAlignment="1">
      <alignment horizontal="left" vertical="center" wrapText="1"/>
    </xf>
    <xf numFmtId="0" fontId="16" fillId="2" borderId="8" xfId="0" applyFont="1" applyFill="1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06"/>
  <sheetViews>
    <sheetView tabSelected="1" view="pageBreakPreview" topLeftCell="A100" zoomScaleNormal="100" zoomScaleSheetLayoutView="100" workbookViewId="0">
      <selection activeCell="C106" sqref="C106"/>
    </sheetView>
  </sheetViews>
  <sheetFormatPr defaultRowHeight="15" x14ac:dyDescent="0.25"/>
  <cols>
    <col min="1" max="1" width="5.85546875" customWidth="1"/>
    <col min="2" max="2" width="13.42578125" customWidth="1"/>
    <col min="3" max="3" width="61" customWidth="1"/>
    <col min="4" max="4" width="21.85546875" customWidth="1"/>
    <col min="5" max="5" width="10.140625" customWidth="1"/>
    <col min="6" max="6" width="17.42578125" style="1" customWidth="1"/>
  </cols>
  <sheetData>
    <row r="1" spans="1:7" ht="15.75" thickBot="1" x14ac:dyDescent="0.3"/>
    <row r="2" spans="1:7" ht="13.5" customHeight="1" x14ac:dyDescent="0.25">
      <c r="A2" s="84" t="s">
        <v>0</v>
      </c>
      <c r="B2" s="85"/>
      <c r="C2" s="85"/>
      <c r="D2" s="85"/>
      <c r="E2" s="85"/>
      <c r="F2" s="85"/>
    </row>
    <row r="3" spans="1:7" ht="11.25" customHeight="1" x14ac:dyDescent="0.25">
      <c r="A3" s="86" t="s">
        <v>1</v>
      </c>
      <c r="B3" s="87"/>
      <c r="C3" s="87"/>
      <c r="D3" s="87"/>
      <c r="E3" s="88"/>
      <c r="F3" s="2"/>
    </row>
    <row r="4" spans="1:7" ht="70.5" customHeight="1" thickBot="1" x14ac:dyDescent="0.3">
      <c r="A4" s="89" t="s">
        <v>11</v>
      </c>
      <c r="B4" s="90"/>
      <c r="C4" s="90"/>
      <c r="D4" s="90"/>
      <c r="E4" s="90"/>
      <c r="F4" s="90"/>
    </row>
    <row r="5" spans="1:7" ht="15.75" customHeight="1" thickBot="1" x14ac:dyDescent="0.3">
      <c r="A5" s="14"/>
      <c r="B5" s="15"/>
      <c r="C5" s="15"/>
      <c r="D5" s="92" t="s">
        <v>12</v>
      </c>
      <c r="E5" s="92"/>
      <c r="F5" s="92"/>
    </row>
    <row r="6" spans="1:7" ht="15.75" customHeight="1" x14ac:dyDescent="0.25">
      <c r="A6" s="3" t="s">
        <v>2</v>
      </c>
      <c r="B6" s="4"/>
      <c r="D6" s="4"/>
      <c r="E6" s="5"/>
      <c r="F6" s="6">
        <v>44948</v>
      </c>
    </row>
    <row r="7" spans="1:7" ht="15" customHeight="1" x14ac:dyDescent="0.25">
      <c r="A7" s="93" t="s">
        <v>3</v>
      </c>
      <c r="B7" s="93" t="s">
        <v>4</v>
      </c>
      <c r="C7" s="93" t="s">
        <v>5</v>
      </c>
      <c r="D7" s="93" t="s">
        <v>6</v>
      </c>
      <c r="E7" s="94" t="s">
        <v>7</v>
      </c>
      <c r="F7" s="91" t="s">
        <v>8</v>
      </c>
    </row>
    <row r="8" spans="1:7" ht="33.75" customHeight="1" x14ac:dyDescent="0.25">
      <c r="A8" s="93"/>
      <c r="B8" s="93"/>
      <c r="C8" s="94"/>
      <c r="D8" s="94"/>
      <c r="E8" s="95"/>
      <c r="F8" s="91"/>
    </row>
    <row r="9" spans="1:7" ht="61.5" customHeight="1" x14ac:dyDescent="0.25">
      <c r="A9" s="23">
        <v>1</v>
      </c>
      <c r="B9" s="10"/>
      <c r="C9" s="65" t="s">
        <v>16</v>
      </c>
      <c r="D9" s="66" t="s">
        <v>17</v>
      </c>
      <c r="E9" s="11"/>
      <c r="F9" s="22"/>
      <c r="G9" s="16"/>
    </row>
    <row r="10" spans="1:7" ht="54.75" customHeight="1" x14ac:dyDescent="0.25">
      <c r="A10" s="42">
        <f>A9+1</f>
        <v>2</v>
      </c>
      <c r="B10" s="10"/>
      <c r="C10" s="65" t="s">
        <v>100</v>
      </c>
      <c r="D10" s="67" t="s">
        <v>10</v>
      </c>
      <c r="E10" s="11"/>
      <c r="F10" s="41"/>
      <c r="G10" s="16"/>
    </row>
    <row r="11" spans="1:7" ht="64.5" customHeight="1" x14ac:dyDescent="0.25">
      <c r="A11" s="50">
        <f t="shared" ref="A11:A13" si="0">A10+1</f>
        <v>3</v>
      </c>
      <c r="B11" s="10"/>
      <c r="C11" s="62" t="s">
        <v>89</v>
      </c>
      <c r="D11" s="67" t="s">
        <v>10</v>
      </c>
      <c r="E11" s="11"/>
      <c r="F11" s="22"/>
      <c r="G11" s="16"/>
    </row>
    <row r="12" spans="1:7" ht="64.5" customHeight="1" x14ac:dyDescent="0.25">
      <c r="A12" s="50">
        <f t="shared" si="0"/>
        <v>4</v>
      </c>
      <c r="B12" s="94" t="s">
        <v>20</v>
      </c>
      <c r="C12" s="33" t="s">
        <v>18</v>
      </c>
      <c r="D12" s="96" t="s">
        <v>22</v>
      </c>
      <c r="E12" s="35"/>
      <c r="F12" s="22"/>
    </row>
    <row r="13" spans="1:7" ht="72.75" customHeight="1" x14ac:dyDescent="0.25">
      <c r="A13" s="50">
        <f t="shared" si="0"/>
        <v>5</v>
      </c>
      <c r="B13" s="95"/>
      <c r="C13" s="34" t="s">
        <v>19</v>
      </c>
      <c r="D13" s="97"/>
      <c r="E13" s="35"/>
      <c r="F13" s="22"/>
    </row>
    <row r="14" spans="1:7" ht="21.75" customHeight="1" x14ac:dyDescent="0.25">
      <c r="A14" s="50"/>
      <c r="B14" s="52"/>
      <c r="C14" s="106" t="s">
        <v>173</v>
      </c>
      <c r="D14" s="53"/>
      <c r="E14" s="35"/>
      <c r="F14" s="49"/>
    </row>
    <row r="15" spans="1:7" ht="72" customHeight="1" x14ac:dyDescent="0.25">
      <c r="A15" s="23">
        <f>A13+1</f>
        <v>6</v>
      </c>
      <c r="B15" s="24">
        <v>1</v>
      </c>
      <c r="C15" s="38" t="s">
        <v>30</v>
      </c>
      <c r="D15" s="36" t="s">
        <v>35</v>
      </c>
      <c r="E15" s="35"/>
      <c r="F15" s="22"/>
    </row>
    <row r="16" spans="1:7" ht="53.25" customHeight="1" x14ac:dyDescent="0.25">
      <c r="A16" s="26">
        <f>A15+1</f>
        <v>7</v>
      </c>
      <c r="B16" s="27"/>
      <c r="C16" s="107" t="s">
        <v>27</v>
      </c>
      <c r="D16" s="36" t="s">
        <v>23</v>
      </c>
      <c r="E16" s="35"/>
      <c r="F16" s="25"/>
    </row>
    <row r="17" spans="1:6" ht="135" customHeight="1" x14ac:dyDescent="0.25">
      <c r="A17" s="50">
        <f t="shared" ref="A17:A28" si="1">A16+1</f>
        <v>8</v>
      </c>
      <c r="B17" s="32" t="s">
        <v>15</v>
      </c>
      <c r="C17" s="12" t="s">
        <v>24</v>
      </c>
      <c r="D17" s="23" t="s">
        <v>14</v>
      </c>
      <c r="E17" s="19"/>
      <c r="F17" s="19"/>
    </row>
    <row r="18" spans="1:6" ht="64.5" customHeight="1" x14ac:dyDescent="0.25">
      <c r="A18" s="50">
        <f t="shared" si="1"/>
        <v>9</v>
      </c>
      <c r="B18" s="32">
        <v>5</v>
      </c>
      <c r="C18" s="38" t="s">
        <v>29</v>
      </c>
      <c r="D18" s="36" t="s">
        <v>36</v>
      </c>
      <c r="E18" s="19"/>
      <c r="F18" s="19"/>
    </row>
    <row r="19" spans="1:6" ht="21.75" customHeight="1" x14ac:dyDescent="0.25">
      <c r="A19" s="50">
        <f t="shared" si="1"/>
        <v>10</v>
      </c>
      <c r="B19" s="32">
        <v>6</v>
      </c>
      <c r="C19" s="12" t="s">
        <v>31</v>
      </c>
      <c r="D19" s="23"/>
      <c r="E19" s="19"/>
      <c r="F19" s="19"/>
    </row>
    <row r="20" spans="1:6" ht="143.25" customHeight="1" x14ac:dyDescent="0.25">
      <c r="A20" s="50">
        <f t="shared" si="1"/>
        <v>11</v>
      </c>
      <c r="B20" s="39" t="s">
        <v>32</v>
      </c>
      <c r="C20" s="12" t="s">
        <v>33</v>
      </c>
      <c r="D20" s="26" t="s">
        <v>14</v>
      </c>
      <c r="E20" s="19"/>
      <c r="F20" s="19"/>
    </row>
    <row r="21" spans="1:6" ht="63" customHeight="1" x14ac:dyDescent="0.25">
      <c r="A21" s="50">
        <f t="shared" si="1"/>
        <v>12</v>
      </c>
      <c r="B21" s="32">
        <v>9</v>
      </c>
      <c r="C21" s="38" t="s">
        <v>29</v>
      </c>
      <c r="D21" s="26" t="s">
        <v>34</v>
      </c>
      <c r="E21" s="19"/>
      <c r="F21" s="19"/>
    </row>
    <row r="22" spans="1:6" ht="142.5" customHeight="1" x14ac:dyDescent="0.25">
      <c r="A22" s="50">
        <f t="shared" si="1"/>
        <v>13</v>
      </c>
      <c r="B22" s="32">
        <v>10</v>
      </c>
      <c r="C22" s="12" t="s">
        <v>33</v>
      </c>
      <c r="D22" s="26" t="s">
        <v>14</v>
      </c>
      <c r="E22" s="19"/>
      <c r="F22" s="19"/>
    </row>
    <row r="23" spans="1:6" ht="62.25" customHeight="1" x14ac:dyDescent="0.25">
      <c r="A23" s="50">
        <f t="shared" si="1"/>
        <v>14</v>
      </c>
      <c r="B23" s="32">
        <v>11</v>
      </c>
      <c r="C23" s="38" t="s">
        <v>29</v>
      </c>
      <c r="D23" s="37" t="s">
        <v>37</v>
      </c>
      <c r="E23" s="19"/>
      <c r="F23" s="19"/>
    </row>
    <row r="24" spans="1:6" ht="135.75" customHeight="1" x14ac:dyDescent="0.25">
      <c r="A24" s="50">
        <f t="shared" si="1"/>
        <v>15</v>
      </c>
      <c r="B24" s="44" t="s">
        <v>39</v>
      </c>
      <c r="C24" s="12" t="s">
        <v>38</v>
      </c>
      <c r="D24" s="40" t="s">
        <v>14</v>
      </c>
      <c r="E24" s="19"/>
      <c r="F24" s="19"/>
    </row>
    <row r="25" spans="1:6" ht="87" customHeight="1" x14ac:dyDescent="0.25">
      <c r="A25" s="50">
        <f t="shared" si="1"/>
        <v>16</v>
      </c>
      <c r="B25" s="32">
        <v>14</v>
      </c>
      <c r="C25" s="38" t="s">
        <v>41</v>
      </c>
      <c r="D25" s="40" t="s">
        <v>40</v>
      </c>
      <c r="E25" s="19"/>
      <c r="F25" s="19"/>
    </row>
    <row r="26" spans="1:6" ht="134.25" customHeight="1" x14ac:dyDescent="0.25">
      <c r="A26" s="50">
        <f t="shared" si="1"/>
        <v>17</v>
      </c>
      <c r="B26" s="44" t="s">
        <v>42</v>
      </c>
      <c r="C26" s="12" t="s">
        <v>24</v>
      </c>
      <c r="D26" s="40" t="s">
        <v>14</v>
      </c>
      <c r="E26" s="19"/>
      <c r="F26" s="19"/>
    </row>
    <row r="27" spans="1:6" ht="49.5" customHeight="1" x14ac:dyDescent="0.25">
      <c r="A27" s="50">
        <f t="shared" si="1"/>
        <v>18</v>
      </c>
      <c r="B27" s="39" t="s">
        <v>26</v>
      </c>
      <c r="C27" s="12" t="s">
        <v>183</v>
      </c>
      <c r="D27" s="40" t="s">
        <v>25</v>
      </c>
      <c r="E27" s="19"/>
      <c r="F27" s="19"/>
    </row>
    <row r="28" spans="1:6" ht="45.75" customHeight="1" x14ac:dyDescent="0.25">
      <c r="A28" s="50">
        <f t="shared" si="1"/>
        <v>19</v>
      </c>
      <c r="B28" s="39">
        <v>27</v>
      </c>
      <c r="C28" s="12" t="s">
        <v>174</v>
      </c>
      <c r="D28" s="40" t="s">
        <v>28</v>
      </c>
      <c r="E28" s="19"/>
      <c r="F28" s="19"/>
    </row>
    <row r="29" spans="1:6" ht="20.25" customHeight="1" x14ac:dyDescent="0.25">
      <c r="A29" s="50"/>
      <c r="B29" s="39"/>
      <c r="C29" s="54" t="s">
        <v>164</v>
      </c>
      <c r="D29" s="50"/>
      <c r="E29" s="19"/>
      <c r="F29" s="19"/>
    </row>
    <row r="30" spans="1:6" ht="36.75" customHeight="1" x14ac:dyDescent="0.25">
      <c r="A30" s="40">
        <f>A28+1</f>
        <v>20</v>
      </c>
      <c r="B30" s="39">
        <v>28</v>
      </c>
      <c r="C30" s="45" t="s">
        <v>167</v>
      </c>
      <c r="D30" s="40"/>
      <c r="E30" s="19"/>
      <c r="F30" s="19"/>
    </row>
    <row r="31" spans="1:6" ht="57" customHeight="1" x14ac:dyDescent="0.25">
      <c r="A31" s="40">
        <f>A30+1</f>
        <v>21</v>
      </c>
      <c r="B31" s="46">
        <v>29</v>
      </c>
      <c r="C31" s="56" t="s">
        <v>168</v>
      </c>
      <c r="D31" s="40" t="s">
        <v>25</v>
      </c>
      <c r="E31" s="19"/>
      <c r="F31" s="19"/>
    </row>
    <row r="32" spans="1:6" ht="66" customHeight="1" x14ac:dyDescent="0.25">
      <c r="A32" s="50">
        <f t="shared" ref="A32:A37" si="2">A31+1</f>
        <v>22</v>
      </c>
      <c r="B32" s="32">
        <v>30</v>
      </c>
      <c r="C32" s="12" t="s">
        <v>165</v>
      </c>
      <c r="D32" s="40" t="s">
        <v>166</v>
      </c>
      <c r="E32" s="19"/>
      <c r="F32" s="19"/>
    </row>
    <row r="33" spans="1:6" ht="78" customHeight="1" x14ac:dyDescent="0.25">
      <c r="A33" s="50">
        <f t="shared" si="2"/>
        <v>23</v>
      </c>
      <c r="B33" s="32">
        <v>31</v>
      </c>
      <c r="C33" s="45" t="s">
        <v>45</v>
      </c>
      <c r="D33" s="40" t="s">
        <v>44</v>
      </c>
      <c r="E33" s="19"/>
      <c r="F33" s="19"/>
    </row>
    <row r="34" spans="1:6" ht="27.75" customHeight="1" x14ac:dyDescent="0.25">
      <c r="A34" s="50">
        <f t="shared" si="2"/>
        <v>24</v>
      </c>
      <c r="B34" s="32">
        <v>32</v>
      </c>
      <c r="C34" s="45" t="s">
        <v>172</v>
      </c>
      <c r="D34" s="50"/>
      <c r="E34" s="19"/>
      <c r="F34" s="19"/>
    </row>
    <row r="35" spans="1:6" ht="77.25" customHeight="1" x14ac:dyDescent="0.25">
      <c r="A35" s="50">
        <f t="shared" si="2"/>
        <v>25</v>
      </c>
      <c r="B35" s="32">
        <v>33</v>
      </c>
      <c r="C35" s="48" t="s">
        <v>46</v>
      </c>
      <c r="D35" s="37" t="s">
        <v>43</v>
      </c>
      <c r="E35" s="19"/>
      <c r="F35" s="19"/>
    </row>
    <row r="36" spans="1:6" ht="32.25" customHeight="1" x14ac:dyDescent="0.25">
      <c r="A36" s="50">
        <f t="shared" si="2"/>
        <v>26</v>
      </c>
      <c r="B36" s="44" t="s">
        <v>48</v>
      </c>
      <c r="C36" s="48" t="s">
        <v>47</v>
      </c>
      <c r="D36" s="37"/>
      <c r="E36" s="19"/>
      <c r="F36" s="19"/>
    </row>
    <row r="37" spans="1:6" ht="67.5" customHeight="1" x14ac:dyDescent="0.25">
      <c r="A37" s="50">
        <f t="shared" si="2"/>
        <v>27</v>
      </c>
      <c r="B37" s="103" t="s">
        <v>171</v>
      </c>
      <c r="C37" s="56" t="s">
        <v>170</v>
      </c>
      <c r="D37" s="37" t="s">
        <v>169</v>
      </c>
      <c r="E37" s="19"/>
      <c r="F37" s="19"/>
    </row>
    <row r="38" spans="1:6" ht="20.25" customHeight="1" x14ac:dyDescent="0.25">
      <c r="A38" s="50"/>
      <c r="B38" s="39"/>
      <c r="C38" s="105" t="s">
        <v>162</v>
      </c>
      <c r="D38" s="51"/>
      <c r="E38" s="19"/>
      <c r="F38" s="19"/>
    </row>
    <row r="39" spans="1:6" ht="54" customHeight="1" x14ac:dyDescent="0.25">
      <c r="A39" s="23">
        <f>A37+1</f>
        <v>28</v>
      </c>
      <c r="B39" s="39">
        <v>45</v>
      </c>
      <c r="C39" s="48" t="s">
        <v>50</v>
      </c>
      <c r="D39" s="94" t="s">
        <v>49</v>
      </c>
      <c r="E39" s="19"/>
      <c r="F39" s="19"/>
    </row>
    <row r="40" spans="1:6" ht="35.25" customHeight="1" x14ac:dyDescent="0.25">
      <c r="A40" s="23">
        <f>A39+1</f>
        <v>29</v>
      </c>
      <c r="B40" s="32"/>
      <c r="C40" s="101" t="s">
        <v>51</v>
      </c>
      <c r="D40" s="95"/>
      <c r="E40" s="19"/>
      <c r="F40" s="19"/>
    </row>
    <row r="41" spans="1:6" ht="72" customHeight="1" x14ac:dyDescent="0.25">
      <c r="A41" s="50">
        <f t="shared" ref="A41:A53" si="3">A40+1</f>
        <v>30</v>
      </c>
      <c r="B41" s="44" t="s">
        <v>52</v>
      </c>
      <c r="C41" s="12" t="s">
        <v>54</v>
      </c>
      <c r="D41" s="23" t="s">
        <v>53</v>
      </c>
      <c r="E41" s="19"/>
      <c r="F41" s="19"/>
    </row>
    <row r="42" spans="1:6" ht="36.75" customHeight="1" x14ac:dyDescent="0.25">
      <c r="A42" s="50">
        <f t="shared" si="3"/>
        <v>31</v>
      </c>
      <c r="B42" s="44" t="s">
        <v>55</v>
      </c>
      <c r="C42" s="12" t="s">
        <v>60</v>
      </c>
      <c r="D42" s="23"/>
      <c r="E42" s="19"/>
      <c r="F42" s="19"/>
    </row>
    <row r="43" spans="1:6" ht="150" customHeight="1" x14ac:dyDescent="0.25">
      <c r="A43" s="50">
        <f t="shared" si="3"/>
        <v>32</v>
      </c>
      <c r="B43" s="32">
        <v>55</v>
      </c>
      <c r="C43" s="47" t="s">
        <v>178</v>
      </c>
      <c r="D43" s="40" t="s">
        <v>76</v>
      </c>
      <c r="E43" s="19"/>
      <c r="F43" s="19"/>
    </row>
    <row r="44" spans="1:6" ht="50.25" customHeight="1" x14ac:dyDescent="0.25">
      <c r="A44" s="50">
        <f t="shared" si="3"/>
        <v>33</v>
      </c>
      <c r="B44" s="32">
        <v>57</v>
      </c>
      <c r="C44" s="48" t="s">
        <v>66</v>
      </c>
      <c r="D44" s="40" t="s">
        <v>61</v>
      </c>
      <c r="E44" s="19"/>
      <c r="F44" s="19"/>
    </row>
    <row r="45" spans="1:6" ht="25.5" customHeight="1" x14ac:dyDescent="0.25">
      <c r="A45" s="50">
        <f t="shared" si="3"/>
        <v>34</v>
      </c>
      <c r="B45" s="32"/>
      <c r="C45" s="48" t="s">
        <v>64</v>
      </c>
      <c r="D45" s="40" t="s">
        <v>63</v>
      </c>
      <c r="E45" s="19"/>
      <c r="F45" s="19"/>
    </row>
    <row r="46" spans="1:6" ht="25.5" customHeight="1" x14ac:dyDescent="0.25">
      <c r="A46" s="50">
        <f t="shared" si="3"/>
        <v>35</v>
      </c>
      <c r="B46" s="44" t="s">
        <v>62</v>
      </c>
      <c r="C46" s="48" t="s">
        <v>65</v>
      </c>
      <c r="D46" s="40"/>
      <c r="E46" s="19"/>
      <c r="F46" s="19"/>
    </row>
    <row r="47" spans="1:6" ht="25.5" customHeight="1" x14ac:dyDescent="0.25">
      <c r="A47" s="50">
        <f t="shared" si="3"/>
        <v>36</v>
      </c>
      <c r="B47" s="44"/>
      <c r="C47" s="101" t="s">
        <v>67</v>
      </c>
      <c r="D47" s="40"/>
      <c r="E47" s="19"/>
      <c r="F47" s="19"/>
    </row>
    <row r="48" spans="1:6" ht="36" customHeight="1" x14ac:dyDescent="0.25">
      <c r="A48" s="50">
        <f t="shared" si="3"/>
        <v>37</v>
      </c>
      <c r="B48" s="44"/>
      <c r="C48" s="101" t="s">
        <v>68</v>
      </c>
      <c r="D48" s="40"/>
      <c r="E48" s="19"/>
      <c r="F48" s="19"/>
    </row>
    <row r="49" spans="1:6" ht="25.5" customHeight="1" x14ac:dyDescent="0.25">
      <c r="A49" s="50">
        <f t="shared" si="3"/>
        <v>38</v>
      </c>
      <c r="B49" s="44">
        <v>65</v>
      </c>
      <c r="C49" s="48" t="s">
        <v>69</v>
      </c>
      <c r="D49" s="40"/>
      <c r="E49" s="19"/>
      <c r="F49" s="19"/>
    </row>
    <row r="50" spans="1:6" ht="41.25" customHeight="1" x14ac:dyDescent="0.25">
      <c r="A50" s="50">
        <f t="shared" si="3"/>
        <v>39</v>
      </c>
      <c r="B50" s="32">
        <v>72</v>
      </c>
      <c r="C50" s="48" t="s">
        <v>72</v>
      </c>
      <c r="D50" s="94" t="s">
        <v>70</v>
      </c>
      <c r="E50" s="19"/>
      <c r="F50" s="19"/>
    </row>
    <row r="51" spans="1:6" ht="34.5" customHeight="1" x14ac:dyDescent="0.25">
      <c r="A51" s="50">
        <f t="shared" si="3"/>
        <v>40</v>
      </c>
      <c r="B51" s="32">
        <v>73</v>
      </c>
      <c r="C51" s="12" t="s">
        <v>71</v>
      </c>
      <c r="D51" s="95"/>
      <c r="E51" s="19"/>
      <c r="F51" s="19"/>
    </row>
    <row r="52" spans="1:6" ht="57" customHeight="1" x14ac:dyDescent="0.25">
      <c r="A52" s="50">
        <f t="shared" si="3"/>
        <v>41</v>
      </c>
      <c r="B52" s="44" t="s">
        <v>57</v>
      </c>
      <c r="C52" s="12" t="s">
        <v>59</v>
      </c>
      <c r="D52" s="40" t="s">
        <v>58</v>
      </c>
      <c r="E52" s="19"/>
      <c r="F52" s="19"/>
    </row>
    <row r="53" spans="1:6" ht="36.75" customHeight="1" x14ac:dyDescent="0.25">
      <c r="A53" s="50">
        <f t="shared" si="3"/>
        <v>42</v>
      </c>
      <c r="B53" s="32">
        <v>79</v>
      </c>
      <c r="C53" s="45" t="s">
        <v>163</v>
      </c>
      <c r="D53" s="40" t="s">
        <v>56</v>
      </c>
      <c r="E53" s="19"/>
      <c r="F53" s="19"/>
    </row>
    <row r="54" spans="1:6" ht="22.5" customHeight="1" x14ac:dyDescent="0.25">
      <c r="A54" s="50"/>
      <c r="B54" s="32"/>
      <c r="C54" s="63" t="s">
        <v>152</v>
      </c>
      <c r="D54" s="50"/>
      <c r="E54" s="19"/>
      <c r="F54" s="19"/>
    </row>
    <row r="55" spans="1:6" ht="63" customHeight="1" x14ac:dyDescent="0.25">
      <c r="A55" s="40">
        <f>A53+1</f>
        <v>43</v>
      </c>
      <c r="B55" s="32">
        <v>81</v>
      </c>
      <c r="C55" s="12" t="s">
        <v>153</v>
      </c>
      <c r="D55" s="40" t="s">
        <v>73</v>
      </c>
      <c r="E55" s="19"/>
      <c r="F55" s="19"/>
    </row>
    <row r="56" spans="1:6" ht="36" customHeight="1" x14ac:dyDescent="0.25">
      <c r="A56" s="40">
        <f>A55+1</f>
        <v>44</v>
      </c>
      <c r="B56" s="32">
        <v>82</v>
      </c>
      <c r="C56" s="48" t="s">
        <v>154</v>
      </c>
      <c r="D56" s="40"/>
      <c r="E56" s="19"/>
      <c r="F56" s="19"/>
    </row>
    <row r="57" spans="1:6" ht="36" customHeight="1" x14ac:dyDescent="0.25">
      <c r="A57" s="50">
        <f t="shared" ref="A57:A59" si="4">A56+1</f>
        <v>45</v>
      </c>
      <c r="B57" s="103" t="s">
        <v>155</v>
      </c>
      <c r="C57" s="56" t="s">
        <v>160</v>
      </c>
      <c r="D57" s="59" t="s">
        <v>161</v>
      </c>
      <c r="E57" s="19"/>
      <c r="F57" s="19"/>
    </row>
    <row r="58" spans="1:6" ht="33" customHeight="1" x14ac:dyDescent="0.25">
      <c r="A58" s="50">
        <f t="shared" si="4"/>
        <v>46</v>
      </c>
      <c r="B58" s="32">
        <v>87</v>
      </c>
      <c r="C58" s="48" t="s">
        <v>158</v>
      </c>
      <c r="D58" s="59" t="s">
        <v>159</v>
      </c>
      <c r="E58" s="19"/>
      <c r="F58" s="19"/>
    </row>
    <row r="59" spans="1:6" ht="33" customHeight="1" x14ac:dyDescent="0.25">
      <c r="A59" s="50">
        <f t="shared" si="4"/>
        <v>47</v>
      </c>
      <c r="B59" s="32">
        <v>92</v>
      </c>
      <c r="C59" s="48" t="s">
        <v>156</v>
      </c>
      <c r="D59" s="59" t="s">
        <v>157</v>
      </c>
      <c r="E59" s="19"/>
      <c r="F59" s="19"/>
    </row>
    <row r="60" spans="1:6" ht="21.75" customHeight="1" x14ac:dyDescent="0.25">
      <c r="A60" s="40"/>
      <c r="B60" s="32"/>
      <c r="C60" s="63" t="s">
        <v>135</v>
      </c>
      <c r="D60" s="40"/>
      <c r="E60" s="19"/>
      <c r="F60" s="19"/>
    </row>
    <row r="61" spans="1:6" ht="27" customHeight="1" x14ac:dyDescent="0.25">
      <c r="A61" s="42">
        <f>A59+1</f>
        <v>48</v>
      </c>
      <c r="B61" s="32">
        <v>94</v>
      </c>
      <c r="C61" s="55" t="s">
        <v>75</v>
      </c>
      <c r="D61" s="43"/>
      <c r="E61" s="19"/>
      <c r="F61" s="19"/>
    </row>
    <row r="62" spans="1:6" ht="78" customHeight="1" x14ac:dyDescent="0.25">
      <c r="A62" s="23">
        <f>A61+1</f>
        <v>49</v>
      </c>
      <c r="B62" s="32" t="s">
        <v>21</v>
      </c>
      <c r="C62" s="17" t="s">
        <v>74</v>
      </c>
      <c r="D62" s="24" t="s">
        <v>13</v>
      </c>
      <c r="E62" s="19"/>
      <c r="F62" s="19"/>
    </row>
    <row r="63" spans="1:6" ht="108.75" customHeight="1" x14ac:dyDescent="0.25">
      <c r="A63" s="50">
        <f t="shared" ref="A63:A69" si="5">A62+1</f>
        <v>50</v>
      </c>
      <c r="B63" s="32">
        <v>97</v>
      </c>
      <c r="C63" s="47" t="s">
        <v>177</v>
      </c>
      <c r="D63" s="42" t="s">
        <v>77</v>
      </c>
      <c r="E63" s="19"/>
      <c r="F63" s="19"/>
    </row>
    <row r="64" spans="1:6" ht="77.25" customHeight="1" x14ac:dyDescent="0.25">
      <c r="A64" s="50">
        <f t="shared" si="5"/>
        <v>51</v>
      </c>
      <c r="B64" s="32">
        <v>101</v>
      </c>
      <c r="C64" s="12" t="s">
        <v>179</v>
      </c>
      <c r="D64" s="42" t="s">
        <v>78</v>
      </c>
      <c r="E64" s="19"/>
      <c r="F64" s="19"/>
    </row>
    <row r="65" spans="1:6" ht="48" customHeight="1" x14ac:dyDescent="0.25">
      <c r="A65" s="50">
        <f t="shared" si="5"/>
        <v>52</v>
      </c>
      <c r="B65" s="58"/>
      <c r="C65" s="101" t="s">
        <v>83</v>
      </c>
      <c r="D65" s="40" t="s">
        <v>82</v>
      </c>
      <c r="E65" s="19"/>
      <c r="F65" s="19"/>
    </row>
    <row r="66" spans="1:6" ht="39" customHeight="1" x14ac:dyDescent="0.25">
      <c r="A66" s="50">
        <f t="shared" si="5"/>
        <v>53</v>
      </c>
      <c r="B66" s="103" t="s">
        <v>130</v>
      </c>
      <c r="C66" s="12" t="s">
        <v>132</v>
      </c>
      <c r="D66" s="23"/>
      <c r="E66" s="19"/>
      <c r="F66" s="19"/>
    </row>
    <row r="67" spans="1:6" ht="38.25" customHeight="1" x14ac:dyDescent="0.25">
      <c r="A67" s="50">
        <f t="shared" si="5"/>
        <v>54</v>
      </c>
      <c r="B67" s="102">
        <v>106</v>
      </c>
      <c r="C67" s="12" t="s">
        <v>134</v>
      </c>
      <c r="D67" s="50" t="s">
        <v>133</v>
      </c>
      <c r="E67" s="19"/>
      <c r="F67" s="57"/>
    </row>
    <row r="68" spans="1:6" ht="30.75" customHeight="1" x14ac:dyDescent="0.25">
      <c r="A68" s="50">
        <f t="shared" si="5"/>
        <v>55</v>
      </c>
      <c r="B68" s="58" t="s">
        <v>85</v>
      </c>
      <c r="C68" s="12" t="s">
        <v>131</v>
      </c>
      <c r="D68" s="42" t="s">
        <v>84</v>
      </c>
      <c r="E68" s="19"/>
      <c r="F68" s="19"/>
    </row>
    <row r="69" spans="1:6" ht="18.75" customHeight="1" x14ac:dyDescent="0.25">
      <c r="A69" s="50">
        <f t="shared" si="5"/>
        <v>56</v>
      </c>
      <c r="B69" s="18"/>
      <c r="C69" s="101" t="s">
        <v>87</v>
      </c>
      <c r="D69" s="42" t="s">
        <v>86</v>
      </c>
      <c r="E69" s="19"/>
      <c r="F69" s="19"/>
    </row>
    <row r="70" spans="1:6" ht="18.75" customHeight="1" x14ac:dyDescent="0.25">
      <c r="A70" s="42"/>
      <c r="B70" s="18"/>
      <c r="C70" s="54" t="s">
        <v>127</v>
      </c>
      <c r="D70" s="42" t="s">
        <v>129</v>
      </c>
      <c r="E70" s="19"/>
      <c r="F70" s="19"/>
    </row>
    <row r="71" spans="1:6" ht="65.25" customHeight="1" x14ac:dyDescent="0.25">
      <c r="A71" s="50">
        <f>A69+1</f>
        <v>57</v>
      </c>
      <c r="B71" s="18"/>
      <c r="C71" s="47" t="s">
        <v>128</v>
      </c>
      <c r="D71" s="50"/>
      <c r="E71" s="19"/>
      <c r="F71" s="19"/>
    </row>
    <row r="72" spans="1:6" ht="102.75" customHeight="1" x14ac:dyDescent="0.25">
      <c r="A72" s="42">
        <f>A71+1</f>
        <v>58</v>
      </c>
      <c r="B72" s="58">
        <v>112</v>
      </c>
      <c r="C72" s="47" t="s">
        <v>175</v>
      </c>
      <c r="D72" s="42" t="s">
        <v>77</v>
      </c>
      <c r="E72" s="19"/>
      <c r="F72" s="19"/>
    </row>
    <row r="73" spans="1:6" ht="48" customHeight="1" x14ac:dyDescent="0.25">
      <c r="A73" s="50">
        <f t="shared" ref="A73:A81" si="6">A72+1</f>
        <v>59</v>
      </c>
      <c r="B73" s="58">
        <v>113</v>
      </c>
      <c r="C73" s="45" t="s">
        <v>180</v>
      </c>
      <c r="D73" s="42" t="s">
        <v>136</v>
      </c>
      <c r="E73" s="19"/>
      <c r="F73" s="19"/>
    </row>
    <row r="74" spans="1:6" ht="30.75" customHeight="1" x14ac:dyDescent="0.25">
      <c r="A74" s="50">
        <f t="shared" si="6"/>
        <v>60</v>
      </c>
      <c r="B74" s="58">
        <v>115</v>
      </c>
      <c r="C74" s="45" t="s">
        <v>137</v>
      </c>
      <c r="D74" s="42"/>
      <c r="E74" s="19"/>
      <c r="F74" s="19"/>
    </row>
    <row r="75" spans="1:6" ht="18.75" customHeight="1" x14ac:dyDescent="0.25">
      <c r="A75" s="50">
        <f t="shared" si="6"/>
        <v>61</v>
      </c>
      <c r="B75" s="58"/>
      <c r="C75" s="47" t="s">
        <v>139</v>
      </c>
      <c r="D75" s="42" t="s">
        <v>138</v>
      </c>
      <c r="E75" s="19"/>
      <c r="F75" s="19"/>
    </row>
    <row r="76" spans="1:6" ht="30" customHeight="1" x14ac:dyDescent="0.25">
      <c r="A76" s="50">
        <f t="shared" si="6"/>
        <v>62</v>
      </c>
      <c r="B76" s="58">
        <v>116</v>
      </c>
      <c r="C76" s="45" t="s">
        <v>151</v>
      </c>
      <c r="D76" s="42"/>
      <c r="E76" s="19"/>
      <c r="F76" s="19"/>
    </row>
    <row r="77" spans="1:6" ht="47.25" customHeight="1" x14ac:dyDescent="0.25">
      <c r="A77" s="50">
        <f t="shared" si="6"/>
        <v>63</v>
      </c>
      <c r="B77" s="58"/>
      <c r="C77" s="47" t="s">
        <v>149</v>
      </c>
      <c r="D77" s="50" t="s">
        <v>140</v>
      </c>
      <c r="E77" s="19"/>
      <c r="F77" s="19"/>
    </row>
    <row r="78" spans="1:6" ht="24" customHeight="1" x14ac:dyDescent="0.25">
      <c r="A78" s="50">
        <f t="shared" si="6"/>
        <v>64</v>
      </c>
      <c r="B78" s="103" t="s">
        <v>146</v>
      </c>
      <c r="C78" s="56" t="s">
        <v>147</v>
      </c>
      <c r="D78" s="104"/>
      <c r="E78" s="19"/>
      <c r="F78" s="19"/>
    </row>
    <row r="79" spans="1:6" ht="24.75" customHeight="1" x14ac:dyDescent="0.25">
      <c r="A79" s="50">
        <f t="shared" si="6"/>
        <v>65</v>
      </c>
      <c r="B79" s="58">
        <v>119</v>
      </c>
      <c r="C79" s="56" t="s">
        <v>144</v>
      </c>
      <c r="D79" s="104" t="s">
        <v>145</v>
      </c>
      <c r="E79" s="19"/>
      <c r="F79" s="19"/>
    </row>
    <row r="80" spans="1:6" ht="42.75" customHeight="1" x14ac:dyDescent="0.25">
      <c r="A80" s="50">
        <f t="shared" si="6"/>
        <v>66</v>
      </c>
      <c r="B80" s="103" t="s">
        <v>148</v>
      </c>
      <c r="C80" s="12" t="s">
        <v>150</v>
      </c>
      <c r="D80" s="50" t="s">
        <v>143</v>
      </c>
      <c r="E80" s="19"/>
      <c r="F80" s="19"/>
    </row>
    <row r="81" spans="1:11" ht="46.5" customHeight="1" x14ac:dyDescent="0.25">
      <c r="A81" s="50">
        <f t="shared" si="6"/>
        <v>67</v>
      </c>
      <c r="B81" s="58">
        <v>124</v>
      </c>
      <c r="C81" s="12" t="s">
        <v>142</v>
      </c>
      <c r="D81" s="50" t="s">
        <v>141</v>
      </c>
      <c r="E81" s="19"/>
      <c r="F81" s="19"/>
    </row>
    <row r="82" spans="1:11" s="9" customFormat="1" ht="33.75" customHeight="1" x14ac:dyDescent="0.25">
      <c r="A82" s="59"/>
      <c r="B82" s="60"/>
      <c r="C82" s="63" t="s">
        <v>88</v>
      </c>
      <c r="D82" s="59"/>
      <c r="E82" s="61"/>
      <c r="F82" s="61"/>
    </row>
    <row r="83" spans="1:11" s="9" customFormat="1" ht="98.25" customHeight="1" x14ac:dyDescent="0.25">
      <c r="A83" s="59">
        <f>A81+1</f>
        <v>68</v>
      </c>
      <c r="B83" s="60"/>
      <c r="C83" s="47" t="s">
        <v>181</v>
      </c>
      <c r="D83" s="98" t="s">
        <v>90</v>
      </c>
      <c r="E83" s="61"/>
      <c r="F83" s="61"/>
    </row>
    <row r="84" spans="1:11" s="9" customFormat="1" ht="110.25" customHeight="1" x14ac:dyDescent="0.25">
      <c r="A84" s="59">
        <f>A83+1</f>
        <v>69</v>
      </c>
      <c r="B84" s="60"/>
      <c r="C84" s="47" t="s">
        <v>182</v>
      </c>
      <c r="D84" s="99"/>
      <c r="E84" s="61"/>
      <c r="F84" s="61"/>
      <c r="G84" s="64">
        <f>15*6.2*0.2</f>
        <v>18.600000000000001</v>
      </c>
      <c r="H84" s="9">
        <f>15*6.2*0.15</f>
        <v>13.95</v>
      </c>
      <c r="I84" s="9">
        <f>15*6.2*0.35</f>
        <v>32.549999999999997</v>
      </c>
      <c r="J84" s="9">
        <f>32.55-69.8*0.35</f>
        <v>8.120000000000001</v>
      </c>
      <c r="K84" s="9">
        <f>I84-J84</f>
        <v>24.429999999999996</v>
      </c>
    </row>
    <row r="85" spans="1:11" s="9" customFormat="1" ht="66" customHeight="1" x14ac:dyDescent="0.25">
      <c r="A85" s="59">
        <f t="shared" ref="A85:A101" si="7">A84+1</f>
        <v>70</v>
      </c>
      <c r="B85" s="60"/>
      <c r="C85" s="47" t="s">
        <v>93</v>
      </c>
      <c r="D85" s="99"/>
      <c r="E85" s="61"/>
      <c r="F85" s="61"/>
      <c r="G85" s="64"/>
    </row>
    <row r="86" spans="1:11" s="9" customFormat="1" ht="54" customHeight="1" x14ac:dyDescent="0.25">
      <c r="A86" s="59">
        <f t="shared" si="7"/>
        <v>71</v>
      </c>
      <c r="B86" s="60" t="s">
        <v>91</v>
      </c>
      <c r="C86" s="45" t="s">
        <v>94</v>
      </c>
      <c r="D86" s="99"/>
      <c r="E86" s="61"/>
      <c r="F86" s="61"/>
    </row>
    <row r="87" spans="1:11" s="9" customFormat="1" ht="53.25" customHeight="1" x14ac:dyDescent="0.25">
      <c r="A87" s="59">
        <f t="shared" si="7"/>
        <v>72</v>
      </c>
      <c r="B87" s="60">
        <v>128</v>
      </c>
      <c r="C87" s="45" t="s">
        <v>92</v>
      </c>
      <c r="D87" s="99"/>
      <c r="E87" s="61"/>
      <c r="F87" s="61"/>
    </row>
    <row r="88" spans="1:11" s="9" customFormat="1" ht="36" customHeight="1" x14ac:dyDescent="0.25">
      <c r="A88" s="59">
        <f t="shared" si="7"/>
        <v>73</v>
      </c>
      <c r="B88" s="60">
        <v>129</v>
      </c>
      <c r="C88" s="45" t="s">
        <v>95</v>
      </c>
      <c r="D88" s="99"/>
      <c r="E88" s="61"/>
      <c r="F88" s="61"/>
    </row>
    <row r="89" spans="1:11" s="9" customFormat="1" ht="35.25" customHeight="1" x14ac:dyDescent="0.25">
      <c r="A89" s="59">
        <f t="shared" si="7"/>
        <v>74</v>
      </c>
      <c r="B89" s="60">
        <v>130</v>
      </c>
      <c r="C89" s="45" t="s">
        <v>96</v>
      </c>
      <c r="D89" s="99"/>
      <c r="E89" s="61"/>
      <c r="F89" s="61"/>
    </row>
    <row r="90" spans="1:11" s="9" customFormat="1" ht="24.75" customHeight="1" x14ac:dyDescent="0.25">
      <c r="A90" s="59">
        <f t="shared" si="7"/>
        <v>75</v>
      </c>
      <c r="B90" s="60">
        <v>131</v>
      </c>
      <c r="C90" s="45" t="s">
        <v>97</v>
      </c>
      <c r="D90" s="99"/>
      <c r="E90" s="61"/>
      <c r="F90" s="61"/>
    </row>
    <row r="91" spans="1:11" s="9" customFormat="1" ht="36" customHeight="1" x14ac:dyDescent="0.25">
      <c r="A91" s="59">
        <f t="shared" si="7"/>
        <v>76</v>
      </c>
      <c r="B91" s="60">
        <v>132</v>
      </c>
      <c r="C91" s="45" t="s">
        <v>98</v>
      </c>
      <c r="D91" s="99"/>
      <c r="E91" s="61"/>
      <c r="F91" s="61"/>
    </row>
    <row r="92" spans="1:11" s="9" customFormat="1" ht="27" customHeight="1" x14ac:dyDescent="0.25">
      <c r="A92" s="59">
        <f t="shared" si="7"/>
        <v>77</v>
      </c>
      <c r="B92" s="60">
        <v>133</v>
      </c>
      <c r="C92" s="45" t="s">
        <v>99</v>
      </c>
      <c r="D92" s="100"/>
      <c r="E92" s="61"/>
      <c r="F92" s="61"/>
    </row>
    <row r="93" spans="1:11" s="9" customFormat="1" ht="24.75" customHeight="1" x14ac:dyDescent="0.25">
      <c r="A93" s="59">
        <f t="shared" si="7"/>
        <v>78</v>
      </c>
      <c r="B93" s="60">
        <v>135</v>
      </c>
      <c r="C93" s="45" t="s">
        <v>101</v>
      </c>
      <c r="D93" s="59"/>
      <c r="E93" s="61"/>
      <c r="F93" s="61"/>
    </row>
    <row r="94" spans="1:11" s="9" customFormat="1" ht="32.25" customHeight="1" x14ac:dyDescent="0.25">
      <c r="A94" s="59">
        <f t="shared" si="7"/>
        <v>79</v>
      </c>
      <c r="B94" s="60">
        <v>141</v>
      </c>
      <c r="C94" s="45" t="s">
        <v>104</v>
      </c>
      <c r="D94" s="98" t="s">
        <v>102</v>
      </c>
      <c r="E94" s="61"/>
      <c r="F94" s="61"/>
    </row>
    <row r="95" spans="1:11" s="9" customFormat="1" ht="24.75" customHeight="1" x14ac:dyDescent="0.25">
      <c r="A95" s="59">
        <f t="shared" si="7"/>
        <v>80</v>
      </c>
      <c r="B95" s="60">
        <v>142</v>
      </c>
      <c r="C95" s="45" t="s">
        <v>103</v>
      </c>
      <c r="D95" s="100"/>
      <c r="E95" s="61"/>
      <c r="F95" s="61"/>
    </row>
    <row r="96" spans="1:11" s="9" customFormat="1" ht="30" customHeight="1" x14ac:dyDescent="0.25">
      <c r="A96" s="59">
        <f t="shared" si="7"/>
        <v>81</v>
      </c>
      <c r="B96" s="60" t="s">
        <v>110</v>
      </c>
      <c r="C96" s="45" t="s">
        <v>108</v>
      </c>
      <c r="D96" s="59"/>
      <c r="E96" s="61"/>
      <c r="F96" s="61"/>
    </row>
    <row r="97" spans="1:6" s="9" customFormat="1" ht="24.75" customHeight="1" x14ac:dyDescent="0.25">
      <c r="A97" s="59">
        <f t="shared" si="7"/>
        <v>82</v>
      </c>
      <c r="B97" s="60">
        <v>146</v>
      </c>
      <c r="C97" s="45" t="s">
        <v>109</v>
      </c>
      <c r="D97" s="59"/>
      <c r="E97" s="61"/>
      <c r="F97" s="61"/>
    </row>
    <row r="98" spans="1:6" s="9" customFormat="1" ht="24.75" customHeight="1" x14ac:dyDescent="0.25">
      <c r="A98" s="59">
        <f t="shared" si="7"/>
        <v>83</v>
      </c>
      <c r="B98" s="60">
        <v>148</v>
      </c>
      <c r="C98" s="45" t="s">
        <v>112</v>
      </c>
      <c r="D98" s="59"/>
      <c r="E98" s="61"/>
      <c r="F98" s="61"/>
    </row>
    <row r="99" spans="1:6" s="9" customFormat="1" ht="27.75" customHeight="1" x14ac:dyDescent="0.25">
      <c r="A99" s="59">
        <f t="shared" si="7"/>
        <v>84</v>
      </c>
      <c r="B99" s="60">
        <v>149</v>
      </c>
      <c r="C99" s="45" t="s">
        <v>105</v>
      </c>
      <c r="D99" s="59"/>
      <c r="E99" s="61"/>
      <c r="F99" s="61"/>
    </row>
    <row r="100" spans="1:6" s="9" customFormat="1" ht="24" customHeight="1" x14ac:dyDescent="0.25">
      <c r="A100" s="59">
        <f t="shared" si="7"/>
        <v>85</v>
      </c>
      <c r="B100" s="60">
        <v>150</v>
      </c>
      <c r="C100" s="45" t="s">
        <v>107</v>
      </c>
      <c r="D100" s="59" t="s">
        <v>106</v>
      </c>
      <c r="E100" s="61"/>
      <c r="F100" s="61"/>
    </row>
    <row r="101" spans="1:6" s="9" customFormat="1" ht="27" customHeight="1" x14ac:dyDescent="0.25">
      <c r="A101" s="59">
        <f t="shared" si="7"/>
        <v>86</v>
      </c>
      <c r="B101" s="60">
        <v>157</v>
      </c>
      <c r="C101" s="45" t="s">
        <v>111</v>
      </c>
      <c r="D101" s="59"/>
      <c r="E101" s="61"/>
      <c r="F101" s="61"/>
    </row>
    <row r="102" spans="1:6" s="9" customFormat="1" ht="23.25" customHeight="1" x14ac:dyDescent="0.25">
      <c r="A102" s="59"/>
      <c r="B102" s="60"/>
      <c r="C102" s="63" t="s">
        <v>113</v>
      </c>
      <c r="D102" s="59"/>
      <c r="E102" s="61"/>
      <c r="F102" s="61"/>
    </row>
    <row r="103" spans="1:6" s="9" customFormat="1" ht="71.25" customHeight="1" x14ac:dyDescent="0.25">
      <c r="A103" s="59">
        <f>A101+1</f>
        <v>87</v>
      </c>
      <c r="B103" s="60"/>
      <c r="C103" s="47" t="s">
        <v>123</v>
      </c>
      <c r="D103" s="59"/>
      <c r="E103" s="61"/>
      <c r="F103" s="61"/>
    </row>
    <row r="104" spans="1:6" s="9" customFormat="1" ht="99.75" customHeight="1" x14ac:dyDescent="0.25">
      <c r="A104" s="59">
        <f>A103+1</f>
        <v>88</v>
      </c>
      <c r="B104" s="60">
        <v>158</v>
      </c>
      <c r="C104" s="47" t="s">
        <v>176</v>
      </c>
      <c r="D104" s="59" t="s">
        <v>114</v>
      </c>
      <c r="E104" s="61"/>
      <c r="F104" s="61"/>
    </row>
    <row r="105" spans="1:6" s="9" customFormat="1" ht="51.75" customHeight="1" x14ac:dyDescent="0.25">
      <c r="A105" s="59">
        <f>A104+1</f>
        <v>89</v>
      </c>
      <c r="B105" s="60">
        <v>159</v>
      </c>
      <c r="C105" s="12" t="s">
        <v>184</v>
      </c>
      <c r="D105" s="59" t="s">
        <v>116</v>
      </c>
      <c r="E105" s="61"/>
      <c r="F105" s="61"/>
    </row>
    <row r="106" spans="1:6" ht="47.25" customHeight="1" x14ac:dyDescent="0.25">
      <c r="A106" s="59">
        <f>A105+1</f>
        <v>90</v>
      </c>
      <c r="B106" s="68" t="s">
        <v>121</v>
      </c>
      <c r="C106" s="13" t="s">
        <v>120</v>
      </c>
      <c r="D106" s="43"/>
      <c r="E106" s="11"/>
      <c r="F106" s="41"/>
    </row>
    <row r="107" spans="1:6" ht="34.5" customHeight="1" x14ac:dyDescent="0.25">
      <c r="A107" s="59">
        <f>A106+1</f>
        <v>91</v>
      </c>
      <c r="B107" s="68"/>
      <c r="C107" s="12" t="s">
        <v>124</v>
      </c>
      <c r="D107" s="43" t="s">
        <v>119</v>
      </c>
      <c r="E107" s="11"/>
      <c r="F107" s="41"/>
    </row>
    <row r="108" spans="1:6" ht="21" customHeight="1" x14ac:dyDescent="0.25">
      <c r="A108" s="59">
        <f>A107+1</f>
        <v>92</v>
      </c>
      <c r="B108" s="68"/>
      <c r="C108" s="12" t="s">
        <v>126</v>
      </c>
      <c r="D108" s="52" t="s">
        <v>125</v>
      </c>
      <c r="E108" s="11"/>
      <c r="F108" s="49"/>
    </row>
    <row r="109" spans="1:6" s="9" customFormat="1" ht="33.75" customHeight="1" x14ac:dyDescent="0.25">
      <c r="A109" s="59">
        <f>A108+1</f>
        <v>93</v>
      </c>
      <c r="B109" s="60"/>
      <c r="C109" s="69" t="s">
        <v>122</v>
      </c>
      <c r="D109" s="59" t="s">
        <v>115</v>
      </c>
      <c r="E109" s="61"/>
      <c r="F109" s="61"/>
    </row>
    <row r="110" spans="1:6" s="9" customFormat="1" ht="26.25" customHeight="1" x14ac:dyDescent="0.25">
      <c r="A110" s="59">
        <f>A109+1</f>
        <v>94</v>
      </c>
      <c r="B110" s="60"/>
      <c r="C110" s="56" t="s">
        <v>118</v>
      </c>
      <c r="D110" s="59" t="s">
        <v>117</v>
      </c>
      <c r="E110" s="61"/>
      <c r="F110" s="61"/>
    </row>
    <row r="111" spans="1:6" ht="25.5" customHeight="1" x14ac:dyDescent="0.25">
      <c r="A111" s="28"/>
      <c r="B111" s="29"/>
      <c r="C111" s="30"/>
      <c r="D111" s="28"/>
      <c r="E111" s="31"/>
      <c r="F111" s="31"/>
    </row>
    <row r="112" spans="1:6" ht="24" customHeight="1" x14ac:dyDescent="0.25">
      <c r="B112" s="73" t="s">
        <v>79</v>
      </c>
      <c r="C112" s="74"/>
      <c r="D112" s="75"/>
      <c r="F112"/>
    </row>
    <row r="113" spans="2:6" ht="19.5" customHeight="1" x14ac:dyDescent="0.25">
      <c r="B113" s="76" t="s">
        <v>80</v>
      </c>
      <c r="C113" s="77"/>
      <c r="D113" s="78"/>
      <c r="F113"/>
    </row>
    <row r="114" spans="2:6" ht="16.5" customHeight="1" thickBot="1" x14ac:dyDescent="0.3">
      <c r="B114" s="79" t="s">
        <v>81</v>
      </c>
      <c r="C114" s="80"/>
      <c r="D114" s="81"/>
      <c r="F114"/>
    </row>
    <row r="115" spans="2:6" ht="31.5" customHeight="1" x14ac:dyDescent="0.25">
      <c r="B115" s="8" t="s">
        <v>9</v>
      </c>
      <c r="F115"/>
    </row>
    <row r="116" spans="2:6" ht="63.75" customHeight="1" x14ac:dyDescent="0.25">
      <c r="F116"/>
    </row>
    <row r="117" spans="2:6" ht="88.5" customHeight="1" x14ac:dyDescent="0.25">
      <c r="F117"/>
    </row>
    <row r="118" spans="2:6" ht="126" customHeight="1" x14ac:dyDescent="0.25">
      <c r="F118"/>
    </row>
    <row r="119" spans="2:6" ht="110.25" customHeight="1" x14ac:dyDescent="0.25">
      <c r="F119"/>
    </row>
    <row r="120" spans="2:6" ht="83.25" customHeight="1" x14ac:dyDescent="0.25">
      <c r="F120"/>
    </row>
    <row r="121" spans="2:6" ht="74.25" customHeight="1" x14ac:dyDescent="0.25">
      <c r="F121"/>
    </row>
    <row r="122" spans="2:6" ht="71.25" customHeight="1" x14ac:dyDescent="0.25">
      <c r="F122"/>
    </row>
    <row r="123" spans="2:6" ht="54.75" customHeight="1" x14ac:dyDescent="0.25">
      <c r="F123"/>
    </row>
    <row r="124" spans="2:6" ht="92.25" customHeight="1" x14ac:dyDescent="0.25">
      <c r="F124"/>
    </row>
    <row r="125" spans="2:6" ht="84.75" customHeight="1" x14ac:dyDescent="0.25">
      <c r="F125"/>
    </row>
    <row r="126" spans="2:6" ht="63" customHeight="1" x14ac:dyDescent="0.25">
      <c r="F126"/>
    </row>
    <row r="127" spans="2:6" ht="84.75" customHeight="1" x14ac:dyDescent="0.25">
      <c r="F127"/>
    </row>
    <row r="128" spans="2:6" ht="39.75" customHeight="1" x14ac:dyDescent="0.25">
      <c r="F128"/>
    </row>
    <row r="129" spans="6:6" ht="65.25" customHeight="1" x14ac:dyDescent="0.25">
      <c r="F129"/>
    </row>
    <row r="130" spans="6:6" ht="38.25" customHeight="1" x14ac:dyDescent="0.25">
      <c r="F130"/>
    </row>
    <row r="131" spans="6:6" ht="38.25" customHeight="1" x14ac:dyDescent="0.25">
      <c r="F131"/>
    </row>
    <row r="132" spans="6:6" ht="45.75" customHeight="1" x14ac:dyDescent="0.25">
      <c r="F132"/>
    </row>
    <row r="133" spans="6:6" ht="45.75" customHeight="1" x14ac:dyDescent="0.25">
      <c r="F133"/>
    </row>
    <row r="134" spans="6:6" ht="45.75" customHeight="1" x14ac:dyDescent="0.25">
      <c r="F134"/>
    </row>
    <row r="135" spans="6:6" ht="45.75" customHeight="1" x14ac:dyDescent="0.25">
      <c r="F135"/>
    </row>
    <row r="136" spans="6:6" ht="45.75" customHeight="1" x14ac:dyDescent="0.25">
      <c r="F136"/>
    </row>
    <row r="137" spans="6:6" ht="45.75" customHeight="1" x14ac:dyDescent="0.25">
      <c r="F137"/>
    </row>
    <row r="138" spans="6:6" ht="45.75" customHeight="1" x14ac:dyDescent="0.25">
      <c r="F138"/>
    </row>
    <row r="139" spans="6:6" ht="45.75" customHeight="1" x14ac:dyDescent="0.25">
      <c r="F139"/>
    </row>
    <row r="140" spans="6:6" ht="64.5" customHeight="1" x14ac:dyDescent="0.25">
      <c r="F140"/>
    </row>
    <row r="141" spans="6:6" ht="71.25" customHeight="1" x14ac:dyDescent="0.25">
      <c r="F141"/>
    </row>
    <row r="142" spans="6:6" ht="73.5" customHeight="1" x14ac:dyDescent="0.25">
      <c r="F142"/>
    </row>
    <row r="143" spans="6:6" ht="42" customHeight="1" x14ac:dyDescent="0.25">
      <c r="F143"/>
    </row>
    <row r="144" spans="6:6" ht="83.25" customHeight="1" x14ac:dyDescent="0.25">
      <c r="F144"/>
    </row>
    <row r="145" spans="6:6" ht="44.25" customHeight="1" x14ac:dyDescent="0.25">
      <c r="F145"/>
    </row>
    <row r="146" spans="6:6" ht="44.25" customHeight="1" x14ac:dyDescent="0.25">
      <c r="F146"/>
    </row>
    <row r="147" spans="6:6" ht="44.25" customHeight="1" x14ac:dyDescent="0.25">
      <c r="F147"/>
    </row>
    <row r="148" spans="6:6" ht="33.75" customHeight="1" x14ac:dyDescent="0.25">
      <c r="F148"/>
    </row>
    <row r="149" spans="6:6" ht="23.25" customHeight="1" x14ac:dyDescent="0.25">
      <c r="F149"/>
    </row>
    <row r="150" spans="6:6" ht="15.75" customHeight="1" x14ac:dyDescent="0.25">
      <c r="F150"/>
    </row>
    <row r="151" spans="6:6" ht="17.25" customHeight="1" x14ac:dyDescent="0.25">
      <c r="F151"/>
    </row>
    <row r="152" spans="6:6" ht="36" hidden="1" customHeight="1" x14ac:dyDescent="0.25">
      <c r="F152"/>
    </row>
    <row r="153" spans="6:6" ht="19.5" customHeight="1" x14ac:dyDescent="0.25">
      <c r="F153"/>
    </row>
    <row r="154" spans="6:6" ht="14.25" customHeight="1" x14ac:dyDescent="0.25">
      <c r="F154"/>
    </row>
    <row r="155" spans="6:6" ht="33.75" hidden="1" customHeight="1" x14ac:dyDescent="0.25">
      <c r="F155"/>
    </row>
    <row r="156" spans="6:6" ht="33.75" customHeight="1" x14ac:dyDescent="0.25">
      <c r="F156"/>
    </row>
    <row r="157" spans="6:6" ht="26.25" customHeight="1" x14ac:dyDescent="0.25">
      <c r="F157"/>
    </row>
    <row r="158" spans="6:6" ht="24.75" customHeight="1" x14ac:dyDescent="0.25">
      <c r="F158"/>
    </row>
    <row r="159" spans="6:6" ht="22.5" customHeight="1" x14ac:dyDescent="0.25">
      <c r="F159"/>
    </row>
    <row r="160" spans="6:6" ht="18" customHeight="1" x14ac:dyDescent="0.25">
      <c r="F160"/>
    </row>
    <row r="161" spans="6:6" ht="70.5" hidden="1" customHeight="1" x14ac:dyDescent="0.25">
      <c r="F161"/>
    </row>
    <row r="162" spans="6:6" ht="24.75" customHeight="1" x14ac:dyDescent="0.25">
      <c r="F162"/>
    </row>
    <row r="163" spans="6:6" ht="81.75" customHeight="1" x14ac:dyDescent="0.25">
      <c r="F163"/>
    </row>
    <row r="164" spans="6:6" ht="34.5" customHeight="1" x14ac:dyDescent="0.25">
      <c r="F164"/>
    </row>
    <row r="165" spans="6:6" ht="52.5" customHeight="1" x14ac:dyDescent="0.25">
      <c r="F165"/>
    </row>
    <row r="166" spans="6:6" ht="55.5" customHeight="1" x14ac:dyDescent="0.25">
      <c r="F166"/>
    </row>
    <row r="167" spans="6:6" ht="49.5" customHeight="1" x14ac:dyDescent="0.25">
      <c r="F167"/>
    </row>
    <row r="168" spans="6:6" ht="42" customHeight="1" x14ac:dyDescent="0.25">
      <c r="F168"/>
    </row>
    <row r="169" spans="6:6" ht="80.25" customHeight="1" x14ac:dyDescent="0.25">
      <c r="F169"/>
    </row>
    <row r="170" spans="6:6" ht="51.75" customHeight="1" x14ac:dyDescent="0.25">
      <c r="F170"/>
    </row>
    <row r="171" spans="6:6" ht="33" customHeight="1" x14ac:dyDescent="0.25">
      <c r="F171"/>
    </row>
    <row r="172" spans="6:6" ht="33" customHeight="1" x14ac:dyDescent="0.25">
      <c r="F172"/>
    </row>
    <row r="173" spans="6:6" ht="34.5" customHeight="1" x14ac:dyDescent="0.25">
      <c r="F173"/>
    </row>
    <row r="174" spans="6:6" ht="42.75" customHeight="1" x14ac:dyDescent="0.25">
      <c r="F174"/>
    </row>
    <row r="175" spans="6:6" ht="31.5" customHeight="1" x14ac:dyDescent="0.25">
      <c r="F175"/>
    </row>
    <row r="176" spans="6:6" ht="83.25" customHeight="1" x14ac:dyDescent="0.25">
      <c r="F176"/>
    </row>
    <row r="177" spans="1:6" ht="84" customHeight="1" x14ac:dyDescent="0.25">
      <c r="F177"/>
    </row>
    <row r="178" spans="1:6" ht="60" customHeight="1" x14ac:dyDescent="0.25">
      <c r="F178"/>
    </row>
    <row r="179" spans="1:6" ht="38.25" customHeight="1" x14ac:dyDescent="0.25">
      <c r="F179"/>
    </row>
    <row r="180" spans="1:6" ht="33" customHeight="1" x14ac:dyDescent="0.25">
      <c r="F180"/>
    </row>
    <row r="181" spans="1:6" ht="36.75" customHeight="1" x14ac:dyDescent="0.25">
      <c r="F181"/>
    </row>
    <row r="182" spans="1:6" ht="49.5" customHeight="1" x14ac:dyDescent="0.25">
      <c r="F182"/>
    </row>
    <row r="183" spans="1:6" ht="33" customHeight="1" x14ac:dyDescent="0.25">
      <c r="F183"/>
    </row>
    <row r="184" spans="1:6" ht="54" customHeight="1" x14ac:dyDescent="0.25">
      <c r="F184"/>
    </row>
    <row r="185" spans="1:6" ht="33" customHeight="1" x14ac:dyDescent="0.25">
      <c r="F185"/>
    </row>
    <row r="186" spans="1:6" ht="33" customHeight="1" x14ac:dyDescent="0.25">
      <c r="F186"/>
    </row>
    <row r="187" spans="1:6" ht="198.75" customHeight="1" x14ac:dyDescent="0.25">
      <c r="F187"/>
    </row>
    <row r="188" spans="1:6" ht="39" customHeight="1" x14ac:dyDescent="0.25">
      <c r="F188"/>
    </row>
    <row r="189" spans="1:6" ht="33" customHeight="1" x14ac:dyDescent="0.25">
      <c r="F189"/>
    </row>
    <row r="190" spans="1:6" ht="33" customHeight="1" x14ac:dyDescent="0.25">
      <c r="F190"/>
    </row>
    <row r="191" spans="1:6" s="9" customFormat="1" ht="33" customHeight="1" x14ac:dyDescent="0.25">
      <c r="A191"/>
      <c r="B191"/>
      <c r="C191"/>
      <c r="D191"/>
      <c r="E191"/>
      <c r="F191"/>
    </row>
    <row r="192" spans="1:6" s="9" customFormat="1" ht="33" customHeight="1" x14ac:dyDescent="0.25">
      <c r="A192"/>
      <c r="B192"/>
      <c r="C192"/>
      <c r="D192"/>
      <c r="E192"/>
      <c r="F192"/>
    </row>
    <row r="193" spans="1:6" s="9" customFormat="1" ht="33" customHeight="1" x14ac:dyDescent="0.25">
      <c r="A193"/>
      <c r="B193"/>
      <c r="C193"/>
      <c r="D193"/>
      <c r="E193"/>
      <c r="F193"/>
    </row>
    <row r="194" spans="1:6" s="9" customFormat="1" ht="33" customHeight="1" x14ac:dyDescent="0.25">
      <c r="A194"/>
      <c r="B194"/>
      <c r="C194"/>
      <c r="D194"/>
      <c r="E194"/>
      <c r="F194"/>
    </row>
    <row r="195" spans="1:6" ht="103.5" customHeight="1" x14ac:dyDescent="0.25">
      <c r="F195"/>
    </row>
    <row r="196" spans="1:6" ht="72.75" customHeight="1" x14ac:dyDescent="0.25">
      <c r="F196"/>
    </row>
    <row r="197" spans="1:6" ht="39" customHeight="1" x14ac:dyDescent="0.25">
      <c r="F197"/>
    </row>
    <row r="198" spans="1:6" ht="115.5" customHeight="1" x14ac:dyDescent="0.25">
      <c r="F198"/>
    </row>
    <row r="199" spans="1:6" ht="27" customHeight="1" x14ac:dyDescent="0.25">
      <c r="F199"/>
    </row>
    <row r="200" spans="1:6" ht="34.5" customHeight="1" x14ac:dyDescent="0.25">
      <c r="F200"/>
    </row>
    <row r="201" spans="1:6" x14ac:dyDescent="0.25">
      <c r="A201" s="70"/>
      <c r="B201" s="71"/>
      <c r="C201" s="72"/>
      <c r="D201" s="20"/>
      <c r="E201" s="71"/>
      <c r="F201" s="72"/>
    </row>
    <row r="202" spans="1:6" ht="31.5" customHeight="1" x14ac:dyDescent="0.25">
      <c r="A202" s="73"/>
      <c r="B202" s="71"/>
      <c r="C202" s="72"/>
      <c r="D202" s="20"/>
      <c r="E202" s="71"/>
      <c r="F202" s="72"/>
    </row>
    <row r="203" spans="1:6" ht="18.75" customHeight="1" x14ac:dyDescent="0.25">
      <c r="A203" s="76"/>
      <c r="B203" s="77"/>
      <c r="C203" s="78"/>
      <c r="E203" s="71"/>
      <c r="F203" s="72"/>
    </row>
    <row r="204" spans="1:6" ht="17.25" customHeight="1" thickBot="1" x14ac:dyDescent="0.3">
      <c r="A204" s="79"/>
      <c r="B204" s="80"/>
      <c r="C204" s="81"/>
      <c r="D204" s="21"/>
      <c r="E204" s="82"/>
      <c r="F204" s="83"/>
    </row>
    <row r="205" spans="1:6" x14ac:dyDescent="0.25">
      <c r="A205" s="7"/>
      <c r="B205" s="7"/>
      <c r="C205" s="7"/>
      <c r="D205" s="7"/>
      <c r="E205" s="7"/>
      <c r="F205" s="7"/>
    </row>
    <row r="206" spans="1:6" x14ac:dyDescent="0.25">
      <c r="A206" s="8"/>
    </row>
  </sheetData>
  <mergeCells count="24">
    <mergeCell ref="A2:F2"/>
    <mergeCell ref="A3:E3"/>
    <mergeCell ref="A4:F4"/>
    <mergeCell ref="D5:F5"/>
    <mergeCell ref="A7:A8"/>
    <mergeCell ref="B7:B8"/>
    <mergeCell ref="C7:C8"/>
    <mergeCell ref="D7:D8"/>
    <mergeCell ref="E7:E8"/>
    <mergeCell ref="F7:F8"/>
    <mergeCell ref="A201:C201"/>
    <mergeCell ref="E201:F204"/>
    <mergeCell ref="A202:C202"/>
    <mergeCell ref="A203:C203"/>
    <mergeCell ref="A204:C204"/>
    <mergeCell ref="D12:D13"/>
    <mergeCell ref="B12:B13"/>
    <mergeCell ref="B112:D112"/>
    <mergeCell ref="B113:D113"/>
    <mergeCell ref="B114:D114"/>
    <mergeCell ref="D39:D40"/>
    <mergeCell ref="D50:D51"/>
    <mergeCell ref="D83:D92"/>
    <mergeCell ref="D94:D95"/>
  </mergeCells>
  <pageMargins left="0.70866141732283472" right="0.70866141732283472" top="0.74803149606299213" bottom="0.74803149606299213" header="0.31496062992125984" footer="0.31496062992125984"/>
  <pageSetup paperSize="9" scale="75" orientation="portrait" r:id="rId1"/>
  <colBreaks count="1" manualBreakCount="1">
    <brk id="6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02-01-04 АС4 (2)</vt:lpstr>
      <vt:lpstr>'02-01-04 АС4 (2)'!Область_печати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Smeta</dc:creator>
  <cp:lastModifiedBy>v.kuznetsova</cp:lastModifiedBy>
  <cp:lastPrinted>2024-01-24T10:37:48Z</cp:lastPrinted>
  <dcterms:created xsi:type="dcterms:W3CDTF">2015-06-05T18:19:34Z</dcterms:created>
  <dcterms:modified xsi:type="dcterms:W3CDTF">2024-01-29T10:04:22Z</dcterms:modified>
</cp:coreProperties>
</file>