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Центрис\"/>
    </mc:Choice>
  </mc:AlternateContent>
  <xr:revisionPtr revIDLastSave="0" documentId="13_ncr:1_{78FFE318-1677-4DD9-9B40-1C660DF7DE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 (2)" sheetId="2" r:id="rId1"/>
    <sheet name="замечания" sheetId="3" r:id="rId2"/>
  </sheets>
  <definedNames>
    <definedName name="_xlnm._FilterDatabase" localSheetId="0" hidden="1">'Лист1 (2)'!$B$11:$C$598</definedName>
    <definedName name="_xlnm.Print_Titles" localSheetId="0">'Лист1 (2)'!$9:$11</definedName>
    <definedName name="_xlnm.Print_Area" localSheetId="0">'Лист1 (2)'!$A$1:$K$610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3" i="2" l="1"/>
  <c r="H342" i="2"/>
  <c r="H272" i="2"/>
  <c r="H271" i="2"/>
  <c r="H270" i="2"/>
  <c r="H269" i="2"/>
  <c r="H268" i="2"/>
  <c r="H289" i="2"/>
  <c r="H288" i="2"/>
  <c r="H287" i="2"/>
  <c r="J607" i="3"/>
  <c r="H607" i="3"/>
  <c r="K607" i="3" s="1"/>
  <c r="J606" i="3"/>
  <c r="H606" i="3"/>
  <c r="K606" i="3" s="1"/>
  <c r="J605" i="3"/>
  <c r="K605" i="3" s="1"/>
  <c r="H605" i="3"/>
  <c r="J604" i="3"/>
  <c r="H604" i="3"/>
  <c r="K604" i="3" s="1"/>
  <c r="J603" i="3"/>
  <c r="H603" i="3"/>
  <c r="K603" i="3" s="1"/>
  <c r="K602" i="3"/>
  <c r="J602" i="3"/>
  <c r="H602" i="3"/>
  <c r="J601" i="3"/>
  <c r="H601" i="3"/>
  <c r="K601" i="3" s="1"/>
  <c r="J600" i="3"/>
  <c r="H600" i="3"/>
  <c r="K600" i="3" s="1"/>
  <c r="J599" i="3"/>
  <c r="H599" i="3"/>
  <c r="K599" i="3" s="1"/>
  <c r="J598" i="3"/>
  <c r="H598" i="3"/>
  <c r="K598" i="3" s="1"/>
  <c r="K597" i="3"/>
  <c r="J597" i="3"/>
  <c r="H597" i="3"/>
  <c r="J596" i="3"/>
  <c r="H596" i="3"/>
  <c r="K596" i="3" s="1"/>
  <c r="J592" i="3"/>
  <c r="H592" i="3"/>
  <c r="K592" i="3" s="1"/>
  <c r="J591" i="3"/>
  <c r="H591" i="3"/>
  <c r="K591" i="3" s="1"/>
  <c r="J590" i="3"/>
  <c r="H590" i="3"/>
  <c r="K590" i="3" s="1"/>
  <c r="J589" i="3"/>
  <c r="K589" i="3" s="1"/>
  <c r="H589" i="3"/>
  <c r="J588" i="3"/>
  <c r="H588" i="3"/>
  <c r="K588" i="3" s="1"/>
  <c r="J587" i="3"/>
  <c r="H587" i="3"/>
  <c r="K587" i="3" s="1"/>
  <c r="K586" i="3"/>
  <c r="J586" i="3"/>
  <c r="H586" i="3"/>
  <c r="J585" i="3"/>
  <c r="H585" i="3"/>
  <c r="K585" i="3" s="1"/>
  <c r="J584" i="3"/>
  <c r="H584" i="3"/>
  <c r="K584" i="3" s="1"/>
  <c r="J583" i="3"/>
  <c r="H583" i="3"/>
  <c r="K583" i="3" s="1"/>
  <c r="J582" i="3"/>
  <c r="H582" i="3"/>
  <c r="K582" i="3" s="1"/>
  <c r="J581" i="3"/>
  <c r="K581" i="3" s="1"/>
  <c r="H581" i="3"/>
  <c r="J580" i="3"/>
  <c r="H580" i="3"/>
  <c r="K580" i="3" s="1"/>
  <c r="J579" i="3"/>
  <c r="H579" i="3"/>
  <c r="K579" i="3" s="1"/>
  <c r="K578" i="3"/>
  <c r="J578" i="3"/>
  <c r="H578" i="3"/>
  <c r="J577" i="3"/>
  <c r="H577" i="3"/>
  <c r="K577" i="3" s="1"/>
  <c r="J576" i="3"/>
  <c r="H576" i="3"/>
  <c r="K576" i="3" s="1"/>
  <c r="J575" i="3"/>
  <c r="H575" i="3"/>
  <c r="K575" i="3" s="1"/>
  <c r="J574" i="3"/>
  <c r="H574" i="3"/>
  <c r="K574" i="3" s="1"/>
  <c r="J573" i="3"/>
  <c r="K573" i="3" s="1"/>
  <c r="K569" i="3" s="1"/>
  <c r="H573" i="3"/>
  <c r="J572" i="3"/>
  <c r="H572" i="3"/>
  <c r="K572" i="3" s="1"/>
  <c r="J571" i="3"/>
  <c r="H571" i="3"/>
  <c r="K571" i="3" s="1"/>
  <c r="J567" i="3"/>
  <c r="H567" i="3"/>
  <c r="K567" i="3" s="1"/>
  <c r="J566" i="3"/>
  <c r="H566" i="3"/>
  <c r="K566" i="3" s="1"/>
  <c r="J565" i="3"/>
  <c r="K565" i="3" s="1"/>
  <c r="H565" i="3"/>
  <c r="J564" i="3"/>
  <c r="H564" i="3"/>
  <c r="K564" i="3" s="1"/>
  <c r="J563" i="3"/>
  <c r="H563" i="3"/>
  <c r="K563" i="3" s="1"/>
  <c r="K562" i="3"/>
  <c r="J562" i="3"/>
  <c r="H562" i="3"/>
  <c r="J561" i="3"/>
  <c r="H561" i="3"/>
  <c r="K561" i="3" s="1"/>
  <c r="J560" i="3"/>
  <c r="H560" i="3"/>
  <c r="K560" i="3" s="1"/>
  <c r="J559" i="3"/>
  <c r="H559" i="3"/>
  <c r="K559" i="3" s="1"/>
  <c r="J558" i="3"/>
  <c r="H558" i="3"/>
  <c r="K558" i="3" s="1"/>
  <c r="J557" i="3"/>
  <c r="K557" i="3" s="1"/>
  <c r="H557" i="3"/>
  <c r="J556" i="3"/>
  <c r="H556" i="3"/>
  <c r="K556" i="3" s="1"/>
  <c r="J555" i="3"/>
  <c r="H555" i="3"/>
  <c r="K555" i="3" s="1"/>
  <c r="K554" i="3"/>
  <c r="J554" i="3"/>
  <c r="H554" i="3"/>
  <c r="J553" i="3"/>
  <c r="H553" i="3"/>
  <c r="K553" i="3" s="1"/>
  <c r="J552" i="3"/>
  <c r="H552" i="3"/>
  <c r="K552" i="3" s="1"/>
  <c r="J551" i="3"/>
  <c r="H551" i="3"/>
  <c r="K551" i="3" s="1"/>
  <c r="J550" i="3"/>
  <c r="H550" i="3"/>
  <c r="K550" i="3" s="1"/>
  <c r="J549" i="3"/>
  <c r="K549" i="3" s="1"/>
  <c r="H549" i="3"/>
  <c r="J548" i="3"/>
  <c r="H548" i="3"/>
  <c r="K548" i="3" s="1"/>
  <c r="J547" i="3"/>
  <c r="H547" i="3"/>
  <c r="K547" i="3" s="1"/>
  <c r="K546" i="3"/>
  <c r="J546" i="3"/>
  <c r="H546" i="3"/>
  <c r="J545" i="3"/>
  <c r="H545" i="3"/>
  <c r="K545" i="3" s="1"/>
  <c r="J544" i="3"/>
  <c r="H544" i="3"/>
  <c r="K544" i="3" s="1"/>
  <c r="J543" i="3"/>
  <c r="H543" i="3"/>
  <c r="K543" i="3" s="1"/>
  <c r="J542" i="3"/>
  <c r="H542" i="3"/>
  <c r="K542" i="3" s="1"/>
  <c r="J541" i="3"/>
  <c r="K541" i="3" s="1"/>
  <c r="H541" i="3"/>
  <c r="J540" i="3"/>
  <c r="H540" i="3"/>
  <c r="K540" i="3" s="1"/>
  <c r="J539" i="3"/>
  <c r="H539" i="3"/>
  <c r="K539" i="3" s="1"/>
  <c r="K538" i="3"/>
  <c r="J538" i="3"/>
  <c r="H538" i="3"/>
  <c r="J537" i="3"/>
  <c r="H537" i="3"/>
  <c r="K537" i="3" s="1"/>
  <c r="J536" i="3"/>
  <c r="H536" i="3"/>
  <c r="K536" i="3" s="1"/>
  <c r="J535" i="3"/>
  <c r="H535" i="3"/>
  <c r="K535" i="3" s="1"/>
  <c r="J534" i="3"/>
  <c r="H534" i="3"/>
  <c r="K534" i="3" s="1"/>
  <c r="J533" i="3"/>
  <c r="K533" i="3" s="1"/>
  <c r="H533" i="3"/>
  <c r="J532" i="3"/>
  <c r="H532" i="3"/>
  <c r="K532" i="3" s="1"/>
  <c r="J531" i="3"/>
  <c r="H531" i="3"/>
  <c r="K531" i="3" s="1"/>
  <c r="K530" i="3"/>
  <c r="J530" i="3"/>
  <c r="H530" i="3"/>
  <c r="J529" i="3"/>
  <c r="H529" i="3"/>
  <c r="K529" i="3" s="1"/>
  <c r="J528" i="3"/>
  <c r="H528" i="3"/>
  <c r="K528" i="3" s="1"/>
  <c r="J527" i="3"/>
  <c r="H527" i="3"/>
  <c r="K527" i="3" s="1"/>
  <c r="J526" i="3"/>
  <c r="H526" i="3"/>
  <c r="K526" i="3" s="1"/>
  <c r="J525" i="3"/>
  <c r="K525" i="3" s="1"/>
  <c r="H525" i="3"/>
  <c r="J524" i="3"/>
  <c r="H524" i="3"/>
  <c r="K524" i="3" s="1"/>
  <c r="J523" i="3"/>
  <c r="H523" i="3"/>
  <c r="K523" i="3" s="1"/>
  <c r="K522" i="3"/>
  <c r="J522" i="3"/>
  <c r="H522" i="3"/>
  <c r="J521" i="3"/>
  <c r="H521" i="3"/>
  <c r="K521" i="3" s="1"/>
  <c r="J520" i="3"/>
  <c r="H520" i="3"/>
  <c r="K520" i="3" s="1"/>
  <c r="J519" i="3"/>
  <c r="H519" i="3"/>
  <c r="K519" i="3" s="1"/>
  <c r="J518" i="3"/>
  <c r="H518" i="3"/>
  <c r="K518" i="3" s="1"/>
  <c r="J517" i="3"/>
  <c r="K517" i="3" s="1"/>
  <c r="H517" i="3"/>
  <c r="J516" i="3"/>
  <c r="H516" i="3"/>
  <c r="K516" i="3" s="1"/>
  <c r="J515" i="3"/>
  <c r="H515" i="3"/>
  <c r="K515" i="3" s="1"/>
  <c r="K514" i="3"/>
  <c r="J514" i="3"/>
  <c r="H514" i="3"/>
  <c r="J513" i="3"/>
  <c r="H513" i="3"/>
  <c r="K513" i="3" s="1"/>
  <c r="J512" i="3"/>
  <c r="H512" i="3"/>
  <c r="K512" i="3" s="1"/>
  <c r="J511" i="3"/>
  <c r="H511" i="3"/>
  <c r="K511" i="3" s="1"/>
  <c r="J510" i="3"/>
  <c r="H510" i="3"/>
  <c r="K510" i="3" s="1"/>
  <c r="J509" i="3"/>
  <c r="K509" i="3" s="1"/>
  <c r="H509" i="3"/>
  <c r="J508" i="3"/>
  <c r="H508" i="3"/>
  <c r="K508" i="3" s="1"/>
  <c r="J507" i="3"/>
  <c r="H507" i="3"/>
  <c r="K507" i="3" s="1"/>
  <c r="K506" i="3"/>
  <c r="J506" i="3"/>
  <c r="H506" i="3"/>
  <c r="J505" i="3"/>
  <c r="H505" i="3"/>
  <c r="K505" i="3" s="1"/>
  <c r="J504" i="3"/>
  <c r="H504" i="3"/>
  <c r="K504" i="3" s="1"/>
  <c r="J503" i="3"/>
  <c r="H503" i="3"/>
  <c r="K503" i="3" s="1"/>
  <c r="J502" i="3"/>
  <c r="H502" i="3"/>
  <c r="K502" i="3" s="1"/>
  <c r="J501" i="3"/>
  <c r="K501" i="3" s="1"/>
  <c r="H501" i="3"/>
  <c r="J500" i="3"/>
  <c r="H500" i="3"/>
  <c r="K500" i="3" s="1"/>
  <c r="J499" i="3"/>
  <c r="H499" i="3"/>
  <c r="K499" i="3" s="1"/>
  <c r="K498" i="3"/>
  <c r="J498" i="3"/>
  <c r="H498" i="3"/>
  <c r="J497" i="3"/>
  <c r="H497" i="3"/>
  <c r="K497" i="3" s="1"/>
  <c r="J496" i="3"/>
  <c r="H496" i="3"/>
  <c r="K496" i="3" s="1"/>
  <c r="J495" i="3"/>
  <c r="H495" i="3"/>
  <c r="K495" i="3" s="1"/>
  <c r="J494" i="3"/>
  <c r="H494" i="3"/>
  <c r="K494" i="3" s="1"/>
  <c r="J493" i="3"/>
  <c r="K493" i="3" s="1"/>
  <c r="H493" i="3"/>
  <c r="J492" i="3"/>
  <c r="H492" i="3"/>
  <c r="K492" i="3" s="1"/>
  <c r="J491" i="3"/>
  <c r="H491" i="3"/>
  <c r="K491" i="3" s="1"/>
  <c r="K490" i="3"/>
  <c r="J490" i="3"/>
  <c r="H490" i="3"/>
  <c r="J489" i="3"/>
  <c r="H489" i="3"/>
  <c r="K489" i="3" s="1"/>
  <c r="J488" i="3"/>
  <c r="H488" i="3"/>
  <c r="K488" i="3" s="1"/>
  <c r="J487" i="3"/>
  <c r="H487" i="3"/>
  <c r="K487" i="3" s="1"/>
  <c r="J486" i="3"/>
  <c r="H486" i="3"/>
  <c r="K486" i="3" s="1"/>
  <c r="J485" i="3"/>
  <c r="K485" i="3" s="1"/>
  <c r="H485" i="3"/>
  <c r="J484" i="3"/>
  <c r="H484" i="3"/>
  <c r="K484" i="3" s="1"/>
  <c r="J483" i="3"/>
  <c r="H483" i="3"/>
  <c r="K483" i="3" s="1"/>
  <c r="K482" i="3"/>
  <c r="J482" i="3"/>
  <c r="H482" i="3"/>
  <c r="J481" i="3"/>
  <c r="H481" i="3"/>
  <c r="K481" i="3" s="1"/>
  <c r="J480" i="3"/>
  <c r="H480" i="3"/>
  <c r="K480" i="3" s="1"/>
  <c r="J479" i="3"/>
  <c r="H479" i="3"/>
  <c r="K479" i="3" s="1"/>
  <c r="J478" i="3"/>
  <c r="H478" i="3"/>
  <c r="K478" i="3" s="1"/>
  <c r="J477" i="3"/>
  <c r="K477" i="3" s="1"/>
  <c r="H477" i="3"/>
  <c r="J476" i="3"/>
  <c r="H476" i="3"/>
  <c r="K476" i="3" s="1"/>
  <c r="J475" i="3"/>
  <c r="H475" i="3"/>
  <c r="K475" i="3" s="1"/>
  <c r="K474" i="3"/>
  <c r="J474" i="3"/>
  <c r="H474" i="3"/>
  <c r="J473" i="3"/>
  <c r="H473" i="3"/>
  <c r="K473" i="3" s="1"/>
  <c r="J472" i="3"/>
  <c r="H472" i="3"/>
  <c r="K472" i="3" s="1"/>
  <c r="J471" i="3"/>
  <c r="H471" i="3"/>
  <c r="K471" i="3" s="1"/>
  <c r="J470" i="3"/>
  <c r="H470" i="3"/>
  <c r="K470" i="3" s="1"/>
  <c r="K466" i="3"/>
  <c r="J466" i="3"/>
  <c r="H466" i="3"/>
  <c r="J465" i="3"/>
  <c r="H465" i="3"/>
  <c r="K465" i="3" s="1"/>
  <c r="J464" i="3"/>
  <c r="H464" i="3"/>
  <c r="K464" i="3" s="1"/>
  <c r="J463" i="3"/>
  <c r="H463" i="3"/>
  <c r="K463" i="3" s="1"/>
  <c r="J462" i="3"/>
  <c r="H462" i="3"/>
  <c r="K462" i="3" s="1"/>
  <c r="J461" i="3"/>
  <c r="K461" i="3" s="1"/>
  <c r="H461" i="3"/>
  <c r="J460" i="3"/>
  <c r="H460" i="3"/>
  <c r="K460" i="3" s="1"/>
  <c r="J459" i="3"/>
  <c r="H459" i="3"/>
  <c r="K459" i="3" s="1"/>
  <c r="K458" i="3"/>
  <c r="J458" i="3"/>
  <c r="H458" i="3"/>
  <c r="J457" i="3"/>
  <c r="H457" i="3"/>
  <c r="K457" i="3" s="1"/>
  <c r="J456" i="3"/>
  <c r="H456" i="3"/>
  <c r="K456" i="3" s="1"/>
  <c r="J455" i="3"/>
  <c r="H455" i="3"/>
  <c r="K455" i="3" s="1"/>
  <c r="J454" i="3"/>
  <c r="H454" i="3"/>
  <c r="K454" i="3" s="1"/>
  <c r="J453" i="3"/>
  <c r="K453" i="3" s="1"/>
  <c r="H453" i="3"/>
  <c r="J452" i="3"/>
  <c r="H452" i="3"/>
  <c r="K452" i="3" s="1"/>
  <c r="J451" i="3"/>
  <c r="H451" i="3"/>
  <c r="K451" i="3" s="1"/>
  <c r="K450" i="3"/>
  <c r="J450" i="3"/>
  <c r="H450" i="3"/>
  <c r="J449" i="3"/>
  <c r="H449" i="3"/>
  <c r="K449" i="3" s="1"/>
  <c r="J448" i="3"/>
  <c r="H448" i="3"/>
  <c r="K448" i="3" s="1"/>
  <c r="J447" i="3"/>
  <c r="H447" i="3"/>
  <c r="K447" i="3" s="1"/>
  <c r="J446" i="3"/>
  <c r="H446" i="3"/>
  <c r="K446" i="3" s="1"/>
  <c r="J445" i="3"/>
  <c r="K445" i="3" s="1"/>
  <c r="H445" i="3"/>
  <c r="J444" i="3"/>
  <c r="H444" i="3"/>
  <c r="K444" i="3" s="1"/>
  <c r="J440" i="3"/>
  <c r="H440" i="3"/>
  <c r="J439" i="3"/>
  <c r="H439" i="3"/>
  <c r="K439" i="3" s="1"/>
  <c r="J438" i="3"/>
  <c r="H438" i="3"/>
  <c r="K438" i="3" s="1"/>
  <c r="K437" i="3"/>
  <c r="J437" i="3"/>
  <c r="H437" i="3"/>
  <c r="J436" i="3"/>
  <c r="H436" i="3"/>
  <c r="K436" i="3" s="1"/>
  <c r="J435" i="3"/>
  <c r="H435" i="3"/>
  <c r="K435" i="3" s="1"/>
  <c r="K434" i="3"/>
  <c r="J434" i="3"/>
  <c r="H434" i="3"/>
  <c r="J433" i="3"/>
  <c r="H433" i="3"/>
  <c r="K433" i="3" s="1"/>
  <c r="J432" i="3"/>
  <c r="H432" i="3"/>
  <c r="K432" i="3" s="1"/>
  <c r="J431" i="3"/>
  <c r="H431" i="3"/>
  <c r="K431" i="3" s="1"/>
  <c r="J430" i="3"/>
  <c r="H430" i="3"/>
  <c r="K430" i="3" s="1"/>
  <c r="K429" i="3"/>
  <c r="J429" i="3"/>
  <c r="H429" i="3"/>
  <c r="J428" i="3"/>
  <c r="H428" i="3"/>
  <c r="K428" i="3" s="1"/>
  <c r="J427" i="3"/>
  <c r="H427" i="3"/>
  <c r="K427" i="3" s="1"/>
  <c r="K426" i="3"/>
  <c r="J426" i="3"/>
  <c r="H426" i="3"/>
  <c r="J425" i="3"/>
  <c r="H425" i="3"/>
  <c r="K425" i="3" s="1"/>
  <c r="J424" i="3"/>
  <c r="H424" i="3"/>
  <c r="K424" i="3" s="1"/>
  <c r="J423" i="3"/>
  <c r="H423" i="3"/>
  <c r="K423" i="3" s="1"/>
  <c r="J422" i="3"/>
  <c r="H422" i="3"/>
  <c r="K422" i="3" s="1"/>
  <c r="J421" i="3"/>
  <c r="K421" i="3" s="1"/>
  <c r="H421" i="3"/>
  <c r="J420" i="3"/>
  <c r="H420" i="3"/>
  <c r="K420" i="3" s="1"/>
  <c r="J419" i="3"/>
  <c r="H419" i="3"/>
  <c r="K419" i="3" s="1"/>
  <c r="K418" i="3"/>
  <c r="J418" i="3"/>
  <c r="H418" i="3"/>
  <c r="J417" i="3"/>
  <c r="H417" i="3"/>
  <c r="K417" i="3" s="1"/>
  <c r="J416" i="3"/>
  <c r="H416" i="3"/>
  <c r="J415" i="3"/>
  <c r="H415" i="3"/>
  <c r="K415" i="3" s="1"/>
  <c r="J414" i="3"/>
  <c r="H414" i="3"/>
  <c r="K414" i="3" s="1"/>
  <c r="J413" i="3"/>
  <c r="K413" i="3" s="1"/>
  <c r="H413" i="3"/>
  <c r="J412" i="3"/>
  <c r="H412" i="3"/>
  <c r="K412" i="3" s="1"/>
  <c r="J411" i="3"/>
  <c r="H411" i="3"/>
  <c r="K411" i="3" s="1"/>
  <c r="K410" i="3"/>
  <c r="J410" i="3"/>
  <c r="H410" i="3"/>
  <c r="J409" i="3"/>
  <c r="H409" i="3"/>
  <c r="K409" i="3" s="1"/>
  <c r="J408" i="3"/>
  <c r="H408" i="3"/>
  <c r="J407" i="3"/>
  <c r="H407" i="3"/>
  <c r="K407" i="3" s="1"/>
  <c r="J403" i="3"/>
  <c r="H403" i="3"/>
  <c r="K403" i="3" s="1"/>
  <c r="K402" i="3"/>
  <c r="J402" i="3"/>
  <c r="H402" i="3"/>
  <c r="J401" i="3"/>
  <c r="H401" i="3"/>
  <c r="K401" i="3" s="1"/>
  <c r="J400" i="3"/>
  <c r="H400" i="3"/>
  <c r="K400" i="3" s="1"/>
  <c r="J399" i="3"/>
  <c r="H399" i="3"/>
  <c r="K399" i="3" s="1"/>
  <c r="J398" i="3"/>
  <c r="H398" i="3"/>
  <c r="K398" i="3" s="1"/>
  <c r="J397" i="3"/>
  <c r="K397" i="3" s="1"/>
  <c r="H397" i="3"/>
  <c r="J396" i="3"/>
  <c r="H396" i="3"/>
  <c r="K396" i="3" s="1"/>
  <c r="J395" i="3"/>
  <c r="H395" i="3"/>
  <c r="K395" i="3" s="1"/>
  <c r="K394" i="3"/>
  <c r="J394" i="3"/>
  <c r="H394" i="3"/>
  <c r="J393" i="3"/>
  <c r="H393" i="3"/>
  <c r="K393" i="3" s="1"/>
  <c r="J392" i="3"/>
  <c r="H392" i="3"/>
  <c r="K392" i="3" s="1"/>
  <c r="J391" i="3"/>
  <c r="H391" i="3"/>
  <c r="K391" i="3" s="1"/>
  <c r="J390" i="3"/>
  <c r="H390" i="3"/>
  <c r="K390" i="3" s="1"/>
  <c r="J389" i="3"/>
  <c r="K389" i="3" s="1"/>
  <c r="H389" i="3"/>
  <c r="J388" i="3"/>
  <c r="H388" i="3"/>
  <c r="K388" i="3" s="1"/>
  <c r="J387" i="3"/>
  <c r="H387" i="3"/>
  <c r="K387" i="3" s="1"/>
  <c r="K386" i="3"/>
  <c r="J386" i="3"/>
  <c r="H386" i="3"/>
  <c r="J385" i="3"/>
  <c r="H385" i="3"/>
  <c r="K385" i="3" s="1"/>
  <c r="K380" i="3" s="1"/>
  <c r="J384" i="3"/>
  <c r="H384" i="3"/>
  <c r="K384" i="3" s="1"/>
  <c r="J383" i="3"/>
  <c r="H383" i="3"/>
  <c r="K383" i="3" s="1"/>
  <c r="J382" i="3"/>
  <c r="H382" i="3"/>
  <c r="K382" i="3" s="1"/>
  <c r="K378" i="3"/>
  <c r="J378" i="3"/>
  <c r="H378" i="3"/>
  <c r="J377" i="3"/>
  <c r="H377" i="3"/>
  <c r="K377" i="3" s="1"/>
  <c r="J376" i="3"/>
  <c r="H376" i="3"/>
  <c r="K376" i="3" s="1"/>
  <c r="J375" i="3"/>
  <c r="H375" i="3"/>
  <c r="K375" i="3" s="1"/>
  <c r="J374" i="3"/>
  <c r="H374" i="3"/>
  <c r="K374" i="3" s="1"/>
  <c r="J373" i="3"/>
  <c r="K373" i="3" s="1"/>
  <c r="H373" i="3"/>
  <c r="J372" i="3"/>
  <c r="H372" i="3"/>
  <c r="K372" i="3" s="1"/>
  <c r="J371" i="3"/>
  <c r="H371" i="3"/>
  <c r="K371" i="3" s="1"/>
  <c r="K370" i="3"/>
  <c r="J370" i="3"/>
  <c r="H370" i="3"/>
  <c r="J369" i="3"/>
  <c r="H369" i="3"/>
  <c r="K369" i="3" s="1"/>
  <c r="J368" i="3"/>
  <c r="H368" i="3"/>
  <c r="K368" i="3" s="1"/>
  <c r="J367" i="3"/>
  <c r="H367" i="3"/>
  <c r="K367" i="3" s="1"/>
  <c r="J366" i="3"/>
  <c r="H366" i="3"/>
  <c r="K366" i="3" s="1"/>
  <c r="J365" i="3"/>
  <c r="K365" i="3" s="1"/>
  <c r="H365" i="3"/>
  <c r="J364" i="3"/>
  <c r="H364" i="3"/>
  <c r="K364" i="3" s="1"/>
  <c r="J363" i="3"/>
  <c r="H363" i="3"/>
  <c r="K363" i="3" s="1"/>
  <c r="K362" i="3"/>
  <c r="J362" i="3"/>
  <c r="H362" i="3"/>
  <c r="J358" i="3"/>
  <c r="H358" i="3"/>
  <c r="K358" i="3" s="1"/>
  <c r="J357" i="3"/>
  <c r="K357" i="3" s="1"/>
  <c r="H357" i="3"/>
  <c r="J356" i="3"/>
  <c r="H356" i="3"/>
  <c r="K356" i="3" s="1"/>
  <c r="J355" i="3"/>
  <c r="H355" i="3"/>
  <c r="K355" i="3" s="1"/>
  <c r="K354" i="3"/>
  <c r="J354" i="3"/>
  <c r="H354" i="3"/>
  <c r="J353" i="3"/>
  <c r="H353" i="3"/>
  <c r="K353" i="3" s="1"/>
  <c r="J352" i="3"/>
  <c r="H352" i="3"/>
  <c r="K352" i="3" s="1"/>
  <c r="J351" i="3"/>
  <c r="H351" i="3"/>
  <c r="K351" i="3" s="1"/>
  <c r="J350" i="3"/>
  <c r="H350" i="3"/>
  <c r="K350" i="3" s="1"/>
  <c r="J349" i="3"/>
  <c r="K349" i="3" s="1"/>
  <c r="H349" i="3"/>
  <c r="J348" i="3"/>
  <c r="H348" i="3"/>
  <c r="K348" i="3" s="1"/>
  <c r="J347" i="3"/>
  <c r="H347" i="3"/>
  <c r="K347" i="3" s="1"/>
  <c r="K346" i="3"/>
  <c r="J346" i="3"/>
  <c r="H346" i="3"/>
  <c r="J345" i="3"/>
  <c r="H345" i="3"/>
  <c r="K345" i="3" s="1"/>
  <c r="J344" i="3"/>
  <c r="H344" i="3"/>
  <c r="K344" i="3" s="1"/>
  <c r="J343" i="3"/>
  <c r="H343" i="3"/>
  <c r="K343" i="3" s="1"/>
  <c r="J342" i="3"/>
  <c r="H342" i="3"/>
  <c r="K342" i="3" s="1"/>
  <c r="J341" i="3"/>
  <c r="K341" i="3" s="1"/>
  <c r="H341" i="3"/>
  <c r="J340" i="3"/>
  <c r="H340" i="3"/>
  <c r="K340" i="3" s="1"/>
  <c r="J339" i="3"/>
  <c r="H339" i="3"/>
  <c r="K339" i="3" s="1"/>
  <c r="K338" i="3"/>
  <c r="J338" i="3"/>
  <c r="H338" i="3"/>
  <c r="J337" i="3"/>
  <c r="H337" i="3"/>
  <c r="K337" i="3" s="1"/>
  <c r="J336" i="3"/>
  <c r="H336" i="3"/>
  <c r="K336" i="3" s="1"/>
  <c r="J335" i="3"/>
  <c r="H335" i="3"/>
  <c r="K335" i="3" s="1"/>
  <c r="J334" i="3"/>
  <c r="H334" i="3"/>
  <c r="K334" i="3" s="1"/>
  <c r="J333" i="3"/>
  <c r="K333" i="3" s="1"/>
  <c r="H333" i="3"/>
  <c r="J332" i="3"/>
  <c r="H332" i="3"/>
  <c r="K332" i="3" s="1"/>
  <c r="J331" i="3"/>
  <c r="H331" i="3"/>
  <c r="K331" i="3" s="1"/>
  <c r="K330" i="3"/>
  <c r="J330" i="3"/>
  <c r="H330" i="3"/>
  <c r="J329" i="3"/>
  <c r="H329" i="3"/>
  <c r="K329" i="3" s="1"/>
  <c r="J328" i="3"/>
  <c r="H328" i="3"/>
  <c r="K328" i="3" s="1"/>
  <c r="J327" i="3"/>
  <c r="H327" i="3"/>
  <c r="K327" i="3" s="1"/>
  <c r="J326" i="3"/>
  <c r="H326" i="3"/>
  <c r="K326" i="3" s="1"/>
  <c r="J325" i="3"/>
  <c r="K325" i="3" s="1"/>
  <c r="H325" i="3"/>
  <c r="J324" i="3"/>
  <c r="H324" i="3"/>
  <c r="K324" i="3" s="1"/>
  <c r="J323" i="3"/>
  <c r="H323" i="3"/>
  <c r="K323" i="3" s="1"/>
  <c r="K322" i="3"/>
  <c r="J322" i="3"/>
  <c r="H322" i="3"/>
  <c r="J321" i="3"/>
  <c r="H321" i="3"/>
  <c r="K321" i="3" s="1"/>
  <c r="J320" i="3"/>
  <c r="H320" i="3"/>
  <c r="K320" i="3" s="1"/>
  <c r="J319" i="3"/>
  <c r="H319" i="3"/>
  <c r="K319" i="3" s="1"/>
  <c r="J318" i="3"/>
  <c r="H318" i="3"/>
  <c r="K318" i="3" s="1"/>
  <c r="J317" i="3"/>
  <c r="K317" i="3" s="1"/>
  <c r="H317" i="3"/>
  <c r="J316" i="3"/>
  <c r="H316" i="3"/>
  <c r="K316" i="3" s="1"/>
  <c r="J315" i="3"/>
  <c r="H315" i="3"/>
  <c r="K315" i="3" s="1"/>
  <c r="K314" i="3"/>
  <c r="J314" i="3"/>
  <c r="H314" i="3"/>
  <c r="J313" i="3"/>
  <c r="H313" i="3"/>
  <c r="K313" i="3" s="1"/>
  <c r="J312" i="3"/>
  <c r="H312" i="3"/>
  <c r="K312" i="3" s="1"/>
  <c r="J311" i="3"/>
  <c r="H311" i="3"/>
  <c r="K311" i="3" s="1"/>
  <c r="J310" i="3"/>
  <c r="H310" i="3"/>
  <c r="K310" i="3" s="1"/>
  <c r="J309" i="3"/>
  <c r="K309" i="3" s="1"/>
  <c r="H309" i="3"/>
  <c r="J308" i="3"/>
  <c r="H308" i="3"/>
  <c r="K308" i="3" s="1"/>
  <c r="J307" i="3"/>
  <c r="H307" i="3"/>
  <c r="K307" i="3" s="1"/>
  <c r="K306" i="3"/>
  <c r="J306" i="3"/>
  <c r="H306" i="3"/>
  <c r="J305" i="3"/>
  <c r="H305" i="3"/>
  <c r="K305" i="3" s="1"/>
  <c r="J304" i="3"/>
  <c r="H304" i="3"/>
  <c r="K304" i="3" s="1"/>
  <c r="J300" i="3"/>
  <c r="H300" i="3"/>
  <c r="K300" i="3" s="1"/>
  <c r="J299" i="3"/>
  <c r="H299" i="3"/>
  <c r="K299" i="3" s="1"/>
  <c r="K298" i="3"/>
  <c r="J298" i="3"/>
  <c r="H298" i="3"/>
  <c r="J297" i="3"/>
  <c r="H297" i="3"/>
  <c r="K297" i="3" s="1"/>
  <c r="J296" i="3"/>
  <c r="H296" i="3"/>
  <c r="J295" i="3"/>
  <c r="H295" i="3"/>
  <c r="K295" i="3" s="1"/>
  <c r="J294" i="3"/>
  <c r="H294" i="3"/>
  <c r="K294" i="3" s="1"/>
  <c r="K293" i="3"/>
  <c r="J293" i="3"/>
  <c r="H293" i="3"/>
  <c r="J292" i="3"/>
  <c r="H292" i="3"/>
  <c r="K292" i="3" s="1"/>
  <c r="J291" i="3"/>
  <c r="H291" i="3"/>
  <c r="K291" i="3" s="1"/>
  <c r="K290" i="3"/>
  <c r="J290" i="3"/>
  <c r="H290" i="3"/>
  <c r="J289" i="3"/>
  <c r="H289" i="3"/>
  <c r="K289" i="3" s="1"/>
  <c r="J288" i="3"/>
  <c r="H288" i="3"/>
  <c r="K288" i="3" s="1"/>
  <c r="J287" i="3"/>
  <c r="H287" i="3"/>
  <c r="K287" i="3" s="1"/>
  <c r="J286" i="3"/>
  <c r="H286" i="3"/>
  <c r="K286" i="3" s="1"/>
  <c r="K285" i="3"/>
  <c r="J285" i="3"/>
  <c r="H285" i="3"/>
  <c r="J281" i="3"/>
  <c r="H281" i="3"/>
  <c r="K281" i="3" s="1"/>
  <c r="J280" i="3"/>
  <c r="H280" i="3"/>
  <c r="K280" i="3" s="1"/>
  <c r="J279" i="3"/>
  <c r="H279" i="3"/>
  <c r="K279" i="3" s="1"/>
  <c r="J278" i="3"/>
  <c r="H278" i="3"/>
  <c r="K278" i="3" s="1"/>
  <c r="J277" i="3"/>
  <c r="K277" i="3" s="1"/>
  <c r="H277" i="3"/>
  <c r="J276" i="3"/>
  <c r="H276" i="3"/>
  <c r="K276" i="3" s="1"/>
  <c r="J275" i="3"/>
  <c r="H275" i="3"/>
  <c r="K275" i="3" s="1"/>
  <c r="K274" i="3"/>
  <c r="J274" i="3"/>
  <c r="H274" i="3"/>
  <c r="J273" i="3"/>
  <c r="H273" i="3"/>
  <c r="K273" i="3" s="1"/>
  <c r="J272" i="3"/>
  <c r="H272" i="3"/>
  <c r="K272" i="3" s="1"/>
  <c r="J271" i="3"/>
  <c r="H271" i="3"/>
  <c r="K271" i="3" s="1"/>
  <c r="J270" i="3"/>
  <c r="H270" i="3"/>
  <c r="K270" i="3" s="1"/>
  <c r="J269" i="3"/>
  <c r="K269" i="3" s="1"/>
  <c r="H269" i="3"/>
  <c r="J268" i="3"/>
  <c r="H268" i="3"/>
  <c r="K268" i="3" s="1"/>
  <c r="J267" i="3"/>
  <c r="H267" i="3"/>
  <c r="K267" i="3" s="1"/>
  <c r="K266" i="3"/>
  <c r="J266" i="3"/>
  <c r="H266" i="3"/>
  <c r="J265" i="3"/>
  <c r="H265" i="3"/>
  <c r="K265" i="3" s="1"/>
  <c r="J264" i="3"/>
  <c r="H264" i="3"/>
  <c r="K264" i="3" s="1"/>
  <c r="J263" i="3"/>
  <c r="H263" i="3"/>
  <c r="K263" i="3" s="1"/>
  <c r="J262" i="3"/>
  <c r="H262" i="3"/>
  <c r="K262" i="3" s="1"/>
  <c r="J261" i="3"/>
  <c r="K261" i="3" s="1"/>
  <c r="H261" i="3"/>
  <c r="J260" i="3"/>
  <c r="H260" i="3"/>
  <c r="K260" i="3" s="1"/>
  <c r="J259" i="3"/>
  <c r="H259" i="3"/>
  <c r="K259" i="3" s="1"/>
  <c r="K258" i="3"/>
  <c r="J258" i="3"/>
  <c r="H258" i="3"/>
  <c r="J257" i="3"/>
  <c r="H257" i="3"/>
  <c r="K257" i="3" s="1"/>
  <c r="J256" i="3"/>
  <c r="H256" i="3"/>
  <c r="K256" i="3" s="1"/>
  <c r="J255" i="3"/>
  <c r="H255" i="3"/>
  <c r="K255" i="3" s="1"/>
  <c r="J254" i="3"/>
  <c r="H254" i="3"/>
  <c r="K254" i="3" s="1"/>
  <c r="J253" i="3"/>
  <c r="K253" i="3" s="1"/>
  <c r="H253" i="3"/>
  <c r="J252" i="3"/>
  <c r="H252" i="3"/>
  <c r="K252" i="3" s="1"/>
  <c r="J251" i="3"/>
  <c r="H251" i="3"/>
  <c r="K251" i="3" s="1"/>
  <c r="K250" i="3"/>
  <c r="J250" i="3"/>
  <c r="H250" i="3"/>
  <c r="J249" i="3"/>
  <c r="H249" i="3"/>
  <c r="K249" i="3" s="1"/>
  <c r="J248" i="3"/>
  <c r="H248" i="3"/>
  <c r="K248" i="3" s="1"/>
  <c r="J247" i="3"/>
  <c r="H247" i="3"/>
  <c r="K247" i="3" s="1"/>
  <c r="J246" i="3"/>
  <c r="H246" i="3"/>
  <c r="K246" i="3" s="1"/>
  <c r="J245" i="3"/>
  <c r="K245" i="3" s="1"/>
  <c r="H245" i="3"/>
  <c r="J244" i="3"/>
  <c r="H244" i="3"/>
  <c r="K244" i="3" s="1"/>
  <c r="J243" i="3"/>
  <c r="H243" i="3"/>
  <c r="K243" i="3" s="1"/>
  <c r="K242" i="3"/>
  <c r="J242" i="3"/>
  <c r="H242" i="3"/>
  <c r="J241" i="3"/>
  <c r="H241" i="3"/>
  <c r="K241" i="3" s="1"/>
  <c r="J240" i="3"/>
  <c r="H240" i="3"/>
  <c r="K240" i="3" s="1"/>
  <c r="J239" i="3"/>
  <c r="H239" i="3"/>
  <c r="K239" i="3" s="1"/>
  <c r="J238" i="3"/>
  <c r="H238" i="3"/>
  <c r="K238" i="3" s="1"/>
  <c r="J237" i="3"/>
  <c r="K237" i="3" s="1"/>
  <c r="H237" i="3"/>
  <c r="J236" i="3"/>
  <c r="H236" i="3"/>
  <c r="K236" i="3" s="1"/>
  <c r="J235" i="3"/>
  <c r="H235" i="3"/>
  <c r="K235" i="3" s="1"/>
  <c r="K234" i="3"/>
  <c r="J234" i="3"/>
  <c r="H234" i="3"/>
  <c r="J233" i="3"/>
  <c r="H233" i="3"/>
  <c r="K233" i="3" s="1"/>
  <c r="J232" i="3"/>
  <c r="H232" i="3"/>
  <c r="K232" i="3" s="1"/>
  <c r="J231" i="3"/>
  <c r="H231" i="3"/>
  <c r="K231" i="3" s="1"/>
  <c r="J230" i="3"/>
  <c r="H230" i="3"/>
  <c r="K230" i="3" s="1"/>
  <c r="J229" i="3"/>
  <c r="K229" i="3" s="1"/>
  <c r="H229" i="3"/>
  <c r="J228" i="3"/>
  <c r="H228" i="3"/>
  <c r="K228" i="3" s="1"/>
  <c r="J227" i="3"/>
  <c r="H227" i="3"/>
  <c r="K227" i="3" s="1"/>
  <c r="K226" i="3"/>
  <c r="J226" i="3"/>
  <c r="H226" i="3"/>
  <c r="J225" i="3"/>
  <c r="H225" i="3"/>
  <c r="K225" i="3" s="1"/>
  <c r="J224" i="3"/>
  <c r="H224" i="3"/>
  <c r="K224" i="3" s="1"/>
  <c r="J223" i="3"/>
  <c r="H223" i="3"/>
  <c r="K223" i="3" s="1"/>
  <c r="J222" i="3"/>
  <c r="H222" i="3"/>
  <c r="K222" i="3" s="1"/>
  <c r="J221" i="3"/>
  <c r="K221" i="3" s="1"/>
  <c r="H221" i="3"/>
  <c r="J220" i="3"/>
  <c r="H220" i="3"/>
  <c r="K220" i="3" s="1"/>
  <c r="J219" i="3"/>
  <c r="H219" i="3"/>
  <c r="K219" i="3" s="1"/>
  <c r="K218" i="3"/>
  <c r="J218" i="3"/>
  <c r="H218" i="3"/>
  <c r="J217" i="3"/>
  <c r="H217" i="3"/>
  <c r="K217" i="3" s="1"/>
  <c r="J216" i="3"/>
  <c r="H216" i="3"/>
  <c r="K216" i="3" s="1"/>
  <c r="J215" i="3"/>
  <c r="H215" i="3"/>
  <c r="K215" i="3" s="1"/>
  <c r="J214" i="3"/>
  <c r="H214" i="3"/>
  <c r="K214" i="3" s="1"/>
  <c r="J213" i="3"/>
  <c r="K213" i="3" s="1"/>
  <c r="H213" i="3"/>
  <c r="J209" i="3"/>
  <c r="H209" i="3"/>
  <c r="K209" i="3" s="1"/>
  <c r="J208" i="3"/>
  <c r="H208" i="3"/>
  <c r="J207" i="3"/>
  <c r="H207" i="3"/>
  <c r="K207" i="3" s="1"/>
  <c r="J206" i="3"/>
  <c r="H206" i="3"/>
  <c r="K206" i="3" s="1"/>
  <c r="K205" i="3"/>
  <c r="J205" i="3"/>
  <c r="H205" i="3"/>
  <c r="J204" i="3"/>
  <c r="H204" i="3"/>
  <c r="K204" i="3" s="1"/>
  <c r="J203" i="3"/>
  <c r="H203" i="3"/>
  <c r="K203" i="3" s="1"/>
  <c r="K202" i="3"/>
  <c r="J202" i="3"/>
  <c r="H202" i="3"/>
  <c r="J201" i="3"/>
  <c r="H201" i="3"/>
  <c r="K201" i="3" s="1"/>
  <c r="J200" i="3"/>
  <c r="H200" i="3"/>
  <c r="K200" i="3" s="1"/>
  <c r="J199" i="3"/>
  <c r="H199" i="3"/>
  <c r="K199" i="3" s="1"/>
  <c r="J197" i="3"/>
  <c r="H197" i="3"/>
  <c r="K197" i="3" s="1"/>
  <c r="J196" i="3"/>
  <c r="K196" i="3" s="1"/>
  <c r="H196" i="3"/>
  <c r="J195" i="3"/>
  <c r="H195" i="3"/>
  <c r="K195" i="3" s="1"/>
  <c r="J194" i="3"/>
  <c r="H194" i="3"/>
  <c r="K193" i="3"/>
  <c r="J193" i="3"/>
  <c r="H193" i="3"/>
  <c r="J191" i="3"/>
  <c r="H191" i="3"/>
  <c r="K191" i="3" s="1"/>
  <c r="J190" i="3"/>
  <c r="K190" i="3" s="1"/>
  <c r="H190" i="3"/>
  <c r="K189" i="3"/>
  <c r="J189" i="3"/>
  <c r="H189" i="3"/>
  <c r="J188" i="3"/>
  <c r="H188" i="3"/>
  <c r="K188" i="3" s="1"/>
  <c r="J186" i="3"/>
  <c r="K186" i="3" s="1"/>
  <c r="H186" i="3"/>
  <c r="J185" i="3"/>
  <c r="H185" i="3"/>
  <c r="K185" i="3" s="1"/>
  <c r="J184" i="3"/>
  <c r="H184" i="3"/>
  <c r="K184" i="3" s="1"/>
  <c r="K183" i="3"/>
  <c r="J183" i="3"/>
  <c r="H183" i="3"/>
  <c r="J182" i="3"/>
  <c r="H182" i="3"/>
  <c r="K182" i="3" s="1"/>
  <c r="J181" i="3"/>
  <c r="H181" i="3"/>
  <c r="K181" i="3" s="1"/>
  <c r="K179" i="3"/>
  <c r="J179" i="3"/>
  <c r="H179" i="3"/>
  <c r="J178" i="3"/>
  <c r="H178" i="3"/>
  <c r="K178" i="3" s="1"/>
  <c r="J177" i="3"/>
  <c r="K177" i="3" s="1"/>
  <c r="H177" i="3"/>
  <c r="J176" i="3"/>
  <c r="H176" i="3"/>
  <c r="K176" i="3" s="1"/>
  <c r="J175" i="3"/>
  <c r="H175" i="3"/>
  <c r="K174" i="3"/>
  <c r="J174" i="3"/>
  <c r="H174" i="3"/>
  <c r="J173" i="3"/>
  <c r="H173" i="3"/>
  <c r="K173" i="3" s="1"/>
  <c r="J172" i="3"/>
  <c r="K172" i="3" s="1"/>
  <c r="H172" i="3"/>
  <c r="K171" i="3"/>
  <c r="J171" i="3"/>
  <c r="H171" i="3"/>
  <c r="J170" i="3"/>
  <c r="H170" i="3"/>
  <c r="K170" i="3" s="1"/>
  <c r="J168" i="3"/>
  <c r="K168" i="3" s="1"/>
  <c r="H168" i="3"/>
  <c r="J167" i="3"/>
  <c r="H167" i="3"/>
  <c r="K167" i="3" s="1"/>
  <c r="J166" i="3"/>
  <c r="H166" i="3"/>
  <c r="K166" i="3" s="1"/>
  <c r="K165" i="3"/>
  <c r="J165" i="3"/>
  <c r="H165" i="3"/>
  <c r="J164" i="3"/>
  <c r="H164" i="3"/>
  <c r="K164" i="3" s="1"/>
  <c r="J163" i="3"/>
  <c r="H163" i="3"/>
  <c r="K163" i="3" s="1"/>
  <c r="K162" i="3"/>
  <c r="J162" i="3"/>
  <c r="H162" i="3"/>
  <c r="J161" i="3"/>
  <c r="H161" i="3"/>
  <c r="K161" i="3" s="1"/>
  <c r="J160" i="3"/>
  <c r="K160" i="3" s="1"/>
  <c r="H160" i="3"/>
  <c r="J159" i="3"/>
  <c r="H159" i="3"/>
  <c r="K159" i="3" s="1"/>
  <c r="J157" i="3"/>
  <c r="H157" i="3"/>
  <c r="K156" i="3"/>
  <c r="J156" i="3"/>
  <c r="H156" i="3"/>
  <c r="J155" i="3"/>
  <c r="H155" i="3"/>
  <c r="K155" i="3" s="1"/>
  <c r="J154" i="3"/>
  <c r="K154" i="3" s="1"/>
  <c r="H154" i="3"/>
  <c r="K153" i="3"/>
  <c r="J153" i="3"/>
  <c r="H153" i="3"/>
  <c r="J152" i="3"/>
  <c r="H152" i="3"/>
  <c r="K152" i="3" s="1"/>
  <c r="J151" i="3"/>
  <c r="K151" i="3" s="1"/>
  <c r="H151" i="3"/>
  <c r="J150" i="3"/>
  <c r="H150" i="3"/>
  <c r="K150" i="3" s="1"/>
  <c r="J149" i="3"/>
  <c r="H149" i="3"/>
  <c r="K149" i="3" s="1"/>
  <c r="K148" i="3"/>
  <c r="J148" i="3"/>
  <c r="H148" i="3"/>
  <c r="J147" i="3"/>
  <c r="H147" i="3"/>
  <c r="K147" i="3" s="1"/>
  <c r="J146" i="3"/>
  <c r="H146" i="3"/>
  <c r="K146" i="3" s="1"/>
  <c r="K145" i="3"/>
  <c r="J145" i="3"/>
  <c r="H145" i="3"/>
  <c r="J144" i="3"/>
  <c r="H144" i="3"/>
  <c r="K144" i="3" s="1"/>
  <c r="J142" i="3"/>
  <c r="K142" i="3" s="1"/>
  <c r="H142" i="3"/>
  <c r="J141" i="3"/>
  <c r="H141" i="3"/>
  <c r="K141" i="3" s="1"/>
  <c r="J140" i="3"/>
  <c r="H140" i="3"/>
  <c r="K139" i="3"/>
  <c r="J139" i="3"/>
  <c r="H139" i="3"/>
  <c r="J138" i="3"/>
  <c r="H138" i="3"/>
  <c r="K138" i="3" s="1"/>
  <c r="J137" i="3"/>
  <c r="K137" i="3" s="1"/>
  <c r="H137" i="3"/>
  <c r="K136" i="3"/>
  <c r="J136" i="3"/>
  <c r="H136" i="3"/>
  <c r="J135" i="3"/>
  <c r="H135" i="3"/>
  <c r="K135" i="3" s="1"/>
  <c r="J134" i="3"/>
  <c r="K134" i="3" s="1"/>
  <c r="H134" i="3"/>
  <c r="J133" i="3"/>
  <c r="H133" i="3"/>
  <c r="K133" i="3" s="1"/>
  <c r="J132" i="3"/>
  <c r="H132" i="3"/>
  <c r="K132" i="3" s="1"/>
  <c r="K131" i="3"/>
  <c r="J131" i="3"/>
  <c r="H131" i="3"/>
  <c r="J130" i="3"/>
  <c r="H130" i="3"/>
  <c r="K130" i="3" s="1"/>
  <c r="J129" i="3"/>
  <c r="H129" i="3"/>
  <c r="K129" i="3" s="1"/>
  <c r="J127" i="3"/>
  <c r="H127" i="3"/>
  <c r="K127" i="3" s="1"/>
  <c r="J126" i="3"/>
  <c r="H126" i="3"/>
  <c r="K126" i="3" s="1"/>
  <c r="J125" i="3"/>
  <c r="K125" i="3" s="1"/>
  <c r="H125" i="3"/>
  <c r="J124" i="3"/>
  <c r="H124" i="3"/>
  <c r="K124" i="3" s="1"/>
  <c r="J123" i="3"/>
  <c r="H123" i="3"/>
  <c r="K123" i="3" s="1"/>
  <c r="K122" i="3"/>
  <c r="J122" i="3"/>
  <c r="H122" i="3"/>
  <c r="J121" i="3"/>
  <c r="H121" i="3"/>
  <c r="K121" i="3" s="1"/>
  <c r="K120" i="3"/>
  <c r="J120" i="3"/>
  <c r="H120" i="3"/>
  <c r="J119" i="3"/>
  <c r="H119" i="3"/>
  <c r="K119" i="3" s="1"/>
  <c r="J118" i="3"/>
  <c r="H118" i="3"/>
  <c r="K118" i="3" s="1"/>
  <c r="J117" i="3"/>
  <c r="K117" i="3" s="1"/>
  <c r="H117" i="3"/>
  <c r="J116" i="3"/>
  <c r="H116" i="3"/>
  <c r="K116" i="3" s="1"/>
  <c r="J115" i="3"/>
  <c r="H115" i="3"/>
  <c r="K114" i="3"/>
  <c r="J114" i="3"/>
  <c r="H114" i="3"/>
  <c r="J113" i="3"/>
  <c r="H113" i="3"/>
  <c r="K113" i="3" s="1"/>
  <c r="J112" i="3"/>
  <c r="H112" i="3"/>
  <c r="K112" i="3" s="1"/>
  <c r="J111" i="3"/>
  <c r="H111" i="3"/>
  <c r="K111" i="3" s="1"/>
  <c r="J110" i="3"/>
  <c r="H110" i="3"/>
  <c r="K110" i="3" s="1"/>
  <c r="K109" i="3"/>
  <c r="J109" i="3"/>
  <c r="H109" i="3"/>
  <c r="J108" i="3"/>
  <c r="H108" i="3"/>
  <c r="K108" i="3" s="1"/>
  <c r="J107" i="3"/>
  <c r="H107" i="3"/>
  <c r="K107" i="3" s="1"/>
  <c r="K106" i="3"/>
  <c r="J106" i="3"/>
  <c r="H106" i="3"/>
  <c r="J105" i="3"/>
  <c r="H105" i="3"/>
  <c r="K105" i="3" s="1"/>
  <c r="J104" i="3"/>
  <c r="H104" i="3"/>
  <c r="K104" i="3" s="1"/>
  <c r="J103" i="3"/>
  <c r="H103" i="3"/>
  <c r="K103" i="3" s="1"/>
  <c r="J102" i="3"/>
  <c r="H102" i="3"/>
  <c r="K102" i="3" s="1"/>
  <c r="J101" i="3"/>
  <c r="K101" i="3" s="1"/>
  <c r="H101" i="3"/>
  <c r="J100" i="3"/>
  <c r="H100" i="3"/>
  <c r="K100" i="3" s="1"/>
  <c r="J99" i="3"/>
  <c r="H99" i="3"/>
  <c r="K98" i="3"/>
  <c r="J98" i="3"/>
  <c r="H98" i="3"/>
  <c r="J97" i="3"/>
  <c r="H97" i="3"/>
  <c r="K97" i="3" s="1"/>
  <c r="J96" i="3"/>
  <c r="K96" i="3" s="1"/>
  <c r="H96" i="3"/>
  <c r="J95" i="3"/>
  <c r="H95" i="3"/>
  <c r="K95" i="3" s="1"/>
  <c r="J94" i="3"/>
  <c r="H94" i="3"/>
  <c r="K94" i="3" s="1"/>
  <c r="K93" i="3"/>
  <c r="J93" i="3"/>
  <c r="H93" i="3"/>
  <c r="J92" i="3"/>
  <c r="H92" i="3"/>
  <c r="K92" i="3" s="1"/>
  <c r="J91" i="3"/>
  <c r="H91" i="3"/>
  <c r="K91" i="3" s="1"/>
  <c r="K90" i="3"/>
  <c r="J90" i="3"/>
  <c r="H90" i="3"/>
  <c r="J89" i="3"/>
  <c r="H89" i="3"/>
  <c r="K89" i="3" s="1"/>
  <c r="J88" i="3"/>
  <c r="H88" i="3"/>
  <c r="K88" i="3" s="1"/>
  <c r="J87" i="3"/>
  <c r="K87" i="3" s="1"/>
  <c r="H87" i="3"/>
  <c r="J86" i="3"/>
  <c r="H86" i="3"/>
  <c r="K86" i="3" s="1"/>
  <c r="J85" i="3"/>
  <c r="K85" i="3" s="1"/>
  <c r="H85" i="3"/>
  <c r="J84" i="3"/>
  <c r="H84" i="3"/>
  <c r="K84" i="3" s="1"/>
  <c r="J83" i="3"/>
  <c r="H83" i="3"/>
  <c r="K82" i="3"/>
  <c r="J82" i="3"/>
  <c r="H82" i="3"/>
  <c r="J81" i="3"/>
  <c r="H81" i="3"/>
  <c r="K81" i="3" s="1"/>
  <c r="J80" i="3"/>
  <c r="K80" i="3" s="1"/>
  <c r="H80" i="3"/>
  <c r="K79" i="3"/>
  <c r="J79" i="3"/>
  <c r="H79" i="3"/>
  <c r="J78" i="3"/>
  <c r="H78" i="3"/>
  <c r="K78" i="3" s="1"/>
  <c r="J77" i="3"/>
  <c r="K77" i="3" s="1"/>
  <c r="H77" i="3"/>
  <c r="J76" i="3"/>
  <c r="H76" i="3"/>
  <c r="K76" i="3" s="1"/>
  <c r="J75" i="3"/>
  <c r="H75" i="3"/>
  <c r="K75" i="3" s="1"/>
  <c r="K74" i="3"/>
  <c r="J74" i="3"/>
  <c r="H74" i="3"/>
  <c r="J72" i="3"/>
  <c r="H72" i="3"/>
  <c r="K72" i="3" s="1"/>
  <c r="J71" i="3"/>
  <c r="H71" i="3"/>
  <c r="K71" i="3" s="1"/>
  <c r="K70" i="3"/>
  <c r="J70" i="3"/>
  <c r="H70" i="3"/>
  <c r="J69" i="3"/>
  <c r="H69" i="3"/>
  <c r="K69" i="3" s="1"/>
  <c r="J68" i="3"/>
  <c r="K68" i="3" s="1"/>
  <c r="H68" i="3"/>
  <c r="J67" i="3"/>
  <c r="H67" i="3"/>
  <c r="K67" i="3" s="1"/>
  <c r="J66" i="3"/>
  <c r="H66" i="3"/>
  <c r="K65" i="3"/>
  <c r="J65" i="3"/>
  <c r="H65" i="3"/>
  <c r="J64" i="3"/>
  <c r="H64" i="3"/>
  <c r="K64" i="3" s="1"/>
  <c r="J63" i="3"/>
  <c r="K63" i="3" s="1"/>
  <c r="H63" i="3"/>
  <c r="K62" i="3"/>
  <c r="J62" i="3"/>
  <c r="H62" i="3"/>
  <c r="J61" i="3"/>
  <c r="H61" i="3"/>
  <c r="K61" i="3" s="1"/>
  <c r="J60" i="3"/>
  <c r="K60" i="3" s="1"/>
  <c r="H60" i="3"/>
  <c r="J59" i="3"/>
  <c r="H59" i="3"/>
  <c r="K59" i="3" s="1"/>
  <c r="J58" i="3"/>
  <c r="H58" i="3"/>
  <c r="K58" i="3" s="1"/>
  <c r="K57" i="3"/>
  <c r="J57" i="3"/>
  <c r="H57" i="3"/>
  <c r="J56" i="3"/>
  <c r="H56" i="3"/>
  <c r="K56" i="3" s="1"/>
  <c r="J55" i="3"/>
  <c r="H55" i="3"/>
  <c r="K55" i="3" s="1"/>
  <c r="K54" i="3"/>
  <c r="J54" i="3"/>
  <c r="H54" i="3"/>
  <c r="J53" i="3"/>
  <c r="H53" i="3"/>
  <c r="K53" i="3" s="1"/>
  <c r="J52" i="3"/>
  <c r="K52" i="3" s="1"/>
  <c r="H52" i="3"/>
  <c r="J51" i="3"/>
  <c r="H51" i="3"/>
  <c r="K51" i="3" s="1"/>
  <c r="J50" i="3"/>
  <c r="H50" i="3"/>
  <c r="K49" i="3"/>
  <c r="J49" i="3"/>
  <c r="H49" i="3"/>
  <c r="J47" i="3"/>
  <c r="H47" i="3"/>
  <c r="K47" i="3" s="1"/>
  <c r="J46" i="3"/>
  <c r="K46" i="3" s="1"/>
  <c r="H46" i="3"/>
  <c r="K45" i="3"/>
  <c r="J45" i="3"/>
  <c r="H45" i="3"/>
  <c r="J44" i="3"/>
  <c r="H44" i="3"/>
  <c r="K44" i="3" s="1"/>
  <c r="J43" i="3"/>
  <c r="K43" i="3" s="1"/>
  <c r="H43" i="3"/>
  <c r="J42" i="3"/>
  <c r="H42" i="3"/>
  <c r="K42" i="3" s="1"/>
  <c r="J41" i="3"/>
  <c r="H41" i="3"/>
  <c r="K41" i="3" s="1"/>
  <c r="K40" i="3"/>
  <c r="J40" i="3"/>
  <c r="H40" i="3"/>
  <c r="J39" i="3"/>
  <c r="H39" i="3"/>
  <c r="K39" i="3" s="1"/>
  <c r="J38" i="3"/>
  <c r="H38" i="3"/>
  <c r="K38" i="3" s="1"/>
  <c r="K37" i="3"/>
  <c r="J37" i="3"/>
  <c r="H37" i="3"/>
  <c r="J35" i="3"/>
  <c r="H35" i="3"/>
  <c r="K35" i="3" s="1"/>
  <c r="J34" i="3"/>
  <c r="K34" i="3" s="1"/>
  <c r="H34" i="3"/>
  <c r="J33" i="3"/>
  <c r="H33" i="3"/>
  <c r="K33" i="3" s="1"/>
  <c r="J32" i="3"/>
  <c r="H32" i="3"/>
  <c r="K31" i="3"/>
  <c r="J31" i="3"/>
  <c r="H31" i="3"/>
  <c r="J30" i="3"/>
  <c r="H30" i="3"/>
  <c r="K30" i="3" s="1"/>
  <c r="J29" i="3"/>
  <c r="K29" i="3" s="1"/>
  <c r="H29" i="3"/>
  <c r="K28" i="3"/>
  <c r="J28" i="3"/>
  <c r="H28" i="3"/>
  <c r="J26" i="3"/>
  <c r="H26" i="3"/>
  <c r="K26" i="3" s="1"/>
  <c r="J25" i="3"/>
  <c r="K25" i="3" s="1"/>
  <c r="H25" i="3"/>
  <c r="J24" i="3"/>
  <c r="H24" i="3"/>
  <c r="K24" i="3" s="1"/>
  <c r="J22" i="3"/>
  <c r="H22" i="3"/>
  <c r="K22" i="3" s="1"/>
  <c r="K20" i="3"/>
  <c r="J20" i="3"/>
  <c r="H20" i="3"/>
  <c r="J19" i="3"/>
  <c r="H19" i="3"/>
  <c r="K19" i="3" s="1"/>
  <c r="J18" i="3"/>
  <c r="H18" i="3"/>
  <c r="K18" i="3" s="1"/>
  <c r="K17" i="3"/>
  <c r="J17" i="3"/>
  <c r="H17" i="3"/>
  <c r="J16" i="3"/>
  <c r="H16" i="3"/>
  <c r="K16" i="3" s="1"/>
  <c r="J15" i="3"/>
  <c r="K15" i="3" s="1"/>
  <c r="H15" i="3"/>
  <c r="J14" i="3"/>
  <c r="H14" i="3"/>
  <c r="K14" i="3" s="1"/>
  <c r="K468" i="3" l="1"/>
  <c r="K211" i="3"/>
  <c r="K115" i="3"/>
  <c r="K208" i="3"/>
  <c r="K296" i="3"/>
  <c r="K360" i="3"/>
  <c r="K283" i="3"/>
  <c r="K99" i="3"/>
  <c r="K140" i="3"/>
  <c r="K157" i="3"/>
  <c r="K175" i="3"/>
  <c r="K194" i="3"/>
  <c r="K408" i="3"/>
  <c r="K405" i="3" s="1"/>
  <c r="K440" i="3"/>
  <c r="K12" i="3"/>
  <c r="K594" i="3"/>
  <c r="K302" i="3"/>
  <c r="K32" i="3"/>
  <c r="K50" i="3"/>
  <c r="K66" i="3"/>
  <c r="K83" i="3"/>
  <c r="K416" i="3"/>
  <c r="K442" i="3"/>
  <c r="K609" i="3" l="1"/>
  <c r="K610" i="3" s="1"/>
  <c r="I467" i="2" l="1"/>
  <c r="G467" i="2"/>
  <c r="J467" i="2" s="1"/>
  <c r="G468" i="2"/>
  <c r="I468" i="2"/>
  <c r="G466" i="2"/>
  <c r="I466" i="2"/>
  <c r="J466" i="2"/>
  <c r="I53" i="2"/>
  <c r="G53" i="2"/>
  <c r="I56" i="2"/>
  <c r="G56" i="2"/>
  <c r="J56" i="2" s="1"/>
  <c r="H52" i="2"/>
  <c r="F52" i="2"/>
  <c r="F51" i="2"/>
  <c r="H16" i="2"/>
  <c r="H55" i="2"/>
  <c r="F55" i="2"/>
  <c r="I68" i="2"/>
  <c r="I67" i="2"/>
  <c r="I66" i="2"/>
  <c r="I65" i="2"/>
  <c r="I61" i="2"/>
  <c r="I60" i="2"/>
  <c r="G68" i="2"/>
  <c r="G67" i="2"/>
  <c r="G66" i="2"/>
  <c r="G65" i="2"/>
  <c r="G64" i="2"/>
  <c r="G63" i="2"/>
  <c r="G62" i="2"/>
  <c r="G61" i="2"/>
  <c r="G60" i="2"/>
  <c r="J468" i="2" l="1"/>
  <c r="J53" i="2"/>
  <c r="J60" i="2"/>
  <c r="J65" i="2"/>
  <c r="J66" i="2"/>
  <c r="J61" i="2"/>
  <c r="J68" i="2"/>
  <c r="I64" i="2"/>
  <c r="J64" i="2" s="1"/>
  <c r="I62" i="2"/>
  <c r="J62" i="2" s="1"/>
  <c r="J67" i="2"/>
  <c r="I598" i="2" l="1"/>
  <c r="G598" i="2"/>
  <c r="I597" i="2"/>
  <c r="G597" i="2"/>
  <c r="I596" i="2"/>
  <c r="G596" i="2"/>
  <c r="I595" i="2"/>
  <c r="G595" i="2"/>
  <c r="I594" i="2"/>
  <c r="G594" i="2"/>
  <c r="I593" i="2"/>
  <c r="G593" i="2"/>
  <c r="I592" i="2"/>
  <c r="G592" i="2"/>
  <c r="I591" i="2"/>
  <c r="G591" i="2"/>
  <c r="I590" i="2"/>
  <c r="G590" i="2"/>
  <c r="I589" i="2"/>
  <c r="G589" i="2"/>
  <c r="I588" i="2"/>
  <c r="G588" i="2"/>
  <c r="I587" i="2"/>
  <c r="G587" i="2"/>
  <c r="I583" i="2"/>
  <c r="G583" i="2"/>
  <c r="I582" i="2"/>
  <c r="G582" i="2"/>
  <c r="I581" i="2"/>
  <c r="G581" i="2"/>
  <c r="I580" i="2"/>
  <c r="G580" i="2"/>
  <c r="J580" i="2" s="1"/>
  <c r="I579" i="2"/>
  <c r="G579" i="2"/>
  <c r="I578" i="2"/>
  <c r="G578" i="2"/>
  <c r="I577" i="2"/>
  <c r="G577" i="2"/>
  <c r="I576" i="2"/>
  <c r="G576" i="2"/>
  <c r="I575" i="2"/>
  <c r="G575" i="2"/>
  <c r="I574" i="2"/>
  <c r="G574" i="2"/>
  <c r="I573" i="2"/>
  <c r="G573" i="2"/>
  <c r="I572" i="2"/>
  <c r="G572" i="2"/>
  <c r="I571" i="2"/>
  <c r="G571" i="2"/>
  <c r="I570" i="2"/>
  <c r="G570" i="2"/>
  <c r="I569" i="2"/>
  <c r="G569" i="2"/>
  <c r="I568" i="2"/>
  <c r="G568" i="2"/>
  <c r="I567" i="2"/>
  <c r="G567" i="2"/>
  <c r="I566" i="2"/>
  <c r="G566" i="2"/>
  <c r="I565" i="2"/>
  <c r="G565" i="2"/>
  <c r="I564" i="2"/>
  <c r="G564" i="2"/>
  <c r="I563" i="2"/>
  <c r="G563" i="2"/>
  <c r="I562" i="2"/>
  <c r="G562" i="2"/>
  <c r="I558" i="2"/>
  <c r="G558" i="2"/>
  <c r="I557" i="2"/>
  <c r="G557" i="2"/>
  <c r="I556" i="2"/>
  <c r="G556" i="2"/>
  <c r="I555" i="2"/>
  <c r="G555" i="2"/>
  <c r="I554" i="2"/>
  <c r="G554" i="2"/>
  <c r="I553" i="2"/>
  <c r="G553" i="2"/>
  <c r="I552" i="2"/>
  <c r="G552" i="2"/>
  <c r="I551" i="2"/>
  <c r="G551" i="2"/>
  <c r="I550" i="2"/>
  <c r="G550" i="2"/>
  <c r="I549" i="2"/>
  <c r="G549" i="2"/>
  <c r="I548" i="2"/>
  <c r="G548" i="2"/>
  <c r="I547" i="2"/>
  <c r="G547" i="2"/>
  <c r="I546" i="2"/>
  <c r="G546" i="2"/>
  <c r="I545" i="2"/>
  <c r="G545" i="2"/>
  <c r="I544" i="2"/>
  <c r="G544" i="2"/>
  <c r="I543" i="2"/>
  <c r="G543" i="2"/>
  <c r="I542" i="2"/>
  <c r="G542" i="2"/>
  <c r="I541" i="2"/>
  <c r="G541" i="2"/>
  <c r="I540" i="2"/>
  <c r="G540" i="2"/>
  <c r="I539" i="2"/>
  <c r="G539" i="2"/>
  <c r="I538" i="2"/>
  <c r="G538" i="2"/>
  <c r="I537" i="2"/>
  <c r="G537" i="2"/>
  <c r="I536" i="2"/>
  <c r="G536" i="2"/>
  <c r="I535" i="2"/>
  <c r="G535" i="2"/>
  <c r="I534" i="2"/>
  <c r="G534" i="2"/>
  <c r="I533" i="2"/>
  <c r="G533" i="2"/>
  <c r="I532" i="2"/>
  <c r="G532" i="2"/>
  <c r="I531" i="2"/>
  <c r="G531" i="2"/>
  <c r="J531" i="2" s="1"/>
  <c r="I530" i="2"/>
  <c r="G530" i="2"/>
  <c r="I529" i="2"/>
  <c r="G529" i="2"/>
  <c r="I528" i="2"/>
  <c r="G528" i="2"/>
  <c r="I527" i="2"/>
  <c r="G527" i="2"/>
  <c r="I526" i="2"/>
  <c r="G526" i="2"/>
  <c r="I525" i="2"/>
  <c r="G525" i="2"/>
  <c r="I524" i="2"/>
  <c r="G524" i="2"/>
  <c r="I523" i="2"/>
  <c r="G523" i="2"/>
  <c r="I522" i="2"/>
  <c r="G522" i="2"/>
  <c r="I521" i="2"/>
  <c r="G521" i="2"/>
  <c r="I520" i="2"/>
  <c r="G520" i="2"/>
  <c r="I519" i="2"/>
  <c r="G519" i="2"/>
  <c r="I518" i="2"/>
  <c r="G518" i="2"/>
  <c r="I517" i="2"/>
  <c r="G517" i="2"/>
  <c r="I516" i="2"/>
  <c r="G516" i="2"/>
  <c r="I515" i="2"/>
  <c r="G515" i="2"/>
  <c r="I514" i="2"/>
  <c r="G514" i="2"/>
  <c r="I513" i="2"/>
  <c r="G513" i="2"/>
  <c r="I512" i="2"/>
  <c r="G512" i="2"/>
  <c r="I511" i="2"/>
  <c r="G511" i="2"/>
  <c r="I510" i="2"/>
  <c r="G510" i="2"/>
  <c r="I509" i="2"/>
  <c r="G509" i="2"/>
  <c r="I508" i="2"/>
  <c r="G508" i="2"/>
  <c r="I507" i="2"/>
  <c r="G507" i="2"/>
  <c r="I506" i="2"/>
  <c r="G506" i="2"/>
  <c r="I505" i="2"/>
  <c r="G505" i="2"/>
  <c r="I504" i="2"/>
  <c r="G504" i="2"/>
  <c r="I503" i="2"/>
  <c r="G503" i="2"/>
  <c r="I502" i="2"/>
  <c r="G502" i="2"/>
  <c r="I501" i="2"/>
  <c r="G501" i="2"/>
  <c r="I500" i="2"/>
  <c r="G500" i="2"/>
  <c r="I499" i="2"/>
  <c r="G499" i="2"/>
  <c r="I498" i="2"/>
  <c r="G498" i="2"/>
  <c r="I497" i="2"/>
  <c r="G497" i="2"/>
  <c r="I496" i="2"/>
  <c r="G496" i="2"/>
  <c r="I495" i="2"/>
  <c r="G495" i="2"/>
  <c r="I494" i="2"/>
  <c r="G494" i="2"/>
  <c r="I493" i="2"/>
  <c r="G493" i="2"/>
  <c r="I492" i="2"/>
  <c r="G492" i="2"/>
  <c r="I491" i="2"/>
  <c r="G491" i="2"/>
  <c r="I490" i="2"/>
  <c r="G490" i="2"/>
  <c r="I489" i="2"/>
  <c r="G489" i="2"/>
  <c r="I488" i="2"/>
  <c r="G488" i="2"/>
  <c r="I487" i="2"/>
  <c r="G487" i="2"/>
  <c r="I486" i="2"/>
  <c r="G486" i="2"/>
  <c r="I485" i="2"/>
  <c r="G485" i="2"/>
  <c r="I484" i="2"/>
  <c r="G484" i="2"/>
  <c r="I483" i="2"/>
  <c r="G483" i="2"/>
  <c r="I482" i="2"/>
  <c r="G482" i="2"/>
  <c r="I481" i="2"/>
  <c r="G481" i="2"/>
  <c r="I480" i="2"/>
  <c r="G480" i="2"/>
  <c r="I479" i="2"/>
  <c r="G479" i="2"/>
  <c r="I478" i="2"/>
  <c r="G478" i="2"/>
  <c r="I477" i="2"/>
  <c r="G477" i="2"/>
  <c r="I476" i="2"/>
  <c r="G476" i="2"/>
  <c r="I475" i="2"/>
  <c r="G475" i="2"/>
  <c r="I474" i="2"/>
  <c r="G474" i="2"/>
  <c r="I473" i="2"/>
  <c r="G473" i="2"/>
  <c r="I472" i="2"/>
  <c r="G472" i="2"/>
  <c r="I471" i="2"/>
  <c r="G471" i="2"/>
  <c r="I470" i="2"/>
  <c r="G470" i="2"/>
  <c r="I469" i="2"/>
  <c r="G469" i="2"/>
  <c r="I465" i="2"/>
  <c r="G465" i="2"/>
  <c r="I464" i="2"/>
  <c r="G464" i="2"/>
  <c r="I463" i="2"/>
  <c r="G463" i="2"/>
  <c r="I462" i="2"/>
  <c r="G462" i="2"/>
  <c r="I458" i="2"/>
  <c r="G458" i="2"/>
  <c r="I457" i="2"/>
  <c r="G457" i="2"/>
  <c r="I456" i="2"/>
  <c r="G456" i="2"/>
  <c r="I455" i="2"/>
  <c r="G455" i="2"/>
  <c r="I454" i="2"/>
  <c r="G454" i="2"/>
  <c r="I453" i="2"/>
  <c r="G453" i="2"/>
  <c r="I452" i="2"/>
  <c r="G452" i="2"/>
  <c r="I451" i="2"/>
  <c r="G451" i="2"/>
  <c r="I450" i="2"/>
  <c r="G450" i="2"/>
  <c r="I449" i="2"/>
  <c r="G449" i="2"/>
  <c r="I448" i="2"/>
  <c r="G448" i="2"/>
  <c r="I447" i="2"/>
  <c r="G447" i="2"/>
  <c r="I446" i="2"/>
  <c r="G446" i="2"/>
  <c r="I445" i="2"/>
  <c r="G445" i="2"/>
  <c r="I444" i="2"/>
  <c r="G444" i="2"/>
  <c r="I443" i="2"/>
  <c r="G443" i="2"/>
  <c r="I442" i="2"/>
  <c r="G442" i="2"/>
  <c r="I441" i="2"/>
  <c r="G441" i="2"/>
  <c r="I440" i="2"/>
  <c r="G440" i="2"/>
  <c r="I439" i="2"/>
  <c r="G439" i="2"/>
  <c r="I438" i="2"/>
  <c r="G438" i="2"/>
  <c r="I437" i="2"/>
  <c r="G437" i="2"/>
  <c r="I436" i="2"/>
  <c r="G436" i="2"/>
  <c r="I432" i="2"/>
  <c r="G432" i="2"/>
  <c r="I431" i="2"/>
  <c r="G431" i="2"/>
  <c r="I430" i="2"/>
  <c r="G430" i="2"/>
  <c r="I429" i="2"/>
  <c r="G429" i="2"/>
  <c r="I428" i="2"/>
  <c r="G428" i="2"/>
  <c r="I427" i="2"/>
  <c r="G427" i="2"/>
  <c r="I426" i="2"/>
  <c r="G426" i="2"/>
  <c r="I425" i="2"/>
  <c r="G425" i="2"/>
  <c r="I424" i="2"/>
  <c r="G424" i="2"/>
  <c r="I423" i="2"/>
  <c r="G423" i="2"/>
  <c r="I422" i="2"/>
  <c r="G422" i="2"/>
  <c r="I421" i="2"/>
  <c r="G421" i="2"/>
  <c r="I420" i="2"/>
  <c r="G420" i="2"/>
  <c r="I419" i="2"/>
  <c r="G419" i="2"/>
  <c r="I418" i="2"/>
  <c r="G418" i="2"/>
  <c r="I417" i="2"/>
  <c r="G417" i="2"/>
  <c r="I416" i="2"/>
  <c r="G416" i="2"/>
  <c r="I415" i="2"/>
  <c r="G415" i="2"/>
  <c r="I414" i="2"/>
  <c r="G414" i="2"/>
  <c r="I413" i="2"/>
  <c r="G413" i="2"/>
  <c r="I412" i="2"/>
  <c r="G412" i="2"/>
  <c r="I411" i="2"/>
  <c r="G411" i="2"/>
  <c r="I410" i="2"/>
  <c r="G410" i="2"/>
  <c r="I409" i="2"/>
  <c r="G409" i="2"/>
  <c r="I408" i="2"/>
  <c r="G408" i="2"/>
  <c r="I407" i="2"/>
  <c r="G407" i="2"/>
  <c r="I406" i="2"/>
  <c r="G406" i="2"/>
  <c r="I405" i="2"/>
  <c r="G405" i="2"/>
  <c r="I404" i="2"/>
  <c r="G404" i="2"/>
  <c r="I403" i="2"/>
  <c r="G403" i="2"/>
  <c r="I402" i="2"/>
  <c r="G402" i="2"/>
  <c r="I401" i="2"/>
  <c r="G401" i="2"/>
  <c r="I400" i="2"/>
  <c r="G400" i="2"/>
  <c r="I399" i="2"/>
  <c r="G399" i="2"/>
  <c r="I395" i="2"/>
  <c r="G395" i="2"/>
  <c r="I394" i="2"/>
  <c r="G394" i="2"/>
  <c r="I393" i="2"/>
  <c r="G393" i="2"/>
  <c r="I392" i="2"/>
  <c r="G392" i="2"/>
  <c r="I391" i="2"/>
  <c r="G391" i="2"/>
  <c r="I390" i="2"/>
  <c r="G390" i="2"/>
  <c r="I389" i="2"/>
  <c r="G389" i="2"/>
  <c r="I388" i="2"/>
  <c r="G388" i="2"/>
  <c r="I387" i="2"/>
  <c r="G387" i="2"/>
  <c r="I386" i="2"/>
  <c r="G386" i="2"/>
  <c r="I385" i="2"/>
  <c r="G385" i="2"/>
  <c r="I384" i="2"/>
  <c r="G384" i="2"/>
  <c r="I383" i="2"/>
  <c r="G383" i="2"/>
  <c r="I382" i="2"/>
  <c r="G382" i="2"/>
  <c r="I381" i="2"/>
  <c r="G381" i="2"/>
  <c r="I380" i="2"/>
  <c r="G380" i="2"/>
  <c r="I379" i="2"/>
  <c r="G379" i="2"/>
  <c r="I378" i="2"/>
  <c r="G378" i="2"/>
  <c r="I377" i="2"/>
  <c r="G377" i="2"/>
  <c r="I376" i="2"/>
  <c r="G376" i="2"/>
  <c r="I375" i="2"/>
  <c r="G375" i="2"/>
  <c r="I374" i="2"/>
  <c r="G374" i="2"/>
  <c r="I370" i="2"/>
  <c r="G370" i="2"/>
  <c r="I369" i="2"/>
  <c r="G369" i="2"/>
  <c r="I368" i="2"/>
  <c r="G368" i="2"/>
  <c r="I367" i="2"/>
  <c r="G367" i="2"/>
  <c r="I366" i="2"/>
  <c r="G366" i="2"/>
  <c r="I365" i="2"/>
  <c r="G365" i="2"/>
  <c r="I364" i="2"/>
  <c r="G364" i="2"/>
  <c r="I363" i="2"/>
  <c r="G363" i="2"/>
  <c r="I362" i="2"/>
  <c r="G362" i="2"/>
  <c r="I361" i="2"/>
  <c r="G361" i="2"/>
  <c r="I360" i="2"/>
  <c r="G360" i="2"/>
  <c r="I359" i="2"/>
  <c r="G359" i="2"/>
  <c r="I358" i="2"/>
  <c r="G358" i="2"/>
  <c r="I357" i="2"/>
  <c r="G357" i="2"/>
  <c r="I356" i="2"/>
  <c r="G356" i="2"/>
  <c r="I355" i="2"/>
  <c r="G355" i="2"/>
  <c r="I354" i="2"/>
  <c r="G354" i="2"/>
  <c r="I350" i="2"/>
  <c r="G350" i="2"/>
  <c r="I349" i="2"/>
  <c r="G349" i="2"/>
  <c r="I348" i="2"/>
  <c r="G348" i="2"/>
  <c r="I347" i="2"/>
  <c r="G347" i="2"/>
  <c r="I346" i="2"/>
  <c r="G346" i="2"/>
  <c r="I345" i="2"/>
  <c r="G345" i="2"/>
  <c r="I344" i="2"/>
  <c r="G344" i="2"/>
  <c r="G343" i="2"/>
  <c r="G342" i="2"/>
  <c r="I341" i="2"/>
  <c r="G341" i="2"/>
  <c r="I340" i="2"/>
  <c r="G340" i="2"/>
  <c r="I339" i="2"/>
  <c r="G339" i="2"/>
  <c r="I338" i="2"/>
  <c r="G338" i="2"/>
  <c r="I337" i="2"/>
  <c r="G337" i="2"/>
  <c r="I336" i="2"/>
  <c r="G336" i="2"/>
  <c r="I335" i="2"/>
  <c r="G335" i="2"/>
  <c r="I334" i="2"/>
  <c r="G334" i="2"/>
  <c r="I333" i="2"/>
  <c r="G333" i="2"/>
  <c r="I332" i="2"/>
  <c r="G332" i="2"/>
  <c r="I331" i="2"/>
  <c r="G331" i="2"/>
  <c r="I330" i="2"/>
  <c r="G330" i="2"/>
  <c r="I329" i="2"/>
  <c r="G329" i="2"/>
  <c r="I328" i="2"/>
  <c r="G328" i="2"/>
  <c r="I327" i="2"/>
  <c r="G327" i="2"/>
  <c r="I326" i="2"/>
  <c r="G326" i="2"/>
  <c r="I325" i="2"/>
  <c r="G325" i="2"/>
  <c r="I324" i="2"/>
  <c r="G324" i="2"/>
  <c r="I323" i="2"/>
  <c r="G323" i="2"/>
  <c r="I322" i="2"/>
  <c r="G322" i="2"/>
  <c r="I321" i="2"/>
  <c r="G321" i="2"/>
  <c r="I320" i="2"/>
  <c r="G320" i="2"/>
  <c r="I319" i="2"/>
  <c r="G319" i="2"/>
  <c r="I318" i="2"/>
  <c r="G318" i="2"/>
  <c r="I317" i="2"/>
  <c r="G317" i="2"/>
  <c r="I316" i="2"/>
  <c r="G316" i="2"/>
  <c r="I315" i="2"/>
  <c r="G315" i="2"/>
  <c r="I314" i="2"/>
  <c r="G314" i="2"/>
  <c r="I313" i="2"/>
  <c r="G313" i="2"/>
  <c r="I312" i="2"/>
  <c r="G312" i="2"/>
  <c r="I311" i="2"/>
  <c r="G311" i="2"/>
  <c r="I310" i="2"/>
  <c r="G310" i="2"/>
  <c r="I309" i="2"/>
  <c r="G309" i="2"/>
  <c r="I308" i="2"/>
  <c r="G308" i="2"/>
  <c r="I307" i="2"/>
  <c r="G307" i="2"/>
  <c r="I306" i="2"/>
  <c r="G306" i="2"/>
  <c r="I305" i="2"/>
  <c r="G305" i="2"/>
  <c r="I304" i="2"/>
  <c r="G304" i="2"/>
  <c r="I303" i="2"/>
  <c r="G303" i="2"/>
  <c r="I302" i="2"/>
  <c r="G302" i="2"/>
  <c r="I301" i="2"/>
  <c r="G301" i="2"/>
  <c r="I300" i="2"/>
  <c r="G300" i="2"/>
  <c r="I299" i="2"/>
  <c r="G299" i="2"/>
  <c r="I298" i="2"/>
  <c r="G298" i="2"/>
  <c r="I297" i="2"/>
  <c r="G297" i="2"/>
  <c r="I293" i="2"/>
  <c r="G293" i="2"/>
  <c r="I292" i="2"/>
  <c r="G292" i="2"/>
  <c r="I291" i="2"/>
  <c r="G291" i="2"/>
  <c r="I290" i="2"/>
  <c r="G290" i="2"/>
  <c r="G289" i="2"/>
  <c r="G288" i="2"/>
  <c r="G287" i="2"/>
  <c r="I286" i="2"/>
  <c r="G286" i="2"/>
  <c r="I285" i="2"/>
  <c r="G285" i="2"/>
  <c r="I284" i="2"/>
  <c r="G284" i="2"/>
  <c r="I283" i="2"/>
  <c r="G283" i="2"/>
  <c r="I282" i="2"/>
  <c r="G282" i="2"/>
  <c r="I281" i="2"/>
  <c r="G281" i="2"/>
  <c r="I280" i="2"/>
  <c r="G280" i="2"/>
  <c r="I279" i="2"/>
  <c r="G279" i="2"/>
  <c r="I275" i="2"/>
  <c r="G275" i="2"/>
  <c r="I274" i="2"/>
  <c r="G274" i="2"/>
  <c r="I273" i="2"/>
  <c r="G273" i="2"/>
  <c r="G272" i="2"/>
  <c r="G271" i="2"/>
  <c r="G270" i="2"/>
  <c r="G269" i="2"/>
  <c r="J269" i="2" s="1"/>
  <c r="G268" i="2"/>
  <c r="I267" i="2"/>
  <c r="G267" i="2"/>
  <c r="I266" i="2"/>
  <c r="G266" i="2"/>
  <c r="I265" i="2"/>
  <c r="G265" i="2"/>
  <c r="I264" i="2"/>
  <c r="G264" i="2"/>
  <c r="I263" i="2"/>
  <c r="G263" i="2"/>
  <c r="I262" i="2"/>
  <c r="G262" i="2"/>
  <c r="I261" i="2"/>
  <c r="G261" i="2"/>
  <c r="I260" i="2"/>
  <c r="G260" i="2"/>
  <c r="I259" i="2"/>
  <c r="G259" i="2"/>
  <c r="I258" i="2"/>
  <c r="G258" i="2"/>
  <c r="I257" i="2"/>
  <c r="G257" i="2"/>
  <c r="I256" i="2"/>
  <c r="G256" i="2"/>
  <c r="I255" i="2"/>
  <c r="G255" i="2"/>
  <c r="I254" i="2"/>
  <c r="G254" i="2"/>
  <c r="I253" i="2"/>
  <c r="G253" i="2"/>
  <c r="I252" i="2"/>
  <c r="G252" i="2"/>
  <c r="I251" i="2"/>
  <c r="G251" i="2"/>
  <c r="I250" i="2"/>
  <c r="G250" i="2"/>
  <c r="I249" i="2"/>
  <c r="G249" i="2"/>
  <c r="I248" i="2"/>
  <c r="G248" i="2"/>
  <c r="I247" i="2"/>
  <c r="G247" i="2"/>
  <c r="I246" i="2"/>
  <c r="G246" i="2"/>
  <c r="I245" i="2"/>
  <c r="G245" i="2"/>
  <c r="I244" i="2"/>
  <c r="G244" i="2"/>
  <c r="I243" i="2"/>
  <c r="G243" i="2"/>
  <c r="I242" i="2"/>
  <c r="G242" i="2"/>
  <c r="I241" i="2"/>
  <c r="G241" i="2"/>
  <c r="I240" i="2"/>
  <c r="G240" i="2"/>
  <c r="I239" i="2"/>
  <c r="G239" i="2"/>
  <c r="I238" i="2"/>
  <c r="G238" i="2"/>
  <c r="I237" i="2"/>
  <c r="G237" i="2"/>
  <c r="I236" i="2"/>
  <c r="G236" i="2"/>
  <c r="I235" i="2"/>
  <c r="G235" i="2"/>
  <c r="I234" i="2"/>
  <c r="G234" i="2"/>
  <c r="I233" i="2"/>
  <c r="G233" i="2"/>
  <c r="I232" i="2"/>
  <c r="G232" i="2"/>
  <c r="I231" i="2"/>
  <c r="G231" i="2"/>
  <c r="I230" i="2"/>
  <c r="G230" i="2"/>
  <c r="I229" i="2"/>
  <c r="G229" i="2"/>
  <c r="I228" i="2"/>
  <c r="G228" i="2"/>
  <c r="I227" i="2"/>
  <c r="G227" i="2"/>
  <c r="I226" i="2"/>
  <c r="G226" i="2"/>
  <c r="I225" i="2"/>
  <c r="G225" i="2"/>
  <c r="I224" i="2"/>
  <c r="G224" i="2"/>
  <c r="I223" i="2"/>
  <c r="G223" i="2"/>
  <c r="I222" i="2"/>
  <c r="G222" i="2"/>
  <c r="I221" i="2"/>
  <c r="G221" i="2"/>
  <c r="I220" i="2"/>
  <c r="G220" i="2"/>
  <c r="I219" i="2"/>
  <c r="G219" i="2"/>
  <c r="I218" i="2"/>
  <c r="G218" i="2"/>
  <c r="I217" i="2"/>
  <c r="G217" i="2"/>
  <c r="I216" i="2"/>
  <c r="G216" i="2"/>
  <c r="I215" i="2"/>
  <c r="G215" i="2"/>
  <c r="I214" i="2"/>
  <c r="G214" i="2"/>
  <c r="I213" i="2"/>
  <c r="G213" i="2"/>
  <c r="I212" i="2"/>
  <c r="G212" i="2"/>
  <c r="I211" i="2"/>
  <c r="G211" i="2"/>
  <c r="I210" i="2"/>
  <c r="G210" i="2"/>
  <c r="I209" i="2"/>
  <c r="G209" i="2"/>
  <c r="I208" i="2"/>
  <c r="G208" i="2"/>
  <c r="I204" i="2"/>
  <c r="G204" i="2"/>
  <c r="I203" i="2"/>
  <c r="G203" i="2"/>
  <c r="I202" i="2"/>
  <c r="G202" i="2"/>
  <c r="I201" i="2"/>
  <c r="G201" i="2"/>
  <c r="I200" i="2"/>
  <c r="G200" i="2"/>
  <c r="I199" i="2"/>
  <c r="G199" i="2"/>
  <c r="I198" i="2"/>
  <c r="G198" i="2"/>
  <c r="I197" i="2"/>
  <c r="G197" i="2"/>
  <c r="I196" i="2"/>
  <c r="G196" i="2"/>
  <c r="I195" i="2"/>
  <c r="G195" i="2"/>
  <c r="I194" i="2"/>
  <c r="G194" i="2"/>
  <c r="I193" i="2"/>
  <c r="G193" i="2"/>
  <c r="I192" i="2"/>
  <c r="G192" i="2"/>
  <c r="I191" i="2"/>
  <c r="G191" i="2"/>
  <c r="I190" i="2"/>
  <c r="G190" i="2"/>
  <c r="I189" i="2"/>
  <c r="G189" i="2"/>
  <c r="I187" i="2"/>
  <c r="G187" i="2"/>
  <c r="I186" i="2"/>
  <c r="G186" i="2"/>
  <c r="I185" i="2"/>
  <c r="G185" i="2"/>
  <c r="I184" i="2"/>
  <c r="G184" i="2"/>
  <c r="I182" i="2"/>
  <c r="G182" i="2"/>
  <c r="I181" i="2"/>
  <c r="G181" i="2"/>
  <c r="I180" i="2"/>
  <c r="G180" i="2"/>
  <c r="I179" i="2"/>
  <c r="G179" i="2"/>
  <c r="I178" i="2"/>
  <c r="G178" i="2"/>
  <c r="I177" i="2"/>
  <c r="G177" i="2"/>
  <c r="J176" i="2"/>
  <c r="H176" i="2"/>
  <c r="F176" i="2"/>
  <c r="I175" i="2"/>
  <c r="G175" i="2"/>
  <c r="I174" i="2"/>
  <c r="G174" i="2"/>
  <c r="I173" i="2"/>
  <c r="G173" i="2"/>
  <c r="I172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J165" i="2"/>
  <c r="H165" i="2"/>
  <c r="F165" i="2"/>
  <c r="I164" i="2"/>
  <c r="G164" i="2"/>
  <c r="I163" i="2"/>
  <c r="G163" i="2"/>
  <c r="I162" i="2"/>
  <c r="G162" i="2"/>
  <c r="I161" i="2"/>
  <c r="G161" i="2"/>
  <c r="I160" i="2"/>
  <c r="G160" i="2"/>
  <c r="I159" i="2"/>
  <c r="G159" i="2"/>
  <c r="I158" i="2"/>
  <c r="G158" i="2"/>
  <c r="I157" i="2"/>
  <c r="G157" i="2"/>
  <c r="I156" i="2"/>
  <c r="G156" i="2"/>
  <c r="I155" i="2"/>
  <c r="G155" i="2"/>
  <c r="J154" i="2"/>
  <c r="H154" i="2"/>
  <c r="F154" i="2"/>
  <c r="I153" i="2"/>
  <c r="G153" i="2"/>
  <c r="I152" i="2"/>
  <c r="G152" i="2"/>
  <c r="I151" i="2"/>
  <c r="G151" i="2"/>
  <c r="I150" i="2"/>
  <c r="G150" i="2"/>
  <c r="I149" i="2"/>
  <c r="G149" i="2"/>
  <c r="I148" i="2"/>
  <c r="G148" i="2"/>
  <c r="I147" i="2"/>
  <c r="G147" i="2"/>
  <c r="I146" i="2"/>
  <c r="G146" i="2"/>
  <c r="I145" i="2"/>
  <c r="G145" i="2"/>
  <c r="I144" i="2"/>
  <c r="G144" i="2"/>
  <c r="I143" i="2"/>
  <c r="G143" i="2"/>
  <c r="I142" i="2"/>
  <c r="G142" i="2"/>
  <c r="I141" i="2"/>
  <c r="G141" i="2"/>
  <c r="I140" i="2"/>
  <c r="G140" i="2"/>
  <c r="J139" i="2"/>
  <c r="H139" i="2"/>
  <c r="F139" i="2"/>
  <c r="I138" i="2"/>
  <c r="G138" i="2"/>
  <c r="I137" i="2"/>
  <c r="G137" i="2"/>
  <c r="I136" i="2"/>
  <c r="G136" i="2"/>
  <c r="I135" i="2"/>
  <c r="G135" i="2"/>
  <c r="I134" i="2"/>
  <c r="G134" i="2"/>
  <c r="I133" i="2"/>
  <c r="G133" i="2"/>
  <c r="I132" i="2"/>
  <c r="G132" i="2"/>
  <c r="I131" i="2"/>
  <c r="G131" i="2"/>
  <c r="I130" i="2"/>
  <c r="G130" i="2"/>
  <c r="I129" i="2"/>
  <c r="G129" i="2"/>
  <c r="I128" i="2"/>
  <c r="G128" i="2"/>
  <c r="I127" i="2"/>
  <c r="G127" i="2"/>
  <c r="I126" i="2"/>
  <c r="G126" i="2"/>
  <c r="I125" i="2"/>
  <c r="G125" i="2"/>
  <c r="J124" i="2"/>
  <c r="H124" i="2"/>
  <c r="F124" i="2"/>
  <c r="I123" i="2"/>
  <c r="G123" i="2"/>
  <c r="I122" i="2"/>
  <c r="G122" i="2"/>
  <c r="I121" i="2"/>
  <c r="G121" i="2"/>
  <c r="I120" i="2"/>
  <c r="G120" i="2"/>
  <c r="I119" i="2"/>
  <c r="G119" i="2"/>
  <c r="I118" i="2"/>
  <c r="G118" i="2"/>
  <c r="I117" i="2"/>
  <c r="G117" i="2"/>
  <c r="I116" i="2"/>
  <c r="G116" i="2"/>
  <c r="I115" i="2"/>
  <c r="G115" i="2"/>
  <c r="I114" i="2"/>
  <c r="G114" i="2"/>
  <c r="I113" i="2"/>
  <c r="G113" i="2"/>
  <c r="I112" i="2"/>
  <c r="G112" i="2"/>
  <c r="I111" i="2"/>
  <c r="G111" i="2"/>
  <c r="I110" i="2"/>
  <c r="G110" i="2"/>
  <c r="I109" i="2"/>
  <c r="G109" i="2"/>
  <c r="I108" i="2"/>
  <c r="G108" i="2"/>
  <c r="I107" i="2"/>
  <c r="G107" i="2"/>
  <c r="I106" i="2"/>
  <c r="G106" i="2"/>
  <c r="I105" i="2"/>
  <c r="G105" i="2"/>
  <c r="I104" i="2"/>
  <c r="G104" i="2"/>
  <c r="I103" i="2"/>
  <c r="G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I93" i="2"/>
  <c r="G93" i="2"/>
  <c r="I92" i="2"/>
  <c r="G92" i="2"/>
  <c r="I91" i="2"/>
  <c r="G91" i="2"/>
  <c r="I90" i="2"/>
  <c r="G90" i="2"/>
  <c r="I89" i="2"/>
  <c r="G89" i="2"/>
  <c r="I88" i="2"/>
  <c r="G88" i="2"/>
  <c r="I87" i="2"/>
  <c r="G87" i="2"/>
  <c r="I86" i="2"/>
  <c r="G86" i="2"/>
  <c r="I85" i="2"/>
  <c r="G85" i="2"/>
  <c r="I84" i="2"/>
  <c r="G84" i="2"/>
  <c r="I83" i="2"/>
  <c r="G83" i="2"/>
  <c r="I82" i="2"/>
  <c r="G82" i="2"/>
  <c r="I81" i="2"/>
  <c r="G81" i="2"/>
  <c r="I80" i="2"/>
  <c r="G80" i="2"/>
  <c r="I79" i="2"/>
  <c r="G79" i="2"/>
  <c r="I78" i="2"/>
  <c r="G78" i="2"/>
  <c r="I77" i="2"/>
  <c r="G77" i="2"/>
  <c r="I76" i="2"/>
  <c r="G76" i="2"/>
  <c r="I75" i="2"/>
  <c r="G75" i="2"/>
  <c r="I74" i="2"/>
  <c r="G74" i="2"/>
  <c r="I73" i="2"/>
  <c r="G73" i="2"/>
  <c r="I72" i="2"/>
  <c r="G72" i="2"/>
  <c r="I71" i="2"/>
  <c r="G71" i="2"/>
  <c r="I70" i="2"/>
  <c r="G70" i="2"/>
  <c r="J69" i="2"/>
  <c r="H69" i="2"/>
  <c r="F69" i="2"/>
  <c r="I58" i="2"/>
  <c r="G58" i="2"/>
  <c r="I57" i="2"/>
  <c r="G57" i="2"/>
  <c r="J55" i="2"/>
  <c r="I54" i="2"/>
  <c r="G54" i="2"/>
  <c r="J52" i="2"/>
  <c r="I51" i="2"/>
  <c r="J51" i="2" s="1"/>
  <c r="I50" i="2"/>
  <c r="G50" i="2"/>
  <c r="I49" i="2"/>
  <c r="G49" i="2"/>
  <c r="I48" i="2"/>
  <c r="G48" i="2"/>
  <c r="I46" i="2"/>
  <c r="G46" i="2"/>
  <c r="I45" i="2"/>
  <c r="G45" i="2"/>
  <c r="I44" i="2"/>
  <c r="G44" i="2"/>
  <c r="I43" i="2"/>
  <c r="G43" i="2"/>
  <c r="I42" i="2"/>
  <c r="G42" i="2"/>
  <c r="I41" i="2"/>
  <c r="G41" i="2"/>
  <c r="I40" i="2"/>
  <c r="G40" i="2"/>
  <c r="I39" i="2"/>
  <c r="G39" i="2"/>
  <c r="H38" i="2"/>
  <c r="G38" i="2"/>
  <c r="J38" i="2" s="1"/>
  <c r="I37" i="2"/>
  <c r="G37" i="2"/>
  <c r="I35" i="2"/>
  <c r="G35" i="2"/>
  <c r="I34" i="2"/>
  <c r="G34" i="2"/>
  <c r="I33" i="2"/>
  <c r="G33" i="2"/>
  <c r="I32" i="2"/>
  <c r="G32" i="2"/>
  <c r="I31" i="2"/>
  <c r="G31" i="2"/>
  <c r="I30" i="2"/>
  <c r="G30" i="2"/>
  <c r="I29" i="2"/>
  <c r="G29" i="2"/>
  <c r="I28" i="2"/>
  <c r="G28" i="2"/>
  <c r="I26" i="2"/>
  <c r="G26" i="2"/>
  <c r="I25" i="2"/>
  <c r="G25" i="2"/>
  <c r="I24" i="2"/>
  <c r="G24" i="2"/>
  <c r="J23" i="2"/>
  <c r="H23" i="2"/>
  <c r="F23" i="2"/>
  <c r="I22" i="2"/>
  <c r="G22" i="2"/>
  <c r="I20" i="2"/>
  <c r="G20" i="2"/>
  <c r="I19" i="2"/>
  <c r="G19" i="2"/>
  <c r="I18" i="2"/>
  <c r="G18" i="2"/>
  <c r="I17" i="2"/>
  <c r="G17" i="2"/>
  <c r="G16" i="2"/>
  <c r="J16" i="2" s="1"/>
  <c r="I15" i="2"/>
  <c r="G15" i="2"/>
  <c r="I14" i="2"/>
  <c r="G14" i="2"/>
  <c r="J507" i="2" l="1"/>
  <c r="J547" i="2"/>
  <c r="J551" i="2"/>
  <c r="J555" i="2"/>
  <c r="J376" i="2"/>
  <c r="J388" i="2"/>
  <c r="J392" i="2"/>
  <c r="J399" i="2"/>
  <c r="J403" i="2"/>
  <c r="J407" i="2"/>
  <c r="J411" i="2"/>
  <c r="J415" i="2"/>
  <c r="J419" i="2"/>
  <c r="J423" i="2"/>
  <c r="J427" i="2"/>
  <c r="J431" i="2"/>
  <c r="J438" i="2"/>
  <c r="J446" i="2"/>
  <c r="J450" i="2"/>
  <c r="J14" i="2"/>
  <c r="J40" i="2"/>
  <c r="J44" i="2"/>
  <c r="J49" i="2"/>
  <c r="J110" i="2"/>
  <c r="J118" i="2"/>
  <c r="J141" i="2"/>
  <c r="J145" i="2"/>
  <c r="J149" i="2"/>
  <c r="J153" i="2"/>
  <c r="J367" i="2"/>
  <c r="J382" i="2"/>
  <c r="J386" i="2"/>
  <c r="J425" i="2"/>
  <c r="J429" i="2"/>
  <c r="J436" i="2"/>
  <c r="J440" i="2"/>
  <c r="J444" i="2"/>
  <c r="J448" i="2"/>
  <c r="J511" i="2"/>
  <c r="J578" i="2"/>
  <c r="J589" i="2"/>
  <c r="J454" i="2"/>
  <c r="J161" i="2"/>
  <c r="J198" i="2"/>
  <c r="J202" i="2"/>
  <c r="J209" i="2"/>
  <c r="J225" i="2"/>
  <c r="J237" i="2"/>
  <c r="J241" i="2"/>
  <c r="J257" i="2"/>
  <c r="J261" i="2"/>
  <c r="J265" i="2"/>
  <c r="J155" i="2"/>
  <c r="J178" i="2"/>
  <c r="J182" i="2"/>
  <c r="J187" i="2"/>
  <c r="J192" i="2"/>
  <c r="J196" i="2"/>
  <c r="J200" i="2"/>
  <c r="J204" i="2"/>
  <c r="J211" i="2"/>
  <c r="J219" i="2"/>
  <c r="J223" i="2"/>
  <c r="J227" i="2"/>
  <c r="J235" i="2"/>
  <c r="J243" i="2"/>
  <c r="J247" i="2"/>
  <c r="J259" i="2"/>
  <c r="J263" i="2"/>
  <c r="J266" i="2"/>
  <c r="J563" i="2"/>
  <c r="J598" i="2"/>
  <c r="J71" i="2"/>
  <c r="J75" i="2"/>
  <c r="J79" i="2"/>
  <c r="J83" i="2"/>
  <c r="J87" i="2"/>
  <c r="J95" i="2"/>
  <c r="J99" i="2"/>
  <c r="J107" i="2"/>
  <c r="J270" i="2"/>
  <c r="J280" i="2"/>
  <c r="J288" i="2"/>
  <c r="J592" i="2"/>
  <c r="J596" i="2"/>
  <c r="J593" i="2"/>
  <c r="J597" i="2"/>
  <c r="J73" i="2"/>
  <c r="J77" i="2"/>
  <c r="J81" i="2"/>
  <c r="J93" i="2"/>
  <c r="J117" i="2"/>
  <c r="J121" i="2"/>
  <c r="J140" i="2"/>
  <c r="J144" i="2"/>
  <c r="J488" i="2"/>
  <c r="J524" i="2"/>
  <c r="J528" i="2"/>
  <c r="J539" i="2"/>
  <c r="J541" i="2"/>
  <c r="J148" i="2"/>
  <c r="J272" i="2"/>
  <c r="J290" i="2"/>
  <c r="J320" i="2"/>
  <c r="J324" i="2"/>
  <c r="J328" i="2"/>
  <c r="J332" i="2"/>
  <c r="J340" i="2"/>
  <c r="J348" i="2"/>
  <c r="J362" i="2"/>
  <c r="J366" i="2"/>
  <c r="J492" i="2"/>
  <c r="J532" i="2"/>
  <c r="J164" i="2"/>
  <c r="J189" i="2"/>
  <c r="J193" i="2"/>
  <c r="J212" i="2"/>
  <c r="J216" i="2"/>
  <c r="J220" i="2"/>
  <c r="J48" i="2"/>
  <c r="J291" i="2"/>
  <c r="J329" i="2"/>
  <c r="J337" i="2"/>
  <c r="J20" i="2"/>
  <c r="J298" i="2"/>
  <c r="J314" i="2"/>
  <c r="J318" i="2"/>
  <c r="J322" i="2"/>
  <c r="J326" i="2"/>
  <c r="J330" i="2"/>
  <c r="J334" i="2"/>
  <c r="J338" i="2"/>
  <c r="J350" i="2"/>
  <c r="J504" i="2"/>
  <c r="J370" i="2"/>
  <c r="J25" i="2"/>
  <c r="J30" i="2"/>
  <c r="J34" i="2"/>
  <c r="J42" i="2"/>
  <c r="J109" i="2"/>
  <c r="J289" i="2"/>
  <c r="J437" i="2"/>
  <c r="J518" i="2"/>
  <c r="J369" i="2"/>
  <c r="J515" i="2"/>
  <c r="J445" i="2"/>
  <c r="J522" i="2"/>
  <c r="J538" i="2"/>
  <c r="J457" i="2"/>
  <c r="J464" i="2"/>
  <c r="J475" i="2"/>
  <c r="J17" i="2"/>
  <c r="J177" i="2"/>
  <c r="J181" i="2"/>
  <c r="J191" i="2"/>
  <c r="J199" i="2"/>
  <c r="J203" i="2"/>
  <c r="J210" i="2"/>
  <c r="J217" i="2"/>
  <c r="J229" i="2"/>
  <c r="J245" i="2"/>
  <c r="J472" i="2"/>
  <c r="J548" i="2"/>
  <c r="J575" i="2"/>
  <c r="J215" i="2"/>
  <c r="J112" i="2"/>
  <c r="J116" i="2"/>
  <c r="J120" i="2"/>
  <c r="J170" i="2"/>
  <c r="J222" i="2"/>
  <c r="J262" i="2"/>
  <c r="J462" i="2"/>
  <c r="J470" i="2"/>
  <c r="J477" i="2"/>
  <c r="J481" i="2"/>
  <c r="J485" i="2"/>
  <c r="J346" i="2"/>
  <c r="J535" i="2"/>
  <c r="J558" i="2"/>
  <c r="J565" i="2"/>
  <c r="J26" i="2"/>
  <c r="J31" i="2"/>
  <c r="J35" i="2"/>
  <c r="J39" i="2"/>
  <c r="J54" i="2"/>
  <c r="J58" i="2"/>
  <c r="J158" i="2"/>
  <c r="J173" i="2"/>
  <c r="J213" i="2"/>
  <c r="J232" i="2"/>
  <c r="J236" i="2"/>
  <c r="J240" i="2"/>
  <c r="J244" i="2"/>
  <c r="J252" i="2"/>
  <c r="J256" i="2"/>
  <c r="J260" i="2"/>
  <c r="J267" i="2"/>
  <c r="J293" i="2"/>
  <c r="J307" i="2"/>
  <c r="J311" i="2"/>
  <c r="J315" i="2"/>
  <c r="J339" i="2"/>
  <c r="J347" i="2"/>
  <c r="J368" i="2"/>
  <c r="J395" i="2"/>
  <c r="J402" i="2"/>
  <c r="J406" i="2"/>
  <c r="J410" i="2"/>
  <c r="J414" i="2"/>
  <c r="J418" i="2"/>
  <c r="J422" i="2"/>
  <c r="J426" i="2"/>
  <c r="J430" i="2"/>
  <c r="J452" i="2"/>
  <c r="J456" i="2"/>
  <c r="J517" i="2"/>
  <c r="J521" i="2"/>
  <c r="J543" i="2"/>
  <c r="J562" i="2"/>
  <c r="J566" i="2"/>
  <c r="J570" i="2"/>
  <c r="J574" i="2"/>
  <c r="J588" i="2"/>
  <c r="J476" i="2"/>
  <c r="J508" i="2"/>
  <c r="J550" i="2"/>
  <c r="J591" i="2"/>
  <c r="J221" i="2"/>
  <c r="J233" i="2"/>
  <c r="J249" i="2"/>
  <c r="J253" i="2"/>
  <c r="J336" i="2"/>
  <c r="J344" i="2"/>
  <c r="J354" i="2"/>
  <c r="J358" i="2"/>
  <c r="J365" i="2"/>
  <c r="J380" i="2"/>
  <c r="J384" i="2"/>
  <c r="J474" i="2"/>
  <c r="J478" i="2"/>
  <c r="J482" i="2"/>
  <c r="J486" i="2"/>
  <c r="J552" i="2"/>
  <c r="J556" i="2"/>
  <c r="J582" i="2"/>
  <c r="J363" i="2"/>
  <c r="J37" i="2"/>
  <c r="J89" i="2"/>
  <c r="J97" i="2"/>
  <c r="J101" i="2"/>
  <c r="J113" i="2"/>
  <c r="J152" i="2"/>
  <c r="J163" i="2"/>
  <c r="J442" i="2"/>
  <c r="J471" i="2"/>
  <c r="J579" i="2"/>
  <c r="J542" i="2"/>
  <c r="J595" i="2"/>
  <c r="J24" i="2"/>
  <c r="J29" i="2"/>
  <c r="J41" i="2"/>
  <c r="J125" i="2"/>
  <c r="J129" i="2"/>
  <c r="J137" i="2"/>
  <c r="J156" i="2"/>
  <c r="J160" i="2"/>
  <c r="J167" i="2"/>
  <c r="J171" i="2"/>
  <c r="J175" i="2"/>
  <c r="J230" i="2"/>
  <c r="J246" i="2"/>
  <c r="J250" i="2"/>
  <c r="J273" i="2"/>
  <c r="J283" i="2"/>
  <c r="J287" i="2"/>
  <c r="J301" i="2"/>
  <c r="J309" i="2"/>
  <c r="J317" i="2"/>
  <c r="J341" i="2"/>
  <c r="J345" i="2"/>
  <c r="J389" i="2"/>
  <c r="J400" i="2"/>
  <c r="J404" i="2"/>
  <c r="J408" i="2"/>
  <c r="J412" i="2"/>
  <c r="J416" i="2"/>
  <c r="J420" i="2"/>
  <c r="J424" i="2"/>
  <c r="J439" i="2"/>
  <c r="J447" i="2"/>
  <c r="J458" i="2"/>
  <c r="J519" i="2"/>
  <c r="J523" i="2"/>
  <c r="J527" i="2"/>
  <c r="J557" i="2"/>
  <c r="J564" i="2"/>
  <c r="J381" i="2"/>
  <c r="J536" i="2"/>
  <c r="J449" i="2"/>
  <c r="J186" i="2"/>
  <c r="J357" i="2"/>
  <c r="J512" i="2"/>
  <c r="J530" i="2"/>
  <c r="J576" i="2"/>
  <c r="J583" i="2"/>
  <c r="J255" i="2"/>
  <c r="J356" i="2"/>
  <c r="J377" i="2"/>
  <c r="J480" i="2"/>
  <c r="J279" i="2"/>
  <c r="J526" i="2"/>
  <c r="J540" i="2"/>
  <c r="J195" i="2"/>
  <c r="J313" i="2"/>
  <c r="J443" i="2"/>
  <c r="J516" i="2"/>
  <c r="J33" i="2"/>
  <c r="J57" i="2"/>
  <c r="J239" i="2"/>
  <c r="J281" i="2"/>
  <c r="J285" i="2"/>
  <c r="J302" i="2"/>
  <c r="J306" i="2"/>
  <c r="J310" i="2"/>
  <c r="J321" i="2"/>
  <c r="J325" i="2"/>
  <c r="J333" i="2"/>
  <c r="J490" i="2"/>
  <c r="J494" i="2"/>
  <c r="J498" i="2"/>
  <c r="J502" i="2"/>
  <c r="J506" i="2"/>
  <c r="J520" i="2"/>
  <c r="J549" i="2"/>
  <c r="J569" i="2"/>
  <c r="J573" i="2"/>
  <c r="J360" i="2"/>
  <c r="J385" i="2"/>
  <c r="J484" i="2"/>
  <c r="J242" i="2"/>
  <c r="J305" i="2"/>
  <c r="J169" i="2"/>
  <c r="J226" i="2"/>
  <c r="J292" i="2"/>
  <c r="J22" i="2"/>
  <c r="J45" i="2"/>
  <c r="J208" i="2"/>
  <c r="J218" i="2"/>
  <c r="J275" i="2"/>
  <c r="J282" i="2"/>
  <c r="J286" i="2"/>
  <c r="J359" i="2"/>
  <c r="J455" i="2"/>
  <c r="J465" i="2"/>
  <c r="J469" i="2"/>
  <c r="J479" i="2"/>
  <c r="J483" i="2"/>
  <c r="J487" i="2"/>
  <c r="J491" i="2"/>
  <c r="J495" i="2"/>
  <c r="J499" i="2"/>
  <c r="J503" i="2"/>
  <c r="J546" i="2"/>
  <c r="J114" i="2"/>
  <c r="J361" i="2"/>
  <c r="J364" i="2"/>
  <c r="J393" i="2"/>
  <c r="J453" i="2"/>
  <c r="J510" i="2"/>
  <c r="J544" i="2"/>
  <c r="J554" i="2"/>
  <c r="J567" i="2"/>
  <c r="J590" i="2"/>
  <c r="J577" i="2"/>
  <c r="J18" i="2"/>
  <c r="J50" i="2"/>
  <c r="J91" i="2"/>
  <c r="J15" i="2"/>
  <c r="J19" i="2"/>
  <c r="J28" i="2"/>
  <c r="J32" i="2"/>
  <c r="J43" i="2"/>
  <c r="J46" i="2"/>
  <c r="J72" i="2"/>
  <c r="J76" i="2"/>
  <c r="J80" i="2"/>
  <c r="J84" i="2"/>
  <c r="J88" i="2"/>
  <c r="J92" i="2"/>
  <c r="J96" i="2"/>
  <c r="J100" i="2"/>
  <c r="J104" i="2"/>
  <c r="J111" i="2"/>
  <c r="J115" i="2"/>
  <c r="J122" i="2"/>
  <c r="J126" i="2"/>
  <c r="J130" i="2"/>
  <c r="J134" i="2"/>
  <c r="J138" i="2"/>
  <c r="J157" i="2"/>
  <c r="J168" i="2"/>
  <c r="J172" i="2"/>
  <c r="J197" i="2"/>
  <c r="J224" i="2"/>
  <c r="J234" i="2"/>
  <c r="J254" i="2"/>
  <c r="J264" i="2"/>
  <c r="J271" i="2"/>
  <c r="J274" i="2"/>
  <c r="J300" i="2"/>
  <c r="J304" i="2"/>
  <c r="J308" i="2"/>
  <c r="J312" i="2"/>
  <c r="J349" i="2"/>
  <c r="J401" i="2"/>
  <c r="J405" i="2"/>
  <c r="J428" i="2"/>
  <c r="J432" i="2"/>
  <c r="J441" i="2"/>
  <c r="J463" i="2"/>
  <c r="J496" i="2"/>
  <c r="J500" i="2"/>
  <c r="J514" i="2"/>
  <c r="J534" i="2"/>
  <c r="J545" i="2"/>
  <c r="J568" i="2"/>
  <c r="J571" i="2"/>
  <c r="J581" i="2"/>
  <c r="J587" i="2"/>
  <c r="J594" i="2"/>
  <c r="J108" i="2"/>
  <c r="J119" i="2"/>
  <c r="J123" i="2"/>
  <c r="J146" i="2"/>
  <c r="J185" i="2"/>
  <c r="J190" i="2"/>
  <c r="J194" i="2"/>
  <c r="J214" i="2"/>
  <c r="J228" i="2"/>
  <c r="J231" i="2"/>
  <c r="J238" i="2"/>
  <c r="J248" i="2"/>
  <c r="J251" i="2"/>
  <c r="J258" i="2"/>
  <c r="J268" i="2"/>
  <c r="J284" i="2"/>
  <c r="J297" i="2"/>
  <c r="J316" i="2"/>
  <c r="J331" i="2"/>
  <c r="J335" i="2"/>
  <c r="J342" i="2"/>
  <c r="J355" i="2"/>
  <c r="J379" i="2"/>
  <c r="J383" i="2"/>
  <c r="J387" i="2"/>
  <c r="J409" i="2"/>
  <c r="J413" i="2"/>
  <c r="J417" i="2"/>
  <c r="J421" i="2"/>
  <c r="J451" i="2"/>
  <c r="J493" i="2"/>
  <c r="J497" i="2"/>
  <c r="J501" i="2"/>
  <c r="J525" i="2"/>
  <c r="J572" i="2"/>
  <c r="J180" i="2"/>
  <c r="J174" i="2"/>
  <c r="J166" i="2"/>
  <c r="J162" i="2"/>
  <c r="J143" i="2"/>
  <c r="J147" i="2"/>
  <c r="J151" i="2"/>
  <c r="J142" i="2"/>
  <c r="J150" i="2"/>
  <c r="J135" i="2"/>
  <c r="J128" i="2"/>
  <c r="J132" i="2"/>
  <c r="J136" i="2"/>
  <c r="J133" i="2"/>
  <c r="J74" i="2"/>
  <c r="J78" i="2"/>
  <c r="J86" i="2"/>
  <c r="J90" i="2"/>
  <c r="J98" i="2"/>
  <c r="J102" i="2"/>
  <c r="J106" i="2"/>
  <c r="J70" i="2"/>
  <c r="J82" i="2"/>
  <c r="J105" i="2"/>
  <c r="J85" i="2"/>
  <c r="J94" i="2"/>
  <c r="J159" i="2"/>
  <c r="J378" i="2"/>
  <c r="J394" i="2"/>
  <c r="J103" i="2"/>
  <c r="J131" i="2"/>
  <c r="J184" i="2"/>
  <c r="J303" i="2"/>
  <c r="J327" i="2"/>
  <c r="J513" i="2"/>
  <c r="J537" i="2"/>
  <c r="J127" i="2"/>
  <c r="J179" i="2"/>
  <c r="J299" i="2"/>
  <c r="J323" i="2"/>
  <c r="J374" i="2"/>
  <c r="J390" i="2"/>
  <c r="J509" i="2"/>
  <c r="J533" i="2"/>
  <c r="J201" i="2"/>
  <c r="J319" i="2"/>
  <c r="J343" i="2"/>
  <c r="J375" i="2"/>
  <c r="J391" i="2"/>
  <c r="J473" i="2"/>
  <c r="J489" i="2"/>
  <c r="J505" i="2"/>
  <c r="J529" i="2"/>
  <c r="J553" i="2"/>
  <c r="J585" i="2" l="1"/>
  <c r="J560" i="2"/>
  <c r="J460" i="2"/>
  <c r="J277" i="2"/>
  <c r="J397" i="2"/>
  <c r="J206" i="2"/>
  <c r="J352" i="2"/>
  <c r="J434" i="2"/>
  <c r="J295" i="2"/>
  <c r="J372" i="2"/>
  <c r="I63" i="2" l="1"/>
  <c r="J63" i="2" s="1"/>
  <c r="J12" i="2" l="1"/>
  <c r="J600" i="2" l="1"/>
  <c r="J601" i="2" s="1"/>
</calcChain>
</file>

<file path=xl/sharedStrings.xml><?xml version="1.0" encoding="utf-8"?>
<sst xmlns="http://schemas.openxmlformats.org/spreadsheetml/2006/main" count="4280" uniqueCount="1378">
  <si>
    <t>Генеральный директор</t>
  </si>
  <si>
    <t>№</t>
  </si>
  <si>
    <t>м.п.</t>
  </si>
  <si>
    <t>Субподрядчик:</t>
  </si>
  <si>
    <t>Подрядчик:</t>
  </si>
  <si>
    <t>ООО «ШЕЛЛРОКК»</t>
  </si>
  <si>
    <t>______________/ Е.А. Бусел /</t>
  </si>
  <si>
    <t>Наименовение</t>
  </si>
  <si>
    <t>Обозначение</t>
  </si>
  <si>
    <t>Ед.изм</t>
  </si>
  <si>
    <t>за ед.</t>
  </si>
  <si>
    <t>итого</t>
  </si>
  <si>
    <t>за ед</t>
  </si>
  <si>
    <t>Кол.</t>
  </si>
  <si>
    <t>130-23-АС3</t>
  </si>
  <si>
    <t>1.1</t>
  </si>
  <si>
    <t>тн</t>
  </si>
  <si>
    <t>Швеллер гнутый 160х80х4</t>
  </si>
  <si>
    <t>Уголок 75х5</t>
  </si>
  <si>
    <t>Листовая сталь t10 C245</t>
  </si>
  <si>
    <t>Устройство сэндвич панелей</t>
  </si>
  <si>
    <t>м2</t>
  </si>
  <si>
    <t>Устройство перегородок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</si>
  <si>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</si>
  <si>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</si>
  <si>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</si>
  <si>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</si>
  <si>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</si>
  <si>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</si>
  <si>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Окраска потолка силикатной краской за 2 раза</t>
  </si>
  <si>
    <t>Грунтовка поверхностей перед окрашиванием</t>
  </si>
  <si>
    <t>Полы</t>
  </si>
  <si>
    <t>Очистка поверхности от грязи и мусора</t>
  </si>
  <si>
    <t>Устройство пола из бетона кл. В25 толщиной до 100 мм</t>
  </si>
  <si>
    <t>м3</t>
  </si>
  <si>
    <t>Керамогранитная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</si>
  <si>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</si>
  <si>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</si>
  <si>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</si>
  <si>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</si>
  <si>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Керамогранитная плитка с шероховатой поверхностью</t>
  </si>
  <si>
    <t>Наливной пол толщиной до 45мм армированный сеткой d4 В500 100х100</t>
  </si>
  <si>
    <t>Штукатурка поверхностей (улучшенная)</t>
  </si>
  <si>
    <t>Обшивка колонн Гипсокартон ГКЛ толщиной 12,5 мм в 2 слоя</t>
  </si>
  <si>
    <t>Обшивка колонн Гипсокартон ГКЛВ толщиной 12,5 мм в 2 слоя</t>
  </si>
  <si>
    <t>Окраска стен водоэмульсионной краской(улучшенная) за 2 раза</t>
  </si>
  <si>
    <t>Керамическая глазированная плитка</t>
  </si>
  <si>
    <t>Обои под покраску</t>
  </si>
  <si>
    <t>Окраска стен акриловой краской(улучшенная) за 2 раза</t>
  </si>
  <si>
    <t>Окраска стен силикатной краской за 2 раза</t>
  </si>
  <si>
    <t>Установка потивопожарных окон</t>
  </si>
  <si>
    <t>шт</t>
  </si>
  <si>
    <t>Установка внутренних окон</t>
  </si>
  <si>
    <t>Устройство стен из газобетонных</t>
  </si>
  <si>
    <t>Устройство опорных подушек ОП-1</t>
  </si>
  <si>
    <t>Устройство перемычек 3ПБ 16-37 П</t>
  </si>
  <si>
    <t>Устройство пояса из бетона</t>
  </si>
  <si>
    <t>Перекрытие лестничной клетки</t>
  </si>
  <si>
    <t>Устройство лестничных маршей</t>
  </si>
  <si>
    <t>Усиление металлических колонн</t>
  </si>
  <si>
    <t>Устройство металлической лестницы</t>
  </si>
  <si>
    <t>Пол АБК</t>
  </si>
  <si>
    <t>Очищение поверхности пола,выполнение насечки</t>
  </si>
  <si>
    <t>Грунтовка поверхности</t>
  </si>
  <si>
    <t>Устройство монолитного железобетонного пола из бетона кл. В25 толщиной 80 мм</t>
  </si>
  <si>
    <t>Бурение скважин ⌀12х90</t>
  </si>
  <si>
    <t>Затирка поверхности с использованием порошкового упрочнителя по типу Duracor в пом.101 и вдоль оси 24</t>
  </si>
  <si>
    <t>Устройство швов</t>
  </si>
  <si>
    <t>Устройство шва с полом сборочного цеха</t>
  </si>
  <si>
    <t>Срезка опорной части колонн до отметки +0,200</t>
  </si>
  <si>
    <t>Бурение скважин ⌀18х155</t>
  </si>
  <si>
    <t>Монтаж новой опорной части колонн</t>
  </si>
  <si>
    <t>Временное закрепление перекрытия вокруг колонн для замены опорных частей</t>
  </si>
  <si>
    <t>130-23-ПС. Автоматическая пожарная сигнализация</t>
  </si>
  <si>
    <t>Сервер "Орион Про"</t>
  </si>
  <si>
    <t>компл.</t>
  </si>
  <si>
    <t>Шкаф пожарной сигнализации</t>
  </si>
  <si>
    <t>ШПС-24 исп.12</t>
  </si>
  <si>
    <t>шт.</t>
  </si>
  <si>
    <t>Монтажный комплект</t>
  </si>
  <si>
    <t>МК-1 ШПС</t>
  </si>
  <si>
    <t>Прибор приемно-контрольный и управления пожарный</t>
  </si>
  <si>
    <t>Сириус</t>
  </si>
  <si>
    <t>Аккумулятор 12 В, 17 А/ч</t>
  </si>
  <si>
    <t>Пульт контроля и управления</t>
  </si>
  <si>
    <t>С2000-М</t>
  </si>
  <si>
    <t>Контроллер двухпроводной линиии связи</t>
  </si>
  <si>
    <t>С2000-КДЛ-2И исп.01</t>
  </si>
  <si>
    <t>Блок контрольно-пусковой</t>
  </si>
  <si>
    <t>С2000-КПБ</t>
  </si>
  <si>
    <t>Извещатель пожарный дымовой оптико-электронный аналого-адресный</t>
  </si>
  <si>
    <t>ДИП-34А-04</t>
  </si>
  <si>
    <t>Извещатель пожарный линейный однопозиционный адресный</t>
  </si>
  <si>
    <t>С2000-ИПДЛ исп.120</t>
  </si>
  <si>
    <t>Извещатель пожарный ручной адресный</t>
  </si>
  <si>
    <t>ИПР 513-3АМ исп.01</t>
  </si>
  <si>
    <t>Блок разветвительно-изолирующий</t>
  </si>
  <si>
    <t>БРИЗ</t>
  </si>
  <si>
    <t>Преобразователь интерфейсов</t>
  </si>
  <si>
    <t>RS-FX-SM40</t>
  </si>
  <si>
    <t>Патч-корд волоконно-оптический LC/UPC-LC/UPC 50 м</t>
  </si>
  <si>
    <t>FC-D2-9-LC/UR-LC/UR-H-50M-LSZH-YL</t>
  </si>
  <si>
    <t>Патч-корд волоконно-оптический LC/UPC-LC/UPC 1 м</t>
  </si>
  <si>
    <t>FC-D2-9-LC/UR-LC/UR-H-1M-LSZH-YL</t>
  </si>
  <si>
    <t>Устройство коммутационное</t>
  </si>
  <si>
    <t>УК-ВК/04</t>
  </si>
  <si>
    <t>Оповещатель охранно-пожарный световой (табло)</t>
  </si>
  <si>
    <t>ЛЮКС-24 "Выход"</t>
  </si>
  <si>
    <t>ЛЮКС-24 "Стрелка влево"</t>
  </si>
  <si>
    <t>ЛЮКС-24 "Стрелка вправо"</t>
  </si>
  <si>
    <t>Полка 19" перфорированная консольная 1U</t>
  </si>
  <si>
    <t>SH-J017-1U-315</t>
  </si>
  <si>
    <t>Модуль подключения нагрузки</t>
  </si>
  <si>
    <t>МПН</t>
  </si>
  <si>
    <t>Преобразователь интерфейса</t>
  </si>
  <si>
    <t>С2000-Ethernet</t>
  </si>
  <si>
    <t>Коммутатор сетевой гигабитный 6 портовый</t>
  </si>
  <si>
    <t>NS-SW-4G2G</t>
  </si>
  <si>
    <t>Блок питания</t>
  </si>
  <si>
    <t>PS-57057</t>
  </si>
  <si>
    <t>м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</si>
  <si>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</si>
  <si>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</si>
  <si>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</si>
  <si>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36002K</t>
  </si>
  <si>
    <t>Угол CS 90 вертикальный внутренний 90° 100х50</t>
  </si>
  <si>
    <t>36662K</t>
  </si>
  <si>
    <t>Стандартный анкер с болтом М8</t>
  </si>
  <si>
    <t>CM430850</t>
  </si>
  <si>
    <t>Винт для электрического соединения М5х8</t>
  </si>
  <si>
    <t>CM030508</t>
  </si>
  <si>
    <t>Кабель огнестойкий</t>
  </si>
  <si>
    <t>КПСЭнг(А)-FRHF 1х2х1,5</t>
  </si>
  <si>
    <t>КПСЭнг(А)-FRHF 2х2х0,5</t>
  </si>
  <si>
    <t>Труба гофрированная ПВХ легкая серая D20</t>
  </si>
  <si>
    <t>Скоба металлическая однолапковая Д20</t>
  </si>
  <si>
    <t>СМО 19-20</t>
  </si>
  <si>
    <t>Металлический дюбель для газобетона 6х32</t>
  </si>
  <si>
    <t>CM280632</t>
  </si>
  <si>
    <t>Саморез с пресс-шайбой 4.2х32</t>
  </si>
  <si>
    <t>CM275032</t>
  </si>
  <si>
    <t>Аксессуары (расходные материалы, крепеж)</t>
  </si>
  <si>
    <t>Пуско-наладочные работы</t>
  </si>
  <si>
    <t>Исполнительная документация</t>
  </si>
  <si>
    <t>130-23-СКС. Структурированная кабельная система</t>
  </si>
  <si>
    <t>Панель с щеточным кабельным вводом в пол/потолок, 65х293 мм, цвет черный</t>
  </si>
  <si>
    <t xml:space="preserve">Оптический кросс-бокс стационарный 19", 1U, 32 порта, адаптеры SC/2xLC. </t>
  </si>
  <si>
    <t>CABEUS FO-19-32SC (LC DUPLEX)</t>
  </si>
  <si>
    <t>Пигтейл с коннектором LC/UPC, 9/125 (SM), LSZH, 1,5 м</t>
  </si>
  <si>
    <t xml:space="preserve">PT-LC-9 </t>
  </si>
  <si>
    <t>Оптический адаптер (проходной соединитель) LC-LC duplex, SM</t>
  </si>
  <si>
    <t>DLC-DLC-SM</t>
  </si>
  <si>
    <t>Патч-панель 19", 1U, 24 порта RJ-45, категория 5e, Dual IDC, RоHS, цвет черный</t>
  </si>
  <si>
    <t>Источник бесперебойного питания однофазный вход/выход, 2200 ВА/1980 Вт</t>
  </si>
  <si>
    <t>SMT2200RMI2UNC</t>
  </si>
  <si>
    <t>Источник бесперебойного питания однофазный вход/выход, 1000 ВА/800 Вт</t>
  </si>
  <si>
    <t>Кабельный органайзер пластиковый с крышкой, глубина 53 мм, 19", 1U</t>
  </si>
  <si>
    <t>CM-1U-D53-PL-COV</t>
  </si>
  <si>
    <t>Блок розеток горизонтальный  8 розеток C13, с LED выключателем, 1U, IP20,</t>
  </si>
  <si>
    <t>PH12-8C131 ITK PDU</t>
  </si>
  <si>
    <t>45038</t>
  </si>
  <si>
    <t xml:space="preserve">Розетка компьютерная RJ-45 настенная, IP66, с откидной крышкой </t>
  </si>
  <si>
    <t>DIS137448150 ДКС</t>
  </si>
  <si>
    <t xml:space="preserve">Корпус настенной розетки компьютерной для 1 вставки </t>
  </si>
  <si>
    <t>SSB3-1-WH</t>
  </si>
  <si>
    <t>Вставка RJ-45 (8P8C), кат. 5e, 110 IDC, монтаж инструментом NE-TOOL, белая</t>
  </si>
  <si>
    <t>KJNE-8P8C-C5e-90-WH</t>
  </si>
  <si>
    <t xml:space="preserve">UniFi AP AC Pro </t>
  </si>
  <si>
    <t>Шнур (патч-корд) оптический, SM 9/125 мкм, дуплекс, LC-LC, 3 м</t>
  </si>
  <si>
    <t>ШОС-2SM/2.0 мм-LC/UPC-LC/UPC-3.0 м</t>
  </si>
  <si>
    <t>Патч-корд U/UTP cat. 5e, внешняя оболочка LSZH, 4 пары, RJ45-RJ45, длина 1 м, серый</t>
  </si>
  <si>
    <t>PC-LPM-UTP-RJ45-RJ45-C5e-1M-LSZH-GY</t>
  </si>
  <si>
    <t>Патч-корд U/UTP cat. 5e, внешняя оболочка LSZH, 4 пары, RJ45-RJ45, длина 3 м, серый</t>
  </si>
  <si>
    <t>PC-LPM-UTP-RJ45-RJ45-C5e-3M-LSZH-GY</t>
  </si>
  <si>
    <t>Шнур (патч-корд) оптический, SM 9/125 мкм, дуплекс, LC-ST, 3 м</t>
  </si>
  <si>
    <t>ШОС-2SM/2.0 мм-LC/UPC-ST/UPC-3.0 м</t>
  </si>
  <si>
    <t>01781</t>
  </si>
  <si>
    <t>09514</t>
  </si>
  <si>
    <t>01724</t>
  </si>
  <si>
    <t>01708</t>
  </si>
  <si>
    <t>35265</t>
  </si>
  <si>
    <t>Перегородка SEP для лотка, высота 50 мм, L=3 м</t>
  </si>
  <si>
    <t>36480</t>
  </si>
  <si>
    <t>Крышка на лоток с заземлением, основание 100 мм, L=3 м, толщина 0,6 мм</t>
  </si>
  <si>
    <t>35522</t>
  </si>
  <si>
    <t>36665K</t>
  </si>
  <si>
    <t>36125K</t>
  </si>
  <si>
    <t>BBA3030</t>
  </si>
  <si>
    <t>BBL3010</t>
  </si>
  <si>
    <t>СМ430850</t>
  </si>
  <si>
    <t>Винт для соединения крышек лотков</t>
  </si>
  <si>
    <t>Кабель витая пара неэкранированный U/UTP 4x2x0,51 категория 5е, материал оболочки LSZH (нг(А)-HF)</t>
  </si>
  <si>
    <t>UUTP4-C5E-S24-IN-LSZH-GY-305</t>
  </si>
  <si>
    <t>Держатель с защелкой и дюбелем d=20 мм</t>
  </si>
  <si>
    <t>51320</t>
  </si>
  <si>
    <t>130-23-СОТ.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</si>
  <si>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</si>
  <si>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</si>
  <si>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DS-2CD2123G2-IS</t>
  </si>
  <si>
    <t>Монтажная коробка для IP-камер</t>
  </si>
  <si>
    <t>Коммутатор управляемый, уровень L3, 16 портов PoE 10/100M RJ45</t>
  </si>
  <si>
    <t>130202-02793</t>
  </si>
  <si>
    <t>Муфта вводная dвн=20,4 мм, dнар=20,6 мм, исполнение прямолинейное, вводная резьба 1/2"</t>
  </si>
  <si>
    <t>МВП-15</t>
  </si>
  <si>
    <t>RN5RJ45U</t>
  </si>
  <si>
    <t>Кабель витая пара неэкранированный U/UTP 4x2x0,51 кат. 5е, материал оболочки LSZH (нг(А)-HF)</t>
  </si>
  <si>
    <t>130-23-ЭО1. Электрическое освещение</t>
  </si>
  <si>
    <t>ППУ</t>
  </si>
  <si>
    <t>Дюбель-гвоздь</t>
  </si>
  <si>
    <t>LYT 6/40 UK KP</t>
  </si>
  <si>
    <t>130-23-ЭО2. Электрическое освещение</t>
  </si>
  <si>
    <t>ЩО</t>
  </si>
  <si>
    <t>ППГнг(А)-HF 5х6</t>
  </si>
  <si>
    <t>ППГнг(А)-HF 3х2.5</t>
  </si>
  <si>
    <t>V1-A0-0LL70-01OP0-4002040</t>
  </si>
  <si>
    <t>Светодиодный светильник 20 Вт 4000 K IP40 с БАП</t>
  </si>
  <si>
    <t>VARTON A070 2.0 EM 1h</t>
  </si>
  <si>
    <t>V1-R0-00083-10000-4402540</t>
  </si>
  <si>
    <t>V1-U0-00005-21000-6501040</t>
  </si>
  <si>
    <t>Лоток 50х100 L=3000 перфорированный</t>
  </si>
  <si>
    <t>130-23-ЭМ1. Силовое электрооборудование</t>
  </si>
  <si>
    <t>ППГнг(А)-HF 5х16</t>
  </si>
  <si>
    <t>ППГнг(А)-HF 5х2.5</t>
  </si>
  <si>
    <t>Кабель силовой</t>
  </si>
  <si>
    <t>ППГнг(А)-HF 3х6</t>
  </si>
  <si>
    <t>РЗ-ЦП нг-LS-32</t>
  </si>
  <si>
    <t>СМД-П 38-40</t>
  </si>
  <si>
    <t>130-23-ЭМ2. Силовое электрооборудование</t>
  </si>
  <si>
    <t>Щит силовой</t>
  </si>
  <si>
    <t>Щит управления воротами</t>
  </si>
  <si>
    <t>ЩУ1</t>
  </si>
  <si>
    <t>ЩУ2</t>
  </si>
  <si>
    <t>Щит управления компрессорами</t>
  </si>
  <si>
    <t>Шкаф питания вентиляции</t>
  </si>
  <si>
    <t>Щит питания оборудования СКС</t>
  </si>
  <si>
    <t>ЩП СКС</t>
  </si>
  <si>
    <t>ЯТП-0,25-2 У3 12В</t>
  </si>
  <si>
    <t>ППГнг(А)-HF 5х4</t>
  </si>
  <si>
    <t>ВМ-32</t>
  </si>
  <si>
    <t>PR02.0206</t>
  </si>
  <si>
    <t>130-23-ЭМ3. Силовое электрооборудование</t>
  </si>
  <si>
    <t>ППГнг(А)-HF 5х25</t>
  </si>
  <si>
    <t>130-23-ЭН. Наружное освещение</t>
  </si>
  <si>
    <t>Ящик управления освещением</t>
  </si>
  <si>
    <t>ЯУО9601-3474</t>
  </si>
  <si>
    <t>V1-I0-70589-04L07-6505050</t>
  </si>
  <si>
    <t>Анкер клиновой</t>
  </si>
  <si>
    <t>ERA-M12/10x100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</si>
  <si>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</si>
  <si>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</si>
  <si>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</si>
  <si>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</si>
  <si>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</si>
  <si>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</si>
  <si>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</si>
  <si>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</si>
  <si>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</si>
  <si>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</si>
  <si>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</si>
  <si>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</si>
  <si>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2.2</t>
  </si>
  <si>
    <t>6.6</t>
  </si>
  <si>
    <t>4.4</t>
  </si>
  <si>
    <t>5.5</t>
  </si>
  <si>
    <t>8.8</t>
  </si>
  <si>
    <t>2.1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</si>
  <si>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</si>
  <si>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</si>
  <si>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</si>
  <si>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</si>
  <si>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</si>
  <si>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</si>
  <si>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</si>
  <si>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</si>
  <si>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</si>
  <si>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</si>
  <si>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</si>
  <si>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</si>
  <si>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</si>
  <si>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</si>
  <si>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</si>
  <si>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</si>
  <si>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</si>
  <si>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</si>
  <si>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</si>
  <si>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</si>
  <si>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</si>
  <si>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</si>
  <si>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</si>
  <si>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</si>
  <si>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</si>
  <si>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</si>
  <si>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</si>
  <si>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</si>
  <si>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</si>
  <si>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</si>
  <si>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</si>
  <si>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</si>
  <si>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</si>
  <si>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</si>
  <si>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</si>
  <si>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</si>
  <si>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</si>
  <si>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</si>
  <si>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</si>
  <si>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</si>
  <si>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</si>
  <si>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</si>
  <si>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</si>
  <si>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</si>
  <si>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</si>
  <si>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</si>
  <si>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</si>
  <si>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</si>
  <si>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</si>
  <si>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2.52</t>
  </si>
  <si>
    <t>3.2</t>
  </si>
  <si>
    <t>3.4</t>
  </si>
  <si>
    <t>3.5</t>
  </si>
  <si>
    <t>3.7</t>
  </si>
  <si>
    <t>3.9</t>
  </si>
  <si>
    <t>3.10</t>
  </si>
  <si>
    <t>3.11</t>
  </si>
  <si>
    <t>3.14</t>
  </si>
  <si>
    <t>3.15</t>
  </si>
  <si>
    <t>3.16</t>
  </si>
  <si>
    <t>3.18</t>
  </si>
  <si>
    <t>3.19</t>
  </si>
  <si>
    <t>3.21</t>
  </si>
  <si>
    <t>3.23</t>
  </si>
  <si>
    <t>3.27</t>
  </si>
  <si>
    <t>3.28</t>
  </si>
  <si>
    <t>3.29</t>
  </si>
  <si>
    <t>3.30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</si>
  <si>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</si>
  <si>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</si>
  <si>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</si>
  <si>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</si>
  <si>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</si>
  <si>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</si>
  <si>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</si>
  <si>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</si>
  <si>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</si>
  <si>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</si>
  <si>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</si>
  <si>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</si>
  <si>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</si>
  <si>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</si>
  <si>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</si>
  <si>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</si>
  <si>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</si>
  <si>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</si>
  <si>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</si>
  <si>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</si>
  <si>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3.52</t>
  </si>
  <si>
    <t>3.53</t>
  </si>
  <si>
    <t>4.2</t>
  </si>
  <si>
    <t>4.3</t>
  </si>
  <si>
    <t>4.5</t>
  </si>
  <si>
    <t>4.6</t>
  </si>
  <si>
    <t>4.8</t>
  </si>
  <si>
    <t>4.9</t>
  </si>
  <si>
    <t>4.10</t>
  </si>
  <si>
    <t>4.11</t>
  </si>
  <si>
    <t>4.12</t>
  </si>
  <si>
    <t>4.13</t>
  </si>
  <si>
    <t>4.14</t>
  </si>
  <si>
    <t>4.15</t>
  </si>
  <si>
    <t>5.1</t>
  </si>
  <si>
    <t>5.4</t>
  </si>
  <si>
    <t>5.6</t>
  </si>
  <si>
    <t>5.7</t>
  </si>
  <si>
    <t>6.1</t>
  </si>
  <si>
    <t>6.3</t>
  </si>
  <si>
    <t>6.4</t>
  </si>
  <si>
    <t>6.5</t>
  </si>
  <si>
    <t>6.7</t>
  </si>
  <si>
    <t>6.8</t>
  </si>
  <si>
    <t>6.9</t>
  </si>
  <si>
    <t>6.11</t>
  </si>
  <si>
    <t>6.13</t>
  </si>
  <si>
    <t>6.16</t>
  </si>
  <si>
    <t>6.17</t>
  </si>
  <si>
    <t>6.18</t>
  </si>
  <si>
    <t>6.19</t>
  </si>
  <si>
    <t>6.20</t>
  </si>
  <si>
    <t>7.1</t>
  </si>
  <si>
    <t>7.2</t>
  </si>
  <si>
    <t>7.3</t>
  </si>
  <si>
    <t>7.4</t>
  </si>
  <si>
    <t>7.5</t>
  </si>
  <si>
    <t>7.7</t>
  </si>
  <si>
    <t>7.8</t>
  </si>
  <si>
    <t>7.9</t>
  </si>
  <si>
    <t>7.10</t>
  </si>
  <si>
    <t>7.11</t>
  </si>
  <si>
    <t>7.13</t>
  </si>
  <si>
    <t>7.14</t>
  </si>
  <si>
    <t>7.15</t>
  </si>
  <si>
    <t>8.1</t>
  </si>
  <si>
    <t>9.2</t>
  </si>
  <si>
    <t>8.2</t>
  </si>
  <si>
    <t>8.3</t>
  </si>
  <si>
    <t>8.4</t>
  </si>
  <si>
    <t>8.5</t>
  </si>
  <si>
    <t>8.6</t>
  </si>
  <si>
    <t>8.7</t>
  </si>
  <si>
    <t>8.10</t>
  </si>
  <si>
    <t>8.12</t>
  </si>
  <si>
    <t>8.13</t>
  </si>
  <si>
    <t>8.15</t>
  </si>
  <si>
    <t>8.16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</si>
  <si>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</si>
  <si>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</si>
  <si>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</si>
  <si>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</si>
  <si>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</si>
  <si>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</si>
  <si>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</si>
  <si>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</si>
  <si>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</si>
  <si>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</si>
  <si>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</si>
  <si>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</si>
  <si>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</si>
  <si>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8.31</t>
  </si>
  <si>
    <t>8.32</t>
  </si>
  <si>
    <t>8.33</t>
  </si>
  <si>
    <t>8.34</t>
  </si>
  <si>
    <t>8.35</t>
  </si>
  <si>
    <t>8.36</t>
  </si>
  <si>
    <t>8.37</t>
  </si>
  <si>
    <t>8.38</t>
  </si>
  <si>
    <t>9.3</t>
  </si>
  <si>
    <t>9.4</t>
  </si>
  <si>
    <t>9.5</t>
  </si>
  <si>
    <t>9.6</t>
  </si>
  <si>
    <t>9.8</t>
  </si>
  <si>
    <t>9.9</t>
  </si>
  <si>
    <t>9.10</t>
  </si>
  <si>
    <t>9.11</t>
  </si>
  <si>
    <t>9.12</t>
  </si>
  <si>
    <t>9.14</t>
  </si>
  <si>
    <t>9.16</t>
  </si>
  <si>
    <t>9.17</t>
  </si>
  <si>
    <t>9.18</t>
  </si>
  <si>
    <t>10.1</t>
  </si>
  <si>
    <t>10.3</t>
  </si>
  <si>
    <t>10.4</t>
  </si>
  <si>
    <t>10.5</t>
  </si>
  <si>
    <t>10.8</t>
  </si>
  <si>
    <t>10.9</t>
  </si>
  <si>
    <t>10.10</t>
  </si>
  <si>
    <t>10.11</t>
  </si>
  <si>
    <t>ООО «Центрис»</t>
  </si>
  <si>
    <t>______________/ С.А. Ажнов /</t>
  </si>
  <si>
    <t>Приложение № 1.1</t>
  </si>
  <si>
    <t>к Договору строительного субподряда</t>
  </si>
  <si>
    <t>№ МВМ/19-07-СП/2 от 29 сентября 2023 г.</t>
  </si>
  <si>
    <t>Демонтажные работы</t>
  </si>
  <si>
    <t>Частичный демонтаж крестовых связей</t>
  </si>
  <si>
    <t>Демонтаж сэндвич панелей</t>
  </si>
  <si>
    <t>п.м.</t>
  </si>
  <si>
    <t>Круглое d=500мм</t>
  </si>
  <si>
    <t>Квадратное 600х900</t>
  </si>
  <si>
    <t>Обрамление отверстия уголком 75х5</t>
  </si>
  <si>
    <t>Устроиство базового слоя шпаклевки</t>
  </si>
  <si>
    <t>Устроиство финишного слоя шпаклевки</t>
  </si>
  <si>
    <t>Устройство армирования пола сеткой арм. Ш6 А500С ячейкой 150х150 мм</t>
  </si>
  <si>
    <t>Грунтовка поверхностей перед финишным покрытием</t>
  </si>
  <si>
    <t>Грунтовка</t>
  </si>
  <si>
    <t>Дверь противопожарная EI 30,правая внутренняя, однопольная,распашная, металлическая, с остеклением 400х800 (h), низ остекления на высоте 1000 мм от уровня пола 900х2100(h)</t>
  </si>
  <si>
    <t>Дверь противопожарная EI 30,внутренняя, двупольная, с доводчиком металлическая, с остеклением 400х800 (h), низ остекления на высоте 1000 мм от уровня пола 1200х2100(h)</t>
  </si>
  <si>
    <t>ДПВ Г Бпр Оп Пр 2100х900</t>
  </si>
  <si>
    <t>ДПВ Г Бпр Оп Л 2100х900</t>
  </si>
  <si>
    <t>ДПВ О Бпр Дп 2100х1200 с доводчиком</t>
  </si>
  <si>
    <t>ДПВ Г Бпр Оп Пр 2100х700</t>
  </si>
  <si>
    <t>ДПВ Г Бпр Оп Л 2100х800</t>
  </si>
  <si>
    <t>Клей для газоблоков</t>
  </si>
  <si>
    <t>Арматура Ш10А500С</t>
  </si>
  <si>
    <t>Арматура Ш10А240</t>
  </si>
  <si>
    <t>Перфорированная монтажная лента 60х2,0</t>
  </si>
  <si>
    <t>Сетка кладочная 50х50х3 Вр1</t>
  </si>
  <si>
    <t>т.н.</t>
  </si>
  <si>
    <t>Дюбель 6х60</t>
  </si>
  <si>
    <t>Дюбель по газобетону 6х60</t>
  </si>
  <si>
    <t>Швеллер стальной горячекатаный 22П</t>
  </si>
  <si>
    <t>Швеллер стальной гнутый равнополочный 160х80х4</t>
  </si>
  <si>
    <t>Листовая сталь марки С245</t>
  </si>
  <si>
    <t>Химический анкер, шпилька М16х165</t>
  </si>
  <si>
    <t>Химический анкер, шпилька М12х120</t>
  </si>
  <si>
    <t>Распорный анкер типа Hilti HSA M10х83</t>
  </si>
  <si>
    <t>Монтаж кровельных сэндвич-панелей «Металл Профиль» МП ТСП-К-100-1000-К-Г-МВ</t>
  </si>
  <si>
    <t>Устройство фасонных элементов из оцинкованной стали с полимерным покрытием t=0,5 мм</t>
  </si>
  <si>
    <t>Устройство мин. ваты</t>
  </si>
  <si>
    <t>Устройство огнестойкого герметика</t>
  </si>
  <si>
    <t>Устройство уплотнительной терморазделяющей полосы</t>
  </si>
  <si>
    <t>Саморез 5.5х135мм с EPDM-</t>
  </si>
  <si>
    <t>Заклепка 3.2х8</t>
  </si>
  <si>
    <t>Труба стальная электросварная прямошовная Ш45х3</t>
  </si>
  <si>
    <t>Труба стальная электросварная прямошовная Ш25х2.5</t>
  </si>
  <si>
    <t>Ступень ЛС12</t>
  </si>
  <si>
    <t>Устройство монолитных плит из бетона кл. В20 F100 W4</t>
  </si>
  <si>
    <t>Устройство плиты из бетона кл. В20 F50 W4</t>
  </si>
  <si>
    <t>Арматурная сетка 5В500С 100х100</t>
  </si>
  <si>
    <t>Профнастил Н75-750-0,8</t>
  </si>
  <si>
    <t>Уголок 75х6</t>
  </si>
  <si>
    <t>Лист стальной с чечевичным рифлением 4мм</t>
  </si>
  <si>
    <t>Арматура 12 А500</t>
  </si>
  <si>
    <t>Арматура 8 А500</t>
  </si>
  <si>
    <t>Прорезка проёмов дверных и оконных</t>
  </si>
  <si>
    <t>Демонтаж рулонной кровли из 2-х слоев рубероида</t>
  </si>
  <si>
    <t>Устройство отверстия в ж/б плите толщиной 50 мм размером 900 х600 мм</t>
  </si>
  <si>
    <t>Очистка поверхности плиты от пыли и грязи</t>
  </si>
  <si>
    <t>Устройство насечек на плите</t>
  </si>
  <si>
    <t>Устройство дополнительного армирования на плите из арматуры Ш10 А400</t>
  </si>
  <si>
    <t>Устройство бетона В25 F150</t>
  </si>
  <si>
    <t>Монтаж оцинкованного перфорированного уголка .80х4</t>
  </si>
  <si>
    <t>Монтаж винтов М8 с гайками и шайбами</t>
  </si>
  <si>
    <t>Устройство фартуков из оцинкованной кровельной стали толщ. 0,5 мм</t>
  </si>
  <si>
    <t>Устройство бортика из цементно-песчаного раствора М100 F150</t>
  </si>
  <si>
    <t>Монтаж уплотнительного жгута ПРП 30х40 мм</t>
  </si>
  <si>
    <t>Восстановление кровли из 2-х слоев рубероида</t>
  </si>
  <si>
    <t>Устройство дополнительных слоев из рубероида</t>
  </si>
  <si>
    <t>Заделка стыков толщ. 100х50 мм монтажной огнестойкой пеной (240 PROFISSIONAL ТЕХНОНИКОЛЬ или аналог) при проходе через покрытие</t>
  </si>
  <si>
    <t>Сверление отверстий в покрытии из сэндвич-панелей размером 200х200</t>
  </si>
  <si>
    <t>Сверление отверстий в покрытии из сэндвич-панелей размером 300х300</t>
  </si>
  <si>
    <t>Сверление отверстий в покрытии из сэндвич-панелей размером 350х350</t>
  </si>
  <si>
    <t>Сверление отверстий в покрытии из сэндвич-панелей размером 900х600</t>
  </si>
  <si>
    <t>Сверление отверстий в покрытии из сэндвич-панелей размером 900х700</t>
  </si>
  <si>
    <t>Сверление отверстий в покрытии из сэндвич-панелей размером 400х500</t>
  </si>
  <si>
    <t>Устройство фартуков и хомутов из оцинкованной из оцинкованной кровельной стали толщ. 0,5 мм</t>
  </si>
  <si>
    <t>Устройство самосверлящехся шурупов 4,2х14 с EPDM шайбой</t>
  </si>
  <si>
    <t>Устройство герметика</t>
  </si>
  <si>
    <t>Заделка пространства между воздуховодами и строительными конструкциями монтажной огнезащитной пеной типа Технониколь 240 PROFESSIONAL Расход огнез. пены</t>
  </si>
  <si>
    <t>Сверление отверстий в ж/б ребристой плите перекрытия толщ.50 мм диам. 400 мм</t>
  </si>
  <si>
    <t>Установка мк для крепления стакана и установка стакана С1</t>
  </si>
  <si>
    <t>Окраска мк покрытием типа «Алпол» в 2 слоя по слою «Цинол» в 2 1 слой (расход 0,18 кг/м в один слой)</t>
  </si>
  <si>
    <t>Устройство распорных анкеров HST-M8/10</t>
  </si>
  <si>
    <t>Установка мк деталей пропуска</t>
  </si>
  <si>
    <t>Устройство дополнительных 3-х слоев для примыкания из рубероида</t>
  </si>
  <si>
    <t>Устройство бортика вокруг стакана из цементно-песчаного раствора М100 F150</t>
  </si>
  <si>
    <t>Заделка пространства между воздуховодом монтажной пеной огнестойкой Технониколь 240 PROFESSIONAL</t>
  </si>
  <si>
    <t>Алмазная резка проёма</t>
  </si>
  <si>
    <t>Усиление дверного проёма</t>
  </si>
  <si>
    <t>Монтаж двери</t>
  </si>
  <si>
    <t>Штукатурка дверного откоса</t>
  </si>
  <si>
    <t>Подготовка откоса под покраску</t>
  </si>
  <si>
    <t>Окраска откосов</t>
  </si>
  <si>
    <t>1.1.1</t>
  </si>
  <si>
    <t>1.1.2</t>
  </si>
  <si>
    <t>1.2.1</t>
  </si>
  <si>
    <t>1.2.2</t>
  </si>
  <si>
    <t>1.2.3</t>
  </si>
  <si>
    <t>1.4.1</t>
  </si>
  <si>
    <t>1.4.2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</si>
  <si>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</si>
  <si>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</si>
  <si>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</si>
  <si>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</si>
  <si>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</si>
  <si>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</si>
  <si>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</si>
  <si>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</si>
  <si>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1.6.1</t>
  </si>
  <si>
    <t>1.6.2</t>
  </si>
  <si>
    <t>1.6.3</t>
  </si>
  <si>
    <t>1.6.4</t>
  </si>
  <si>
    <t>1.6.5</t>
  </si>
  <si>
    <t>1.6.6</t>
  </si>
  <si>
    <t>1.6.7</t>
  </si>
  <si>
    <t>1.6.8</t>
  </si>
  <si>
    <t>1.6.9</t>
  </si>
  <si>
    <t>1.6.10</t>
  </si>
  <si>
    <t>1.6.11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</si>
  <si>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</si>
  <si>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</si>
  <si>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</si>
  <si>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</si>
  <si>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</si>
  <si>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</si>
  <si>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</si>
  <si>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</si>
  <si>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</si>
  <si>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</si>
  <si>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</si>
  <si>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</si>
  <si>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</si>
  <si>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</si>
  <si>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</si>
  <si>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</si>
  <si>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</si>
  <si>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</si>
  <si>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</si>
  <si>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</si>
  <si>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</si>
  <si>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</si>
  <si>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</si>
  <si>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</si>
  <si>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</si>
  <si>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</si>
  <si>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</si>
  <si>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</si>
  <si>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</si>
  <si>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</si>
  <si>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</si>
  <si>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</si>
  <si>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</si>
  <si>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</si>
  <si>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</si>
  <si>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</si>
  <si>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</si>
  <si>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</si>
  <si>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1.8.15</t>
  </si>
  <si>
    <t>1.8.16</t>
  </si>
  <si>
    <t>1.8.17</t>
  </si>
  <si>
    <t>1.8.18</t>
  </si>
  <si>
    <t>1.8.19</t>
  </si>
  <si>
    <t>1.8.20</t>
  </si>
  <si>
    <t>1.8.21</t>
  </si>
  <si>
    <t>1.8.22</t>
  </si>
  <si>
    <t>1.8.23</t>
  </si>
  <si>
    <t>1.8.24</t>
  </si>
  <si>
    <t>1.8.25</t>
  </si>
  <si>
    <t>1.8.26</t>
  </si>
  <si>
    <t>1.8.27</t>
  </si>
  <si>
    <t>1.8.28</t>
  </si>
  <si>
    <t>1.8.29</t>
  </si>
  <si>
    <t>1.8.30</t>
  </si>
  <si>
    <t>1.8.31</t>
  </si>
  <si>
    <t>1.8.32</t>
  </si>
  <si>
    <t>1.8.33</t>
  </si>
  <si>
    <t>1.8.34</t>
  </si>
  <si>
    <t>1.8.35</t>
  </si>
  <si>
    <t>1.8.36</t>
  </si>
  <si>
    <t>1.8.37</t>
  </si>
  <si>
    <t>1.8.38</t>
  </si>
  <si>
    <t>1.8.39</t>
  </si>
  <si>
    <t>1.8.40</t>
  </si>
  <si>
    <t>1.8.41</t>
  </si>
  <si>
    <t>1.8.42</t>
  </si>
  <si>
    <t>1.8.43</t>
  </si>
  <si>
    <t>1.8.44</t>
  </si>
  <si>
    <t>1.8.45</t>
  </si>
  <si>
    <t>1.8.46</t>
  </si>
  <si>
    <t>1.8.47</t>
  </si>
  <si>
    <t>1.8.48</t>
  </si>
  <si>
    <t>1.8.49</t>
  </si>
  <si>
    <t>1.8.50</t>
  </si>
  <si>
    <t>1.8.51</t>
  </si>
  <si>
    <t>1.8.52</t>
  </si>
  <si>
    <t>1.8.53</t>
  </si>
  <si>
    <t>1.8.54</t>
  </si>
  <si>
    <t>1.9.1</t>
  </si>
  <si>
    <t>1.9.2</t>
  </si>
  <si>
    <t>1.9.3</t>
  </si>
  <si>
    <t>1.9.4</t>
  </si>
  <si>
    <t>1.9.5</t>
  </si>
  <si>
    <t>1.9.6</t>
  </si>
  <si>
    <t>1.9.7</t>
  </si>
  <si>
    <t>1.9.8</t>
  </si>
  <si>
    <t>1.9.9</t>
  </si>
  <si>
    <t>1.9.10</t>
  </si>
  <si>
    <t>1.9.11</t>
  </si>
  <si>
    <t>1.9.12</t>
  </si>
  <si>
    <t>1.9.13</t>
  </si>
  <si>
    <t>1.9.14</t>
  </si>
  <si>
    <t>1.10.1</t>
  </si>
  <si>
    <t>1.10.2</t>
  </si>
  <si>
    <t>1.10.3</t>
  </si>
  <si>
    <t>1.10.4</t>
  </si>
  <si>
    <t>1.10.5</t>
  </si>
  <si>
    <t>1.10.6</t>
  </si>
  <si>
    <t>1.10.7</t>
  </si>
  <si>
    <t>1.10.8</t>
  </si>
  <si>
    <t>1.10.9</t>
  </si>
  <si>
    <t>1.10.10</t>
  </si>
  <si>
    <t>1.10.11</t>
  </si>
  <si>
    <t>1.10.12</t>
  </si>
  <si>
    <t>1.10.13</t>
  </si>
  <si>
    <t>1.10.14</t>
  </si>
  <si>
    <t>1.11.1</t>
  </si>
  <si>
    <t>1.11.2</t>
  </si>
  <si>
    <t>1.11.3</t>
  </si>
  <si>
    <t>1.11.4</t>
  </si>
  <si>
    <t>1.11.5</t>
  </si>
  <si>
    <t>1.11.6</t>
  </si>
  <si>
    <t>1.11.7</t>
  </si>
  <si>
    <t>1.11.8</t>
  </si>
  <si>
    <t>1.11.9</t>
  </si>
  <si>
    <t>1.11.10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</si>
  <si>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</si>
  <si>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</si>
  <si>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</si>
  <si>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</si>
  <si>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</si>
  <si>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</si>
  <si>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</si>
  <si>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</si>
  <si>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</si>
  <si>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</si>
  <si>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1.13.1</t>
  </si>
  <si>
    <t>1.13.2</t>
  </si>
  <si>
    <t>1.13.3</t>
  </si>
  <si>
    <t>1.13.4</t>
  </si>
  <si>
    <t>1.13.5</t>
  </si>
  <si>
    <t>1.13.6</t>
  </si>
  <si>
    <t>Шкаф настенный 19", 18U, 600х901x600 мм, стеклянная дверь с перфорацией, цвет черный. IP20</t>
  </si>
  <si>
    <t>SH-05F-18U60/60-R-ВК</t>
  </si>
  <si>
    <t>Коммутатор управляемый, уровень L3, 48 GE, 2x1G SFP</t>
  </si>
  <si>
    <t>Cisco Catalyst WS-C2960X-48TS-LL</t>
  </si>
  <si>
    <t>ES-24-250W</t>
  </si>
  <si>
    <t>Коммутатор управляемый, уровень L2/3, 24 10/100/1000, 2 SFP, РоЕ</t>
  </si>
  <si>
    <t>SMTSE1000RMI2U</t>
  </si>
  <si>
    <t>Карта мониторинга</t>
  </si>
  <si>
    <t>Спутник/12</t>
  </si>
  <si>
    <t>Розетка компьютерная RJ-45 8P8C серии "Viva", установка в кабель-каналы, кат. 5е 45x25мм</t>
  </si>
  <si>
    <t>Розетка силовая с заземлением для накладного монтажа, Iном 16А, Uном 250 В, IP20</t>
  </si>
  <si>
    <t>Quteo</t>
  </si>
  <si>
    <t>Точка доступа (радиомодуль беспроводной), мощность передатчика до 20 дБм</t>
  </si>
  <si>
    <t>Разделитель  (перегородка) пространства короба на секции, L=2</t>
  </si>
  <si>
    <t>00823</t>
  </si>
  <si>
    <t>00886</t>
  </si>
  <si>
    <t>01756</t>
  </si>
  <si>
    <t>00871</t>
  </si>
  <si>
    <t>Рамка-суппорт 2-модульная для электроустановочных изделий "Viva", 45х50 мм, белый</t>
  </si>
  <si>
    <t>Накладка  на стык профиля 80х40, белый</t>
  </si>
  <si>
    <t>Накладка на стык крышки 80х40, белый</t>
  </si>
  <si>
    <t>Тройник /отвод 80х40, белый</t>
  </si>
  <si>
    <t>Заглушка 80x40, белый</t>
  </si>
  <si>
    <t xml:space="preserve">Саморез 3.5х50мм с дюбелем F6 </t>
  </si>
  <si>
    <t>СМ06541</t>
  </si>
  <si>
    <t>Угол вертикальный внутренний 90° 300х50мм,  в комплекте с крепежными элементами</t>
  </si>
  <si>
    <t>Угол горизонтальный 90° 100х50 мм, в комплекте с крепежными элементами</t>
  </si>
  <si>
    <t>Ответвитель T-образный горизонтальный 300х50,   в комплекте с крепежными элементами</t>
  </si>
  <si>
    <t>Легкая консоль потолочная для лотков с основанием 300 мм. Крепление к потолку/стене (С-образный кронштейн)</t>
  </si>
  <si>
    <t>Универсальная противопожарная пена</t>
  </si>
  <si>
    <t>CP620</t>
  </si>
  <si>
    <t>Vell-231</t>
  </si>
  <si>
    <t>Vell-221</t>
  </si>
  <si>
    <t>DS-2CD2623G2-IZS</t>
  </si>
  <si>
    <t>SW-216 версия 3</t>
  </si>
  <si>
    <t>Шнур (патч-корд) оптический, SM9/125 мкм, дуплекс, LC-LC, 3 м</t>
  </si>
  <si>
    <t>Коннектор RJ-45 кат.5E неэкранированный</t>
  </si>
  <si>
    <t>Стяжка нейлоновая неоткрывающаяся, безгалогенная, 300х3,6 мм</t>
  </si>
  <si>
    <t>GT-300IBC</t>
  </si>
  <si>
    <t>4.16</t>
  </si>
  <si>
    <t>4.17</t>
  </si>
  <si>
    <t>Лоток 50х200 L=3000 перфорированный</t>
  </si>
  <si>
    <t>Лоток 50х50 L=3000 перфорированный</t>
  </si>
  <si>
    <t>Консоль ML 2000мм легкая</t>
  </si>
  <si>
    <t>BBL3020</t>
  </si>
  <si>
    <t>Анкер М8 латунный разрезной</t>
  </si>
  <si>
    <t>СМ410831</t>
  </si>
  <si>
    <t>Шпилька М8х2000</t>
  </si>
  <si>
    <t>СМ200802</t>
  </si>
  <si>
    <t>Шайба М8</t>
  </si>
  <si>
    <t>СМ120800</t>
  </si>
  <si>
    <t>Гайка М8</t>
  </si>
  <si>
    <t>СМ110800</t>
  </si>
  <si>
    <t>С-образный профиль 41х21, L2000, толщ. 2,0 мм</t>
  </si>
  <si>
    <t>BPV2120</t>
  </si>
  <si>
    <t>Коробка ответвительная с кабельными вводами, из термопласта, 4 полюса</t>
  </si>
  <si>
    <t>FSB1104</t>
  </si>
  <si>
    <t>5.13</t>
  </si>
  <si>
    <t>5.14</t>
  </si>
  <si>
    <t>5.15</t>
  </si>
  <si>
    <t>5.16</t>
  </si>
  <si>
    <t>5.17</t>
  </si>
  <si>
    <t>5.18</t>
  </si>
  <si>
    <t xml:space="preserve">Светодиодный светильник  20 Вт 4000 K IP40, VARTON A070 2.0 </t>
  </si>
  <si>
    <t xml:space="preserve">Светодиодный светильник 25 ВТ 4000 K IP54, VARTON DL-01 </t>
  </si>
  <si>
    <t xml:space="preserve">Светодиодный светильник 10 Вт 4000 К IP65, VARTON ЖКХ круг  </t>
  </si>
  <si>
    <t>ВА10-004В</t>
  </si>
  <si>
    <t>Переключатель Aling-conel одноклавишный перекрестный открытая установка серый IP44</t>
  </si>
  <si>
    <t>254,1А</t>
  </si>
  <si>
    <t>ШУВ АБК</t>
  </si>
  <si>
    <t>Щит распределительный, навесного исполнения</t>
  </si>
  <si>
    <t>Труба гофрированная ПВХ с протяжкой, dвнеш=32 мм</t>
  </si>
  <si>
    <t>Металлорукав герметичный в ПВХ-изоляции</t>
  </si>
  <si>
    <t>Скоба металлическая двухлапковая d38-40мм</t>
  </si>
  <si>
    <t>ГЗШ 20 40х5</t>
  </si>
  <si>
    <t>Медная шина заземления 40х5, 20 подключений</t>
  </si>
  <si>
    <t>Коробка клеммная для наружного можтажа 70х70х40 мм IP55</t>
  </si>
  <si>
    <t>Демонтаж силовых щитов</t>
  </si>
  <si>
    <t>Демонтаж труб ВГП по колоннам</t>
  </si>
  <si>
    <t>Щит распределительный навесного исполнения</t>
  </si>
  <si>
    <t xml:space="preserve">Ящик силовой с рубильником  и штепсельным разъемом 63А </t>
  </si>
  <si>
    <t>ЩУк1, ЩУк2</t>
  </si>
  <si>
    <t>ШПВ</t>
  </si>
  <si>
    <t>Ящик с понижающими трансформаторами с розеткой</t>
  </si>
  <si>
    <t>ВА47-100-3С16-УХЛЗ (10кА)</t>
  </si>
  <si>
    <t>Светильник светодиодный 1000Лм 12в 10м переносной 12 В со штепсельной вилкой</t>
  </si>
  <si>
    <t>LED СРП-01-1000Лм 12 В 10м</t>
  </si>
  <si>
    <t>Крышка L=3000 для лотков шириной 100мм</t>
  </si>
  <si>
    <t>Угол CD 90x100x50 вертикальный внешний</t>
  </si>
  <si>
    <t>36782К</t>
  </si>
  <si>
    <t>Крышка S5 CD90 90x100 угла вертикального вешнего</t>
  </si>
  <si>
    <t>Гайка М6</t>
  </si>
  <si>
    <t>СМ110600</t>
  </si>
  <si>
    <t>Шайба М6</t>
  </si>
  <si>
    <t>СМ120600</t>
  </si>
  <si>
    <t>Болт М6х12 с шестигранной головкой DIN 933, оцинкованная сталь</t>
  </si>
  <si>
    <t>СМ020612</t>
  </si>
  <si>
    <t>Клемма заземления</t>
  </si>
  <si>
    <t>FC37302</t>
  </si>
  <si>
    <t>Труба D=20 гибкая гофрированная не распространяющая горение</t>
  </si>
  <si>
    <t>Металлорукав из оцинкованной стали с протяжкой, d внеш =32мм</t>
  </si>
  <si>
    <t>РЗ-ЦХ 32 с протяжкой</t>
  </si>
  <si>
    <t>Муфта вводная для металлорукава</t>
  </si>
  <si>
    <t>Скоба металлическая двухлапковая, d 38-40 мм</t>
  </si>
  <si>
    <t>Лента сигнальная ЛСЭ-150 "Осторожно кабель"</t>
  </si>
  <si>
    <t>ЛСЭ-150</t>
  </si>
  <si>
    <t xml:space="preserve">Пена двухкомпонентная огнезащитная </t>
  </si>
  <si>
    <t>DN1201</t>
  </si>
  <si>
    <t>Труба гофрированная ПА безгалогенная (HF) стойкая к ультрафиолету черная с/з d 50мм</t>
  </si>
  <si>
    <t>Хомут трубный 1 1/2" М8</t>
  </si>
  <si>
    <t>Крепление универсальное для сэндвич-панелей КРСП</t>
  </si>
  <si>
    <t>221602</t>
  </si>
  <si>
    <t>Лак битумный</t>
  </si>
  <si>
    <t>БТ-577</t>
  </si>
  <si>
    <t>кг</t>
  </si>
  <si>
    <t>Труба  водогазопроводная оцинкованная d наруж=80мм</t>
  </si>
  <si>
    <t>ВГП d80x3 ОЦ   ГОСТ 3262-75</t>
  </si>
  <si>
    <t>Труба  водогазопроводная оцинкованная d наруж=50мм</t>
  </si>
  <si>
    <t>ВГП d50x3 ОЦ   ГОСТ 3262-75</t>
  </si>
  <si>
    <t>5.19</t>
  </si>
  <si>
    <t>7.17</t>
  </si>
  <si>
    <t>7.18</t>
  </si>
  <si>
    <t>8.39</t>
  </si>
  <si>
    <t>8.40</t>
  </si>
  <si>
    <t>8.41</t>
  </si>
  <si>
    <t>8.42</t>
  </si>
  <si>
    <t>8.44</t>
  </si>
  <si>
    <t>8.45</t>
  </si>
  <si>
    <t>8.46</t>
  </si>
  <si>
    <t>8.48</t>
  </si>
  <si>
    <t>8.49</t>
  </si>
  <si>
    <t>8.50</t>
  </si>
  <si>
    <t>8.52</t>
  </si>
  <si>
    <t>8.54</t>
  </si>
  <si>
    <t>8.55</t>
  </si>
  <si>
    <t>8.56</t>
  </si>
  <si>
    <t>8.57</t>
  </si>
  <si>
    <t>8.59</t>
  </si>
  <si>
    <t>8.60</t>
  </si>
  <si>
    <t>8.61</t>
  </si>
  <si>
    <t>8.63</t>
  </si>
  <si>
    <t>8.65</t>
  </si>
  <si>
    <t>8.66</t>
  </si>
  <si>
    <t>ШПВ АБК</t>
  </si>
  <si>
    <t>Металлорукав герметичный в ПВХ изоляции</t>
  </si>
  <si>
    <t>70х70х40  IP55</t>
  </si>
  <si>
    <t>Труба  водогазопроводная оцинкованная,  d наруж = 50мм</t>
  </si>
  <si>
    <t>ВГП d50x3 ОЦ ГОСТ 3262-75</t>
  </si>
  <si>
    <t>Коробка распределительная  влагозащищенная IP 65 80x51 Т25</t>
  </si>
  <si>
    <t>Зажим безвинтовой 3х(0,5-2,5) кв.мм прозрачный</t>
  </si>
  <si>
    <t>VSE-203</t>
  </si>
  <si>
    <t>9.19</t>
  </si>
  <si>
    <t>9.20</t>
  </si>
  <si>
    <t xml:space="preserve">Полоса стальная </t>
  </si>
  <si>
    <t>ЯВЗШ-31 100А IP54 ППН-33 100А (ЯВЗШ-31М-54)</t>
  </si>
  <si>
    <t>ППГнг(А)-FRHF 3х1.5</t>
  </si>
  <si>
    <t>7.20</t>
  </si>
  <si>
    <t>7.21</t>
  </si>
  <si>
    <t>7.22</t>
  </si>
  <si>
    <t>Демонтаж силовых кабелей от коммутационных боксов на шинопроводе до щитов</t>
  </si>
  <si>
    <t>ППГнг(А)-FRHF 5х25</t>
  </si>
  <si>
    <t xml:space="preserve">ППГнг(А)-HF 5х16 </t>
  </si>
  <si>
    <t xml:space="preserve">ППГнг(А)-HF 5х10 </t>
  </si>
  <si>
    <t>4.1</t>
  </si>
  <si>
    <t>4.7</t>
  </si>
  <si>
    <t>5.2</t>
  </si>
  <si>
    <t>5.3</t>
  </si>
  <si>
    <t>5.8</t>
  </si>
  <si>
    <t>5.9</t>
  </si>
  <si>
    <t>5.10</t>
  </si>
  <si>
    <t>5.11</t>
  </si>
  <si>
    <t>5.12</t>
  </si>
  <si>
    <t>Крышка L=3000 для лотков шириной 200мм</t>
  </si>
  <si>
    <t>35260</t>
  </si>
  <si>
    <t>Крышка L=3000 для лотков шириной 50мм</t>
  </si>
  <si>
    <t>Панель ППУ в комплекте с АВР, навесного исполнения с двумя вводами на 63А</t>
  </si>
  <si>
    <t>Выключатель однополюсный для открытой установки, одноклавишный, ~220В,10А, IP20</t>
  </si>
  <si>
    <t>Выключатель однополюсный для открытой установки, одноклавишный, ~220В,10А, IP54</t>
  </si>
  <si>
    <t>Переключатель проходной ОП Этюд 1-кл. для открытой установки IP20, 10А, 250В</t>
  </si>
  <si>
    <t>40х5 ГОСТ 103-2006 Ст3 ГОСТ 535-2005</t>
  </si>
  <si>
    <t>8.9</t>
  </si>
  <si>
    <t>8.11</t>
  </si>
  <si>
    <t>8.14</t>
  </si>
  <si>
    <t>8.17</t>
  </si>
  <si>
    <t>8.51</t>
  </si>
  <si>
    <t>8.53</t>
  </si>
  <si>
    <t>8.58</t>
  </si>
  <si>
    <t xml:space="preserve">ППГнг(А)-HF 3х2.5 </t>
  </si>
  <si>
    <t>ППГнг(А)-HF 3х1.5</t>
  </si>
  <si>
    <t xml:space="preserve">ППГнг(А)-HF 3х6 </t>
  </si>
  <si>
    <t>6.2</t>
  </si>
  <si>
    <t>6.10</t>
  </si>
  <si>
    <t>6.12</t>
  </si>
  <si>
    <t>6.14</t>
  </si>
  <si>
    <t>6.21</t>
  </si>
  <si>
    <t>TA-EN (00323)</t>
  </si>
  <si>
    <t>Короб с крышкой 25x30 L=2м</t>
  </si>
  <si>
    <t>КПСЭнг(А)-FRHF 1х2х1.5</t>
  </si>
  <si>
    <t>7.6</t>
  </si>
  <si>
    <t>7.12</t>
  </si>
  <si>
    <t>7.16</t>
  </si>
  <si>
    <t>7.19</t>
  </si>
  <si>
    <t>Кабельный короб 80x40  с крышкой на защелке, с направляющими для разделителей, ПВХ, белый, L=2м</t>
  </si>
  <si>
    <t>Саморез HW5-R 5,5x32 с пресс-шайбой</t>
  </si>
  <si>
    <t>Коробка клеммная для наружного монтажа 70х70х40 мм IP55</t>
  </si>
  <si>
    <t>10.2</t>
  </si>
  <si>
    <t>10.6</t>
  </si>
  <si>
    <t>10.7</t>
  </si>
  <si>
    <t>9.1</t>
  </si>
  <si>
    <t>9.7</t>
  </si>
  <si>
    <t>9.13</t>
  </si>
  <si>
    <t>9.15</t>
  </si>
  <si>
    <t>Устройство песчаной подушки</t>
  </si>
  <si>
    <t>9.21</t>
  </si>
  <si>
    <t>9.22</t>
  </si>
  <si>
    <t>ПуГВ нг(А)LS 1х16</t>
  </si>
  <si>
    <t xml:space="preserve">Наконечник медный 16 мм2 </t>
  </si>
  <si>
    <t>Провод силовой желто-зеленый</t>
  </si>
  <si>
    <t>8.67</t>
  </si>
  <si>
    <t>ТМ 16-8-6 ГОСТ 7386-80</t>
  </si>
  <si>
    <t>7.23</t>
  </si>
  <si>
    <t>Блок контроля и индикации</t>
  </si>
  <si>
    <t>С2000-БКИ в.3.хх (2xRS-485)</t>
  </si>
  <si>
    <t>Шкаф контрольно-пусковой</t>
  </si>
  <si>
    <t>ШКП-10RS (М)</t>
  </si>
  <si>
    <t>ШКП-18RS (М)</t>
  </si>
  <si>
    <t>Источник питания резервированный</t>
  </si>
  <si>
    <t>РИП-24 исп.51 (РИП-24-2/7П1-Р-RS)</t>
  </si>
  <si>
    <t>Аккумулятор 12 В, 7 А/ч</t>
  </si>
  <si>
    <t>АКБ 12/7</t>
  </si>
  <si>
    <t>Блок сигнально-пусковой адресный</t>
  </si>
  <si>
    <t xml:space="preserve">Коробка огнестойкая 100х100х50мм </t>
  </si>
  <si>
    <t>FSB11404</t>
  </si>
  <si>
    <t>С2000-СП4/220</t>
  </si>
  <si>
    <t>Лента ламинированная для маркирования, черный текст на белом фоне, термотрансферная печать, шир 12 мм</t>
  </si>
  <si>
    <t>Лента ламинированная для маркирования, черный текст на белом фоне, термотрансферная печать, шир 9 мм</t>
  </si>
  <si>
    <t>ППГнг(A)-HF 1х120</t>
  </si>
  <si>
    <t>ППГнг(A)-HF 1х35</t>
  </si>
  <si>
    <t>ТМЛ 120-10-17</t>
  </si>
  <si>
    <t>ТМЛ 35-10-10</t>
  </si>
  <si>
    <t>Наконечник кабельный медный луженый</t>
  </si>
  <si>
    <t>ТМЛ 25-8-7</t>
  </si>
  <si>
    <t>8.43</t>
  </si>
  <si>
    <t>8.68</t>
  </si>
  <si>
    <t>Лоток неперфорированный 300х100х3000</t>
  </si>
  <si>
    <t>Крышка на лоток 300 мм L=3000мм с заземлением</t>
  </si>
  <si>
    <t>Легкая консоль для лотков с основанием 100 мм. Крепление к стене</t>
  </si>
  <si>
    <t>ППГнг(А)-HF 5х70</t>
  </si>
  <si>
    <t>45005</t>
  </si>
  <si>
    <t>Наконечник штифтовой плоский</t>
  </si>
  <si>
    <t xml:space="preserve">Наконечник медный 25 мм2 </t>
  </si>
  <si>
    <t>ТМЛ 25-8-8 ГОСТ 7386-80</t>
  </si>
  <si>
    <t>Стержень заземления омедненный 16 мм х 1.5 метра</t>
  </si>
  <si>
    <t>Код: 16151</t>
  </si>
  <si>
    <t xml:space="preserve">Муфта соединительная для стержня 16 мм, латунь </t>
  </si>
  <si>
    <t>Код: 16001</t>
  </si>
  <si>
    <t>Наконечник заземления для стержня 16 мм, сталь оцинк</t>
  </si>
  <si>
    <t>Код: 16002</t>
  </si>
  <si>
    <t>Головка удароприемная для стержня 16 мм, сталь</t>
  </si>
  <si>
    <t>Код: 16023</t>
  </si>
  <si>
    <t>Код: 13046-3</t>
  </si>
  <si>
    <t>Смазка графитная 100 гр</t>
  </si>
  <si>
    <t>Код: 11100</t>
  </si>
  <si>
    <t>Лента антикоррозионная</t>
  </si>
  <si>
    <t>Код: NA1001</t>
  </si>
  <si>
    <t>НШП-35 50311</t>
  </si>
  <si>
    <t>Обшивка стен Гипсокартон ГКЛ толщиной 12,5 мм в 2 слоя</t>
  </si>
  <si>
    <t>Перенос дверных проёмов</t>
  </si>
  <si>
    <t>Демонтаж и монтаж временных ворот</t>
  </si>
  <si>
    <t>Демонтаж ГКЛ 2 слоя</t>
  </si>
  <si>
    <t>Монтаж ГКЛ 2 слоя</t>
  </si>
  <si>
    <t>Увеличение дверных проёмов</t>
  </si>
  <si>
    <t>Дополнительные работы</t>
  </si>
  <si>
    <t>1.14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</si>
  <si>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</si>
  <si>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</si>
  <si>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</si>
  <si>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</si>
  <si>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</si>
  <si>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</si>
  <si>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</si>
  <si>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</si>
  <si>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</si>
  <si>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</si>
  <si>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</si>
  <si>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</si>
  <si>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</si>
  <si>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</si>
  <si>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</si>
  <si>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</si>
  <si>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1.14.17</t>
  </si>
  <si>
    <t>Монтаж фасоных элементов</t>
  </si>
  <si>
    <t>Монтаж колонн (усиление перегородок)</t>
  </si>
  <si>
    <t>Монтаж профильной трубы 40х40</t>
  </si>
  <si>
    <t>ПуГВнг(А)-LS 1х25</t>
  </si>
  <si>
    <t>ПуГВнг(А)-LS 1х95</t>
  </si>
  <si>
    <t>Разработка грунта вручную</t>
  </si>
  <si>
    <t>Обратная засыпка вручную</t>
  </si>
  <si>
    <t>Вывоз лишнего грунта</t>
  </si>
  <si>
    <t>JD04B-BK</t>
  </si>
  <si>
    <t>3.1</t>
  </si>
  <si>
    <t>3.3</t>
  </si>
  <si>
    <t>3.6</t>
  </si>
  <si>
    <t>3.8</t>
  </si>
  <si>
    <t>3.12</t>
  </si>
  <si>
    <t>3.13</t>
  </si>
  <si>
    <t>3.17</t>
  </si>
  <si>
    <t>3.20</t>
  </si>
  <si>
    <t>3.22</t>
  </si>
  <si>
    <t>3.24</t>
  </si>
  <si>
    <t>3.25</t>
  </si>
  <si>
    <t>3.26</t>
  </si>
  <si>
    <t>3.31</t>
  </si>
  <si>
    <t>JB3-115W</t>
  </si>
  <si>
    <t>Коробка ответвительная с кабельными вводами IP55, 100х100х50</t>
  </si>
  <si>
    <t>10.12</t>
  </si>
  <si>
    <t>8.47</t>
  </si>
  <si>
    <t>8.64</t>
  </si>
  <si>
    <t>8.69</t>
  </si>
  <si>
    <t>8.70</t>
  </si>
  <si>
    <t>8.71</t>
  </si>
  <si>
    <t>8.72</t>
  </si>
  <si>
    <t>8.73</t>
  </si>
  <si>
    <t>8.74</t>
  </si>
  <si>
    <t>8.75</t>
  </si>
  <si>
    <t>8.76</t>
  </si>
  <si>
    <t>8.77</t>
  </si>
  <si>
    <t>8.78</t>
  </si>
  <si>
    <t>8.79</t>
  </si>
  <si>
    <t>8.80</t>
  </si>
  <si>
    <t>8.81</t>
  </si>
  <si>
    <t>8.82</t>
  </si>
  <si>
    <t>8.83</t>
  </si>
  <si>
    <t>РИП-24 исп.56 (РИП-24-4/40М3-Р-RS)</t>
  </si>
  <si>
    <t>Аккумулятор 12 В, 40 А/ч</t>
  </si>
  <si>
    <t>АКБ 12/40</t>
  </si>
  <si>
    <t>Крышка с заземлением на лоток основание 50 L3000</t>
  </si>
  <si>
    <t>35520</t>
  </si>
  <si>
    <t>38002</t>
  </si>
  <si>
    <t>Крышка S5  CS90 90x100 угла вертикального внутреннего</t>
  </si>
  <si>
    <t>38202</t>
  </si>
  <si>
    <t>Ответвитель S5  DL 100x50 горизонтальный</t>
  </si>
  <si>
    <t>36235К</t>
  </si>
  <si>
    <t>Крышка S5  DL 100х50 ответвителя горизонтального</t>
  </si>
  <si>
    <t>38363</t>
  </si>
  <si>
    <t>Угол S5  CD90 90x50x50 вертикальный внешний</t>
  </si>
  <si>
    <t>36780К</t>
  </si>
  <si>
    <t>38240</t>
  </si>
  <si>
    <t>Ответвитель S5  DL 50x50 горизонтальный</t>
  </si>
  <si>
    <t>36233К</t>
  </si>
  <si>
    <t>Крышка S5  DL 50х50 ответвителя горизонтального</t>
  </si>
  <si>
    <t>38361</t>
  </si>
  <si>
    <t>Кронштейн индивидуального изготовления L=1250</t>
  </si>
  <si>
    <t>КПСЭнг(А)-FRHF 1х2х1,0</t>
  </si>
  <si>
    <t>КПСЭнг(А)-FRHF 2х2х0,75</t>
  </si>
  <si>
    <t>2.53</t>
  </si>
  <si>
    <t>2.54</t>
  </si>
  <si>
    <t>2.55</t>
  </si>
  <si>
    <t>2.56</t>
  </si>
  <si>
    <t>2.57</t>
  </si>
  <si>
    <t>2.58</t>
  </si>
  <si>
    <t>2.59</t>
  </si>
  <si>
    <t>2.60</t>
  </si>
  <si>
    <t>Крышка S5 CPO90 90х100 угла горизонтального</t>
  </si>
  <si>
    <t xml:space="preserve">Крышка S5  CD90 90x50 угла вертикального внешнего </t>
  </si>
  <si>
    <t>2.61</t>
  </si>
  <si>
    <t>2.62</t>
  </si>
  <si>
    <t>2.63</t>
  </si>
  <si>
    <t>2.64</t>
  </si>
  <si>
    <t>2.65</t>
  </si>
  <si>
    <t>2.66</t>
  </si>
  <si>
    <t>2.67</t>
  </si>
  <si>
    <t>2.68</t>
  </si>
  <si>
    <t>2.69</t>
  </si>
  <si>
    <t>2.74</t>
  </si>
  <si>
    <t>2.75</t>
  </si>
  <si>
    <t>2.76</t>
  </si>
  <si>
    <t>2.77</t>
  </si>
  <si>
    <t>2.78</t>
  </si>
  <si>
    <t>2.79</t>
  </si>
  <si>
    <t>2.80</t>
  </si>
  <si>
    <t>2.81</t>
  </si>
  <si>
    <t>2.82</t>
  </si>
  <si>
    <t>6.15</t>
  </si>
  <si>
    <t>Труба гофрированная ПВХ с протяжкой Д32</t>
  </si>
  <si>
    <t>Труба гофрированная ПВХ с протяжкой, тяжелая Д32</t>
  </si>
  <si>
    <t>8.84</t>
  </si>
  <si>
    <t>91932</t>
  </si>
  <si>
    <t>1.14.18</t>
  </si>
  <si>
    <t>Аренда автовышки 28 м</t>
  </si>
  <si>
    <t>час</t>
  </si>
  <si>
    <t>Оповещатель охранно-пожарный комбинированный свето-звуковой</t>
  </si>
  <si>
    <t>Маяк-24-КПМ2</t>
  </si>
  <si>
    <t>ТМЛ У 70-8</t>
  </si>
  <si>
    <t>ЩС1</t>
  </si>
  <si>
    <t>ЩС2</t>
  </si>
  <si>
    <t>8.85</t>
  </si>
  <si>
    <t>Лоток 50х300 L=3000 перфорированный</t>
  </si>
  <si>
    <t>35262</t>
  </si>
  <si>
    <t>5.20</t>
  </si>
  <si>
    <t>ПуГВнг(А)-LS 1х6</t>
  </si>
  <si>
    <t>1.14.19</t>
  </si>
  <si>
    <t>Усиление площадки лестничного марша</t>
  </si>
  <si>
    <t>1.14.20</t>
  </si>
  <si>
    <t>Устройство стен из газобетонных блоков</t>
  </si>
  <si>
    <t>1.14.21</t>
  </si>
  <si>
    <t>Кронштейн юстировочный для монтажа линейного извещателя</t>
  </si>
  <si>
    <t>Кронштейн 152</t>
  </si>
  <si>
    <t>Оповещатель охранно-пожарный звуковой</t>
  </si>
  <si>
    <t>Маяк-24-ЗМ2</t>
  </si>
  <si>
    <t>2.83</t>
  </si>
  <si>
    <t>2.84</t>
  </si>
  <si>
    <t>2.85</t>
  </si>
  <si>
    <t>ППГнг(A)-HF 1х50</t>
  </si>
  <si>
    <t>8.86</t>
  </si>
  <si>
    <t>Кнопка "Тест"</t>
  </si>
  <si>
    <t>Шина N ноль на 15 присоединений медь 480А 500В</t>
  </si>
  <si>
    <t>CM440850</t>
  </si>
  <si>
    <t>Стандартный анкер со шпилькой М8</t>
  </si>
  <si>
    <t>Зажим стержень - полоса/пруток крестообразный, нержавеющая сталь</t>
  </si>
  <si>
    <t xml:space="preserve">Розетка силовая 2Р+Е, со сторками, 2 мод., белый, IP20, 250B,16А Viva </t>
  </si>
  <si>
    <t>Кабель волоконно-оптический 9/125 одномодовый, 16 волокон, для внутренней прокладки, LSZH</t>
  </si>
  <si>
    <t>ЩУО1</t>
  </si>
  <si>
    <t>Щит управления освещением</t>
  </si>
  <si>
    <t>3.54</t>
  </si>
  <si>
    <t>54000</t>
  </si>
  <si>
    <t>Коробка ответвительная с кабельными вводами IP55, 150х110х70</t>
  </si>
  <si>
    <t>Автоматизация управления воротами</t>
  </si>
  <si>
    <t>Прибор приемно-контрольный охранно-пожарный</t>
  </si>
  <si>
    <t>Сигнал-10</t>
  </si>
  <si>
    <t xml:space="preserve">Светофор двухцветный светодиодный </t>
  </si>
  <si>
    <t>Извещатель охранный точечный магнитоконтактный</t>
  </si>
  <si>
    <t>ИО 102-26 исп.00 "Аякс"</t>
  </si>
  <si>
    <t>mb24-06-3001</t>
  </si>
  <si>
    <t>Щит с монтажной панелью 600х600х250 ЩМПг-60.60.25 IP54</t>
  </si>
  <si>
    <t>ARGO S-24K</t>
  </si>
  <si>
    <t>ВА47-100-3C50-УХЛ3 318143</t>
  </si>
  <si>
    <t>8.62</t>
  </si>
  <si>
    <t>Выключатель автоматический 3р, Iном=16 А, Icu=10 кА, хар. С</t>
  </si>
  <si>
    <t>Выключатель автоматический трехполюсный 50А, хар. C</t>
  </si>
  <si>
    <t>8.87</t>
  </si>
  <si>
    <t>ЩУк2.1</t>
  </si>
  <si>
    <t>Щит питания компрессоров</t>
  </si>
  <si>
    <t>6.22</t>
  </si>
  <si>
    <t>Светильник светодиодный 40 Вт, 4500 Лм, IP65</t>
  </si>
  <si>
    <t>6.23</t>
  </si>
  <si>
    <t>Светильник светодиодный 40 Вт, 4500 Лм, IP65 с БАП 1 ч</t>
  </si>
  <si>
    <t>ВА57-35 200А РЭ2000А 108594</t>
  </si>
  <si>
    <t>Выключатель автоматический трехполюсный 200А, хар. C</t>
  </si>
  <si>
    <t>8.88</t>
  </si>
  <si>
    <t>D250L-TM200-УХЛ3 291420</t>
  </si>
  <si>
    <t>ВА57-39-340010-320А-3200-690AC-УХЛ3 109881</t>
  </si>
  <si>
    <t>Выключатель автоматический 320 А, 690 В, 40 кА</t>
  </si>
  <si>
    <t>Выключатель автоматический OptiMat 200 А, 690 В, 25 кА</t>
  </si>
  <si>
    <t>8.89</t>
  </si>
  <si>
    <t>8.90</t>
  </si>
  <si>
    <t>8.91</t>
  </si>
  <si>
    <t>СМ 410831</t>
  </si>
  <si>
    <t>BPL2130</t>
  </si>
  <si>
    <t>Светодиодный светильник промышленный 180Вт, без БАП</t>
  </si>
  <si>
    <t>RVH-07-660-180-3-5000-70</t>
  </si>
  <si>
    <t>Светодиодный светильник промышленный 180Вт, c БАП</t>
  </si>
  <si>
    <t>RVH-07-660-180-3-5000-70-E</t>
  </si>
  <si>
    <t>Коробка распаечная 80х80х40мм IP44 серая</t>
  </si>
  <si>
    <t>53700</t>
  </si>
  <si>
    <t>5.21</t>
  </si>
  <si>
    <t>5.22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</si>
  <si>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</si>
  <si>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</si>
  <si>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</si>
  <si>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</si>
  <si>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</si>
  <si>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</si>
  <si>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</si>
  <si>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</si>
  <si>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</si>
  <si>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8.92</t>
  </si>
  <si>
    <t>Коробка монтажная</t>
  </si>
  <si>
    <t>6.33</t>
  </si>
  <si>
    <t>8.93</t>
  </si>
  <si>
    <t>6.34</t>
  </si>
  <si>
    <t>LE-СПП-26-012-6279-65Д</t>
  </si>
  <si>
    <t>Светильник СТРУНА 12 Вт 12/24В</t>
  </si>
  <si>
    <t>8.94</t>
  </si>
  <si>
    <t>Комбинированный оповещатель со стробовспышкой</t>
  </si>
  <si>
    <t>Г-24КПР</t>
  </si>
  <si>
    <t>2.71</t>
  </si>
  <si>
    <t>2.70</t>
  </si>
  <si>
    <t>2.72</t>
  </si>
  <si>
    <t>2.73</t>
  </si>
  <si>
    <t>PP3-19-24-8P8C-C5E-110D</t>
  </si>
  <si>
    <t>ЩР</t>
  </si>
  <si>
    <t>Кронштейн для крепления IP-камер</t>
  </si>
  <si>
    <t>Кронштейн для крепления точки доступа</t>
  </si>
  <si>
    <t>3.55</t>
  </si>
  <si>
    <t>Профиль 21x41x1,5 L=3000 C-образный</t>
  </si>
  <si>
    <t>Подключение оборудования (компрессоры 2 шт., ворота 4 шт., ФВУ 12 шт.)</t>
  </si>
  <si>
    <t>Облицовка ступеней плиткой на лестнечной клетке</t>
  </si>
  <si>
    <t>Штукатурка откосов Ролл ворот в цеху</t>
  </si>
  <si>
    <t>Обрамление оконных проёмов ( развёртка 180 мм )</t>
  </si>
  <si>
    <t>Монтаж фасоного элемента Дз-1( развёртка 534 мм )</t>
  </si>
  <si>
    <t>Монтаж фасоного элемента Дз-2 ( развёртка 360 мм )</t>
  </si>
  <si>
    <t>Монтаж фасоного элемента Дз-3 ( развёртка 180 мм )</t>
  </si>
  <si>
    <t>Монтаж фасоного элемента Дз-4 ( развёртка 140 мм )</t>
  </si>
  <si>
    <t>Монтаж фасоного элемента Дз-5 ( развёртка 220 мм )</t>
  </si>
  <si>
    <t>8.95</t>
  </si>
  <si>
    <t>8.96</t>
  </si>
  <si>
    <t>Держатель шины заземления</t>
  </si>
  <si>
    <t>Код: 70021</t>
  </si>
  <si>
    <t>8.97</t>
  </si>
  <si>
    <t>Монтаж стойки для ЯВЗШ (индивидуального изготовления)</t>
  </si>
  <si>
    <t>Щит питания светильников 12 В</t>
  </si>
  <si>
    <t>ЩОС</t>
  </si>
  <si>
    <t>8.98</t>
  </si>
  <si>
    <t>Стоимость работ, руб с НДС</t>
  </si>
  <si>
    <t>Стоимость материалов, руб с НДС</t>
  </si>
  <si>
    <t>Итого, руб с НДС</t>
  </si>
  <si>
    <t>ИТОГО стоимость с НДС 20%</t>
  </si>
  <si>
    <t>Угол внутренний изменяемый 80x40 изменяемый (70-120°) , белый</t>
  </si>
  <si>
    <t xml:space="preserve">Угол внешний 80x40мм  изменяемый (70-120°), белый </t>
  </si>
  <si>
    <t>Светодиодный светильник прожектор 50 Вт 5000К RAL70 VARTON FL-PRO 60°</t>
  </si>
  <si>
    <t>в том числе НДС 20%</t>
  </si>
  <si>
    <t>РЗ-ЦПнг-LS-32</t>
  </si>
  <si>
    <t>ПуГВнг(А)-LS 1х16</t>
  </si>
  <si>
    <t>Примечание</t>
  </si>
  <si>
    <t>поставка Подрядчика</t>
  </si>
  <si>
    <t>Приложение № 1 к Дополнительному соглашению № 8  от 15 мая 2024г. к Договору строительного субподряда № МВМ/19-07-СП/2 от 29 сентября 2023 г.</t>
  </si>
  <si>
    <t>Ведомость и стоимость Строительно-монтажных работ</t>
  </si>
  <si>
    <t>Устройство дверного проёма в стене цеха (пож.выход)</t>
  </si>
  <si>
    <t>130-23-ПС. Пожарная сигнализация</t>
  </si>
  <si>
    <t>нет в ГП</t>
  </si>
  <si>
    <t>130-23-ПС Пожарная сигнализация</t>
  </si>
  <si>
    <t>Оповещатель охранно-пожарный световой (табло) ЛЮКС-24 "Выход"</t>
  </si>
  <si>
    <t>Оповещатель охранно-пожарный световой (табло) ЛЮКС-24 "Стрелка влево"</t>
  </si>
  <si>
    <t>Оповещатель охранно-пожарный световой (табло) ЛЮКС-24 "Стрелка вправо"</t>
  </si>
  <si>
    <t>Комбинированный оповещатель со стробовспышкой Г-24КПР</t>
  </si>
  <si>
    <t>Оповещатель охранно-пожарный комбинированный свето-звуковой Маяк-24-КПМ2</t>
  </si>
  <si>
    <t>Шкаф контрольно пусковой ШКП-10RS (М)</t>
  </si>
  <si>
    <t>Шкаф контрольно пусковой ШКП-18RS (М)</t>
  </si>
  <si>
    <t>Лоток перфорированный 100х50х3000</t>
  </si>
  <si>
    <t>Кабель огнестойкий КПСЭнг(А)-FRHF 1х2х1,0</t>
  </si>
  <si>
    <t>Кабель огнестойкий КПСЭнг(А)-FRHF 1х2х1,5</t>
  </si>
  <si>
    <t>Кабель огнестойкий КПСЭнг(А)-FRHF 2х2х0,75</t>
  </si>
  <si>
    <t>Кабель огнестойкий КПСЭнг(А)-FRHF 2х2х0,5</t>
  </si>
  <si>
    <t>Кабель силовой огнестойкий ППГ нг(А)-FRHF 3х1.5</t>
  </si>
  <si>
    <t>Аренда вышки 28 м</t>
  </si>
  <si>
    <t>Кабель силовой ППГнг(А)-FRHF 3х1.5</t>
  </si>
  <si>
    <t>Кабель силовой, не поддерживающий горение, безгалогенный 5х2.5</t>
  </si>
  <si>
    <t>Кабель силовой, не поддерживающий горение, безгалогенный 3х1.5</t>
  </si>
  <si>
    <t>Светильник светодиодный промышленный FL-Pro 60° 50 Вт 5000К Вартон</t>
  </si>
  <si>
    <t>Коробка распределительная T25 влагозащищенная IP 65 80x51</t>
  </si>
  <si>
    <t>Коробка распределительная T25 влагозащищенная IP 55 100x100</t>
  </si>
  <si>
    <t>Зажим безвинтовой 3х(0,5-2,5) кв.мм прозрачный VSE-203</t>
  </si>
  <si>
    <t>Щит распределительный ШПВ АБК</t>
  </si>
  <si>
    <t>Кабель силовой, не поддерживающий горение, безгалогенныйППГнг(А)-HF 5х25</t>
  </si>
  <si>
    <t>Кабель силовой, не поддерживающий горение, безгалогенный ППГнг(А)-HF 5х4</t>
  </si>
  <si>
    <t xml:space="preserve">Кабель силовой, не поддерживающий горение, безгалогенный ППГнг(А)-HF 3х6 </t>
  </si>
  <si>
    <t xml:space="preserve">Кабель силовой, не поддерживающий горение, безгалогенныйППГнг(А)-HF 3х2.5 </t>
  </si>
  <si>
    <t>Кабель огнестойкий КПСЭнг(А)-FRHF 1х2х1.5</t>
  </si>
  <si>
    <t>Коробка распределительная 70х70х40 мм IP55</t>
  </si>
  <si>
    <t>Коммутатор управляемый, уровень L3, 48 портов 1 Гбит/с, 4 порта SFP+, питание по Ethernet (PoE)</t>
  </si>
  <si>
    <t>Коммутатор управляемый, уровень L2/3, 24 10/100/1000, 2 SFP, РоЕ ES-24-250W</t>
  </si>
  <si>
    <t>Карта мониторинга Спутник/12</t>
  </si>
  <si>
    <t>Универсальная противопожарная пена CP620</t>
  </si>
  <si>
    <t>Лента ламинированная для маркирования, черный текст на белом фоне, термотрансферная печать, шир 12 мм, дл 8м Vell-231</t>
  </si>
  <si>
    <t>Лента ламинированная для маркирования, черный текст на белом фоне, термотрансферная печать, шир 9 мм Vell-221</t>
  </si>
  <si>
    <t>Шнур (патч-корд) оптический, SM9/125 мкм, дуплекс, LC-LC, 3 м 130202-02793</t>
  </si>
  <si>
    <t>Стяжка нейлоновая неоткрывающаяся, безгалогенная, 300х3,6 мм GT-300IBC</t>
  </si>
  <si>
    <t>Демонтаж светильников</t>
  </si>
  <si>
    <t>Кабель силовой с медными жилами огнестойкий с пониженным содержанием галогенов ППГнг(А)-FRHF 5х25</t>
  </si>
  <si>
    <t>Кабель силовой с медными жилами огнестойкий с пониженным содержанием галогенов ППГнг(А)-FRHF 3х1.5</t>
  </si>
  <si>
    <t>Консоль ML 2000мм легкая BBL3020</t>
  </si>
  <si>
    <t>Профиль BPL2130 DBL 21x41x1,5 L=3000 C-образный</t>
  </si>
  <si>
    <t>Кабель силовой, не поддерживающий горение, безгалогенный 5х6</t>
  </si>
  <si>
    <t>Кабель силовой ППГнг(А)-HF 3х2.5</t>
  </si>
  <si>
    <t>Кабель силовой ППГнг(А)-HF 3х1.5</t>
  </si>
  <si>
    <t>Светодиодный светильник VARTON A070 2.0 20 Вт 4000 K IP40 с рассеивателем опал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</si>
  <si>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</si>
  <si>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</si>
  <si>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Розетка силовая Viva 2 модуля белая</t>
  </si>
  <si>
    <t>Труба D=25 гибкая  гофрированная не распространяющая горение, с зондом</t>
  </si>
  <si>
    <t>Короб 25x30 TA-EN</t>
  </si>
  <si>
    <t>Кабель силовой, не поддерживающий горение, безгалогенный ППГнг(А)-HF 5х16</t>
  </si>
  <si>
    <t>Кабель силовой, не поддерживающий горение, безгалогенный  ППГнг(А)-HF 5х2.5</t>
  </si>
  <si>
    <t>Кабель силовой ППГнг(А)-HF 3х6</t>
  </si>
  <si>
    <t>Труба D=32 гибкая гофрированная не распространяющая горение, с зондом</t>
  </si>
  <si>
    <t>Металлорукав в ПВХ-изоляции</t>
  </si>
  <si>
    <t>Скоба металлическая</t>
  </si>
  <si>
    <t>Шина заземления ГЗШ 20 подключений</t>
  </si>
  <si>
    <t>Полоса стальная 40х5</t>
  </si>
  <si>
    <t>Щит распределительный навесного исполнения ЩР1….ЩР19</t>
  </si>
  <si>
    <t>Ящик силовой с рубильником  ЯВЗШ 100А IP54</t>
  </si>
  <si>
    <r>
      <t xml:space="preserve">Щит силовой ЩС1 ЩС2    </t>
    </r>
    <r>
      <rPr>
        <b/>
        <sz val="12"/>
        <rFont val="Arial Narrow"/>
        <family val="2"/>
        <charset val="204"/>
      </rPr>
      <t>Т.е. одна позиция с кол-вом 2 шт</t>
    </r>
  </si>
  <si>
    <t>Щит управления воротами ЩУ1</t>
  </si>
  <si>
    <t>Щит управления воротами ЩУ2</t>
  </si>
  <si>
    <t>Шкаф питания вентиляции ШПВ</t>
  </si>
  <si>
    <t>Щит питания компрессоров ЩУК 2.1</t>
  </si>
  <si>
    <t>Щит питания светильников 12В ЩОС</t>
  </si>
  <si>
    <t>Ящик с понижающими трансформаторами с розеткой ЯТП-0,25-2 У3 12В</t>
  </si>
  <si>
    <t>Кабель силовой 1х120</t>
  </si>
  <si>
    <t>Кабель силовой 5х70</t>
  </si>
  <si>
    <t>Кабель силовой 1х50</t>
  </si>
  <si>
    <t>Кабель силовой 1х35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</si>
  <si>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</si>
  <si>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</si>
  <si>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</si>
  <si>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</si>
  <si>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</si>
  <si>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3х6</t>
  </si>
  <si>
    <t>Кабель силовой 3х2,5</t>
  </si>
  <si>
    <t>Кабель силовой 3х1,5</t>
  </si>
  <si>
    <t>Провод силовой желто-зеленый 1х95</t>
  </si>
  <si>
    <t>Провод силовой желто-зеленый 1х25</t>
  </si>
  <si>
    <t>Провод силовой желто-зеленый 1х6</t>
  </si>
  <si>
    <t>Наконечник кабельный медный луженый ТМЛ 120-10-17</t>
  </si>
  <si>
    <t>Наконечник кабельный медный луженый ТМЛ У 70-8</t>
  </si>
  <si>
    <t>Наконечник кабельный медный луженый ТМЛ 35-10-10</t>
  </si>
  <si>
    <t>Наконечник штифтовой плоский НШП-35 50311</t>
  </si>
  <si>
    <t>Наконечник кабельный медный луженый ТМЛ 25-8-7</t>
  </si>
  <si>
    <t>Светильник светодиодный 1000Лм 12в 10м переносной</t>
  </si>
  <si>
    <t>Светильник для смотровой ямы</t>
  </si>
  <si>
    <t>Крышка L=3000 для лотков шириной 300мм</t>
  </si>
  <si>
    <t>Муфта вводная ВМ-32 (Fortisflex) 61372 КВТ</t>
  </si>
  <si>
    <t>Лента сигнальная ЛСЭ-150 "Осторожно кабель" ЛСЭ-150</t>
  </si>
  <si>
    <t>Провод силовой желто-зеленый ПуГВ нг(А)LS 1х16</t>
  </si>
  <si>
    <t>Наконечник медный 25 мм2  ТМ 16-8-6 ГОСТ 7386-80</t>
  </si>
  <si>
    <t>Пена двухкомпонентная огнезащитная DN1201</t>
  </si>
  <si>
    <t>Отделка стен помещений, в том числе:</t>
  </si>
  <si>
    <t>Установка потивопожарных дверей, в том числе:</t>
  </si>
  <si>
    <t>Лестничная клетка, в том числе</t>
  </si>
  <si>
    <t>Проходка воздуховодов сквозь кровлю АБК, в том числе</t>
  </si>
  <si>
    <t>Устройство отверстия на кровле в осях В/32-34, в том числе</t>
  </si>
  <si>
    <t>Устройство мк отверстий диам. 400 мм в покрытии здания, в том числе</t>
  </si>
  <si>
    <t>Устройство дверного проёма, в том числе</t>
  </si>
  <si>
    <t>Устройство фахверка, в том числе:</t>
  </si>
  <si>
    <t>Устройство отверстий под воздуховоды, в том числе</t>
  </si>
  <si>
    <t>Кабель силовой огнестойкий</t>
  </si>
  <si>
    <t>Лента ламинированная для маркирования, черный текст на белом фоне, термотрансферная печать, шир 12 мм, дл 8м</t>
  </si>
  <si>
    <t>Кабель силовой  с медными жилами огнестойкий с пониженным содержанием галогенов</t>
  </si>
  <si>
    <t>Устройство перекрытия, в том числе:</t>
  </si>
  <si>
    <t>Грунтовка в 2 слоя</t>
  </si>
  <si>
    <t>Устроиство шпаклевки в 2 слоя</t>
  </si>
  <si>
    <t>Обои под покраску с окраской в 2 раза</t>
  </si>
  <si>
    <t>Кабель силовой , не поддерживающий горение, безгалогенный</t>
  </si>
  <si>
    <t>Кабель силовой, не поддерживающий горение, безгалогенный</t>
  </si>
  <si>
    <t>ЩР1….ЩР19</t>
  </si>
  <si>
    <t>ЩС1 ЩС2</t>
  </si>
  <si>
    <t>Устройство фахверка</t>
  </si>
  <si>
    <t>1.2.4</t>
  </si>
  <si>
    <t>1.3.1.</t>
  </si>
  <si>
    <t>Устройство отверстий под воздуховоды</t>
  </si>
  <si>
    <t>1.4.3</t>
  </si>
  <si>
    <t>Полы помещений</t>
  </si>
  <si>
    <t>Отделка стен помещений</t>
  </si>
  <si>
    <t>Установка потивопожарных дверей</t>
  </si>
  <si>
    <t>Лестничная клетка</t>
  </si>
  <si>
    <t>Устройство перекрытия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</si>
  <si>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</si>
  <si>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</si>
  <si>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</si>
  <si>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</t>
  </si>
  <si>
    <t>лишняя строка, см. следующую</t>
  </si>
  <si>
    <t>ненужная строка</t>
  </si>
  <si>
    <t>1.14.22</t>
  </si>
  <si>
    <r>
      <t xml:space="preserve">Оповещатель охранно-пожарный звуковой Маяк-24-ЗМ2; </t>
    </r>
    <r>
      <rPr>
        <b/>
        <sz val="11"/>
        <rFont val="Arial Narrow"/>
        <family val="2"/>
        <charset val="204"/>
      </rPr>
      <t>По ГП указано 54 шт</t>
    </r>
  </si>
  <si>
    <t>?????</t>
  </si>
  <si>
    <t>Демонтаж прожектора</t>
  </si>
  <si>
    <t>1.3.1</t>
  </si>
  <si>
    <t>включить в стоимость, нет в ГП</t>
  </si>
  <si>
    <t xml:space="preserve">Полы </t>
  </si>
  <si>
    <t xml:space="preserve">в ГП - 152 часа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</si>
</sst>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10"/>
      <color indexed="8"/>
      <name val="MS Sans Serif"/>
      <family val="2"/>
      <charset val="204"/>
    </font>
    <font>
      <sz val="10"/>
      <name val="Arial Narrow"/>
      <family val="2"/>
      <charset val="204"/>
    </font>
    <font>
      <sz val="10"/>
      <color rgb="FF000000"/>
      <name val="MS Sans Serif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0"/>
      <name val="Arial Narrow"/>
      <family val="2"/>
      <charset val="204"/>
    </font>
    <font>
      <sz val="11"/>
      <name val="Arial Narrow"/>
      <family val="2"/>
      <charset val="204"/>
    </font>
    <font>
      <b/>
      <sz val="1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Arial Narrow"/>
      <family val="2"/>
      <charset val="204"/>
    </font>
    <font>
      <b/>
      <sz val="12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FFFFCC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2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2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0" fontId="13" fillId="0" borderId="0"/>
    <xf numFmtId="43" fontId="13" fillId="0" borderId="0" applyFont="0" applyFill="0" applyBorder="0" applyAlignment="0" applyProtection="0"/>
  </cellStyleXfs>
  <cellXfs count="266">
    <xf numFmtId="0" fontId="0" fillId="0" borderId="0" xfId="0"/>
    <xf numFmtId="0" fontId="3" fillId="0" borderId="0" xfId="0" applyFont="1" applyAlignment="1">
      <alignment horizont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2" applyNumberFormat="1" applyFont="1" applyBorder="1" applyAlignment="1">
      <alignment horizontal="center" vertical="center" wrapText="1"/>
    </xf>
    <xf numFmtId="4" fontId="5" fillId="0" borderId="1" xfId="2" applyNumberFormat="1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0" fontId="10" fillId="0" borderId="0" xfId="0" applyFont="1"/>
    <xf numFmtId="0" fontId="5" fillId="3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4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5" fillId="3" borderId="1" xfId="3" applyFont="1" applyFill="1" applyBorder="1" applyAlignment="1">
      <alignment horizontal="left"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4" fontId="5" fillId="0" borderId="0" xfId="0" applyNumberFormat="1" applyFont="1"/>
    <xf numFmtId="0" fontId="5" fillId="0" borderId="1" xfId="0" applyFont="1" applyBorder="1"/>
    <xf numFmtId="0" fontId="5" fillId="4" borderId="1" xfId="3" applyFont="1" applyFill="1" applyBorder="1" applyAlignment="1">
      <alignment horizont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9" fillId="6" borderId="1" xfId="2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4" fontId="5" fillId="0" borderId="1" xfId="2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vertical="center"/>
    </xf>
    <xf numFmtId="49" fontId="5" fillId="0" borderId="1" xfId="0" applyNumberFormat="1" applyFont="1" applyFill="1" applyBorder="1" applyAlignment="1" applyProtection="1">
      <alignment horizontal="left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vertical="center"/>
    </xf>
    <xf numFmtId="4" fontId="5" fillId="0" borderId="1" xfId="2" applyNumberFormat="1" applyFont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vertical="center"/>
    </xf>
    <xf numFmtId="4" fontId="5" fillId="0" borderId="1" xfId="2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shrinkToFit="1"/>
    </xf>
    <xf numFmtId="4" fontId="5" fillId="0" borderId="1" xfId="4" applyNumberFormat="1" applyFont="1" applyBorder="1" applyAlignment="1">
      <alignment horizontal="right" vertical="center" wrapText="1"/>
    </xf>
    <xf numFmtId="4" fontId="5" fillId="0" borderId="1" xfId="5" applyNumberFormat="1" applyFont="1" applyBorder="1" applyAlignment="1">
      <alignment horizontal="right" vertical="center" wrapText="1" shrinkToFit="1"/>
    </xf>
    <xf numFmtId="4" fontId="5" fillId="6" borderId="1" xfId="0" applyNumberFormat="1" applyFont="1" applyFill="1" applyBorder="1" applyAlignment="1">
      <alignment vertical="center"/>
    </xf>
    <xf numFmtId="4" fontId="5" fillId="6" borderId="1" xfId="2" applyNumberFormat="1" applyFont="1" applyFill="1" applyBorder="1" applyAlignment="1">
      <alignment horizontal="right" vertical="center" wrapText="1"/>
    </xf>
    <xf numFmtId="4" fontId="9" fillId="6" borderId="1" xfId="2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vertical="center"/>
    </xf>
    <xf numFmtId="0" fontId="5" fillId="7" borderId="1" xfId="2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4" fontId="5" fillId="7" borderId="1" xfId="0" applyNumberFormat="1" applyFont="1" applyFill="1" applyBorder="1" applyAlignment="1">
      <alignment vertical="center"/>
    </xf>
    <xf numFmtId="4" fontId="5" fillId="7" borderId="1" xfId="2" applyNumberFormat="1" applyFont="1" applyFill="1" applyBorder="1" applyAlignment="1">
      <alignment horizontal="right" vertical="center" wrapText="1"/>
    </xf>
    <xf numFmtId="0" fontId="5" fillId="7" borderId="1" xfId="0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0" fontId="5" fillId="7" borderId="1" xfId="0" applyFont="1" applyFill="1" applyBorder="1" applyAlignment="1">
      <alignment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0" fontId="5" fillId="8" borderId="1" xfId="2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8" borderId="0" xfId="0" applyFont="1" applyFill="1" applyAlignment="1">
      <alignment vertical="center"/>
    </xf>
    <xf numFmtId="0" fontId="5" fillId="8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9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right" vertical="center" wrapText="1"/>
    </xf>
    <xf numFmtId="49" fontId="5" fillId="7" borderId="1" xfId="2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49" fontId="5" fillId="7" borderId="1" xfId="0" applyNumberFormat="1" applyFont="1" applyFill="1" applyBorder="1" applyAlignment="1" applyProtection="1">
      <alignment horizontal="center" vertical="center"/>
      <protection locked="0"/>
    </xf>
    <xf numFmtId="4" fontId="5" fillId="7" borderId="1" xfId="0" applyNumberFormat="1" applyFont="1" applyFill="1" applyBorder="1" applyAlignment="1">
      <alignment horizontal="center" vertical="center" wrapText="1"/>
    </xf>
    <xf numFmtId="3" fontId="5" fillId="7" borderId="1" xfId="0" applyNumberFormat="1" applyFont="1" applyFill="1" applyBorder="1" applyAlignment="1">
      <alignment horizontal="center" vertical="center" wrapText="1"/>
    </xf>
    <xf numFmtId="4" fontId="5" fillId="7" borderId="1" xfId="0" applyNumberFormat="1" applyFont="1" applyFill="1" applyBorder="1" applyAlignment="1">
      <alignment horizontal="right" vertical="center" wrapText="1"/>
    </xf>
    <xf numFmtId="4" fontId="5" fillId="7" borderId="1" xfId="0" applyNumberFormat="1" applyFont="1" applyFill="1" applyBorder="1" applyAlignment="1">
      <alignment horizontal="right" vertical="center" shrinkToFit="1"/>
    </xf>
    <xf numFmtId="49" fontId="5" fillId="7" borderId="1" xfId="0" applyNumberFormat="1" applyFont="1" applyFill="1" applyBorder="1" applyAlignment="1" applyProtection="1">
      <alignment horizontal="left" vertical="center"/>
      <protection locked="0"/>
    </xf>
    <xf numFmtId="4" fontId="5" fillId="7" borderId="1" xfId="2" applyNumberFormat="1" applyFont="1" applyFill="1" applyBorder="1" applyAlignment="1">
      <alignment horizontal="center" vertical="center" wrapText="1"/>
    </xf>
    <xf numFmtId="3" fontId="5" fillId="7" borderId="1" xfId="2" applyNumberFormat="1" applyFont="1" applyFill="1" applyBorder="1" applyAlignment="1">
      <alignment horizontal="center" vertical="center" wrapText="1"/>
    </xf>
    <xf numFmtId="4" fontId="5" fillId="7" borderId="0" xfId="0" applyNumberFormat="1" applyFont="1" applyFill="1" applyAlignment="1">
      <alignment vertical="center"/>
    </xf>
    <xf numFmtId="4" fontId="3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5" fillId="9" borderId="1" xfId="2" applyFont="1" applyFill="1" applyBorder="1" applyAlignment="1">
      <alignment horizontal="center" vertical="center" wrapText="1"/>
    </xf>
    <xf numFmtId="4" fontId="5" fillId="9" borderId="1" xfId="0" applyNumberFormat="1" applyFont="1" applyFill="1" applyBorder="1" applyAlignment="1">
      <alignment vertical="center"/>
    </xf>
    <xf numFmtId="4" fontId="5" fillId="9" borderId="1" xfId="2" applyNumberFormat="1" applyFont="1" applyFill="1" applyBorder="1" applyAlignment="1">
      <alignment horizontal="right" vertical="center" wrapText="1"/>
    </xf>
    <xf numFmtId="0" fontId="5" fillId="7" borderId="1" xfId="2" applyFont="1" applyFill="1" applyBorder="1" applyAlignment="1">
      <alignment horizontal="left" vertical="center" wrapText="1"/>
    </xf>
    <xf numFmtId="0" fontId="5" fillId="10" borderId="1" xfId="2" applyFont="1" applyFill="1" applyBorder="1" applyAlignment="1">
      <alignment horizontal="center" vertical="center" wrapText="1"/>
    </xf>
    <xf numFmtId="49" fontId="5" fillId="11" borderId="1" xfId="0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left" vertical="center" wrapText="1"/>
    </xf>
    <xf numFmtId="4" fontId="5" fillId="11" borderId="1" xfId="0" applyNumberFormat="1" applyFont="1" applyFill="1" applyBorder="1" applyAlignment="1">
      <alignment horizontal="center" vertical="center" wrapText="1"/>
    </xf>
    <xf numFmtId="3" fontId="5" fillId="11" borderId="1" xfId="0" applyNumberFormat="1" applyFont="1" applyFill="1" applyBorder="1" applyAlignment="1">
      <alignment horizontal="center" vertical="center" wrapText="1"/>
    </xf>
    <xf numFmtId="4" fontId="5" fillId="11" borderId="1" xfId="0" applyNumberFormat="1" applyFont="1" applyFill="1" applyBorder="1" applyAlignment="1">
      <alignment vertical="center"/>
    </xf>
    <xf numFmtId="4" fontId="5" fillId="11" borderId="1" xfId="0" applyNumberFormat="1" applyFont="1" applyFill="1" applyBorder="1" applyAlignment="1">
      <alignment horizontal="right" vertical="center" wrapText="1"/>
    </xf>
    <xf numFmtId="4" fontId="5" fillId="11" borderId="1" xfId="0" applyNumberFormat="1" applyFont="1" applyFill="1" applyBorder="1" applyAlignment="1">
      <alignment horizontal="right" vertical="center" shrinkToFit="1"/>
    </xf>
    <xf numFmtId="0" fontId="5" fillId="11" borderId="1" xfId="0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0" fontId="5" fillId="11" borderId="1" xfId="0" applyFont="1" applyFill="1" applyBorder="1" applyAlignment="1">
      <alignment vertical="center" wrapText="1"/>
    </xf>
    <xf numFmtId="0" fontId="5" fillId="11" borderId="1" xfId="2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4" fontId="5" fillId="11" borderId="1" xfId="2" applyNumberFormat="1" applyFont="1" applyFill="1" applyBorder="1" applyAlignment="1">
      <alignment horizontal="right" vertical="center" wrapText="1"/>
    </xf>
    <xf numFmtId="49" fontId="5" fillId="11" borderId="1" xfId="2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7" borderId="1" xfId="4" applyNumberFormat="1" applyFont="1" applyFill="1" applyBorder="1" applyAlignment="1">
      <alignment horizontal="right" vertical="center" wrapText="1"/>
    </xf>
    <xf numFmtId="4" fontId="5" fillId="7" borderId="1" xfId="5" applyNumberFormat="1" applyFont="1" applyFill="1" applyBorder="1" applyAlignment="1">
      <alignment horizontal="right" vertical="center" wrapText="1" shrinkToFit="1"/>
    </xf>
    <xf numFmtId="0" fontId="10" fillId="12" borderId="0" xfId="0" applyFont="1" applyFill="1" applyAlignment="1">
      <alignment horizontal="left" wrapText="1"/>
    </xf>
    <xf numFmtId="0" fontId="3" fillId="12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left" wrapText="1"/>
    </xf>
    <xf numFmtId="0" fontId="9" fillId="12" borderId="1" xfId="0" applyFont="1" applyFill="1" applyBorder="1" applyAlignment="1">
      <alignment horizontal="left" vertical="center" wrapText="1"/>
    </xf>
    <xf numFmtId="0" fontId="5" fillId="12" borderId="1" xfId="2" applyFont="1" applyFill="1" applyBorder="1" applyAlignment="1">
      <alignment horizontal="left" vertical="center" wrapText="1"/>
    </xf>
    <xf numFmtId="49" fontId="5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13" borderId="1" xfId="3" applyFont="1" applyFill="1" applyBorder="1" applyAlignment="1">
      <alignment horizontal="left" vertical="center" wrapText="1"/>
    </xf>
    <xf numFmtId="0" fontId="5" fillId="12" borderId="1" xfId="3" applyFont="1" applyFill="1" applyBorder="1" applyAlignment="1">
      <alignment horizontal="left" vertical="center" wrapText="1"/>
    </xf>
    <xf numFmtId="0" fontId="5" fillId="13" borderId="1" xfId="3" applyFont="1" applyFill="1" applyBorder="1" applyAlignment="1">
      <alignment horizontal="left" wrapText="1"/>
    </xf>
    <xf numFmtId="0" fontId="5" fillId="12" borderId="1" xfId="0" applyFont="1" applyFill="1" applyBorder="1" applyAlignment="1" applyProtection="1">
      <alignment horizontal="left" vertical="center" wrapText="1"/>
      <protection locked="0"/>
    </xf>
    <xf numFmtId="0" fontId="5" fillId="12" borderId="1" xfId="0" applyFont="1" applyFill="1" applyBorder="1" applyAlignment="1">
      <alignment horizontal="left" vertical="center" wrapText="1"/>
    </xf>
    <xf numFmtId="0" fontId="5" fillId="13" borderId="1" xfId="2" applyFont="1" applyFill="1" applyBorder="1" applyAlignment="1">
      <alignment horizontal="left" vertical="center" wrapText="1"/>
    </xf>
    <xf numFmtId="49" fontId="5" fillId="12" borderId="1" xfId="0" applyNumberFormat="1" applyFont="1" applyFill="1" applyBorder="1" applyAlignment="1">
      <alignment horizontal="left" vertical="center" wrapText="1"/>
    </xf>
    <xf numFmtId="0" fontId="5" fillId="12" borderId="0" xfId="0" applyFont="1" applyFill="1" applyAlignment="1">
      <alignment horizontal="left" wrapText="1"/>
    </xf>
    <xf numFmtId="0" fontId="9" fillId="12" borderId="0" xfId="0" applyFont="1" applyFill="1" applyAlignment="1">
      <alignment horizontal="left" vertical="center" wrapText="1"/>
    </xf>
    <xf numFmtId="0" fontId="5" fillId="12" borderId="0" xfId="0" applyFont="1" applyFill="1" applyAlignment="1">
      <alignment horizontal="left" vertical="center" wrapText="1"/>
    </xf>
    <xf numFmtId="0" fontId="5" fillId="12" borderId="0" xfId="0" applyFont="1" applyFill="1" applyAlignment="1">
      <alignment horizontal="left" vertical="top" wrapText="1"/>
    </xf>
    <xf numFmtId="0" fontId="10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" fontId="5" fillId="14" borderId="1" xfId="0" applyNumberFormat="1" applyFont="1" applyFill="1" applyBorder="1" applyAlignment="1">
      <alignment vertical="center"/>
    </xf>
    <xf numFmtId="4" fontId="5" fillId="14" borderId="1" xfId="2" applyNumberFormat="1" applyFont="1" applyFill="1" applyBorder="1" applyAlignment="1">
      <alignment horizontal="right" vertical="center" wrapText="1"/>
    </xf>
    <xf numFmtId="49" fontId="9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8" borderId="0" xfId="0" applyFont="1" applyFill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4" fontId="5" fillId="0" borderId="0" xfId="0" applyNumberFormat="1" applyFont="1" applyAlignment="1">
      <alignment horizontal="left" vertical="center"/>
    </xf>
    <xf numFmtId="4" fontId="5" fillId="7" borderId="0" xfId="0" applyNumberFormat="1" applyFont="1" applyFill="1" applyAlignment="1">
      <alignment horizontal="left" vertical="center"/>
    </xf>
    <xf numFmtId="4" fontId="5" fillId="0" borderId="0" xfId="0" applyNumberFormat="1" applyFont="1" applyAlignment="1">
      <alignment horizontal="left"/>
    </xf>
    <xf numFmtId="4" fontId="5" fillId="0" borderId="0" xfId="0" applyNumberFormat="1" applyFont="1" applyFill="1" applyAlignment="1">
      <alignment horizontal="left" vertical="center"/>
    </xf>
    <xf numFmtId="4" fontId="5" fillId="8" borderId="1" xfId="0" applyNumberFormat="1" applyFont="1" applyFill="1" applyBorder="1" applyAlignment="1">
      <alignment vertical="center"/>
    </xf>
    <xf numFmtId="4" fontId="5" fillId="8" borderId="1" xfId="2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5" fillId="14" borderId="1" xfId="0" applyFont="1" applyFill="1" applyBorder="1" applyAlignment="1">
      <alignment vertical="center"/>
    </xf>
    <xf numFmtId="0" fontId="5" fillId="0" borderId="1" xfId="2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9" fontId="1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vertical="center"/>
    </xf>
    <xf numFmtId="0" fontId="1" fillId="9" borderId="0" xfId="0" applyFont="1" applyFill="1" applyAlignment="1">
      <alignment vertical="center"/>
    </xf>
    <xf numFmtId="0" fontId="5" fillId="10" borderId="1" xfId="3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/>
    <xf numFmtId="4" fontId="5" fillId="0" borderId="0" xfId="0" applyNumberFormat="1" applyFont="1" applyFill="1" applyAlignment="1">
      <alignment horizontal="left"/>
    </xf>
    <xf numFmtId="4" fontId="5" fillId="0" borderId="0" xfId="0" applyNumberFormat="1" applyFont="1" applyFill="1"/>
    <xf numFmtId="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left" vertical="center"/>
    </xf>
    <xf numFmtId="4" fontId="5" fillId="0" borderId="1" xfId="4" applyNumberFormat="1" applyFont="1" applyFill="1" applyBorder="1" applyAlignment="1">
      <alignment horizontal="right" vertical="center" wrapText="1"/>
    </xf>
    <xf numFmtId="4" fontId="5" fillId="0" borderId="1" xfId="5" applyNumberFormat="1" applyFont="1" applyFill="1" applyBorder="1" applyAlignment="1">
      <alignment horizontal="right" vertical="center" wrapText="1" shrinkToFit="1"/>
    </xf>
    <xf numFmtId="0" fontId="5" fillId="0" borderId="1" xfId="3" applyFont="1" applyFill="1" applyBorder="1" applyAlignment="1">
      <alignment horizontal="left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17" fillId="0" borderId="1" xfId="2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vertical="center"/>
    </xf>
    <xf numFmtId="4" fontId="9" fillId="0" borderId="1" xfId="2" applyNumberFormat="1" applyFont="1" applyFill="1" applyBorder="1" applyAlignment="1">
      <alignment horizontal="right" vertical="center" wrapText="1"/>
    </xf>
    <xf numFmtId="0" fontId="18" fillId="0" borderId="1" xfId="0" applyFont="1" applyFill="1" applyBorder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5" fillId="14" borderId="1" xfId="2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12" borderId="2" xfId="2" applyFont="1" applyFill="1" applyBorder="1" applyAlignment="1">
      <alignment horizontal="left" vertical="center" wrapText="1"/>
    </xf>
    <xf numFmtId="0" fontId="5" fillId="12" borderId="3" xfId="2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/>
    </xf>
    <xf numFmtId="49" fontId="17" fillId="15" borderId="1" xfId="0" applyNumberFormat="1" applyFont="1" applyFill="1" applyBorder="1" applyAlignment="1">
      <alignment horizontal="center" vertical="center"/>
    </xf>
    <xf numFmtId="0" fontId="17" fillId="15" borderId="1" xfId="0" applyFont="1" applyFill="1" applyBorder="1" applyAlignment="1">
      <alignment horizontal="left" vertical="center" wrapText="1"/>
    </xf>
    <xf numFmtId="49" fontId="17" fillId="15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5" borderId="1" xfId="0" applyNumberFormat="1" applyFont="1" applyFill="1" applyBorder="1" applyAlignment="1">
      <alignment horizontal="center" vertical="center" wrapText="1"/>
    </xf>
    <xf numFmtId="3" fontId="17" fillId="15" borderId="1" xfId="0" applyNumberFormat="1" applyFont="1" applyFill="1" applyBorder="1" applyAlignment="1">
      <alignment horizontal="center" vertical="center" wrapText="1"/>
    </xf>
    <xf numFmtId="4" fontId="17" fillId="15" borderId="1" xfId="0" applyNumberFormat="1" applyFont="1" applyFill="1" applyBorder="1" applyAlignment="1">
      <alignment vertical="center"/>
    </xf>
    <xf numFmtId="4" fontId="17" fillId="15" borderId="1" xfId="0" applyNumberFormat="1" applyFont="1" applyFill="1" applyBorder="1" applyAlignment="1">
      <alignment horizontal="right" vertical="center" wrapText="1"/>
    </xf>
    <xf numFmtId="4" fontId="17" fillId="15" borderId="1" xfId="0" applyNumberFormat="1" applyFont="1" applyFill="1" applyBorder="1" applyAlignment="1">
      <alignment horizontal="right" vertical="center" shrinkToFit="1"/>
    </xf>
    <xf numFmtId="0" fontId="17" fillId="15" borderId="1" xfId="0" applyFont="1" applyFill="1" applyBorder="1" applyAlignment="1">
      <alignment vertical="center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vertical="center"/>
    </xf>
  </cellXfs>
  <cellStyles count="12">
    <cellStyle name="Normal_B7087BudgetRev1A10(2).02.00" xfId="5" xr:uid="{00000000-0005-0000-0000-000000000000}"/>
    <cellStyle name="Обычный" xfId="0" builtinId="0"/>
    <cellStyle name="Обычный 2" xfId="1" xr:uid="{00000000-0005-0000-0000-000002000000}"/>
    <cellStyle name="Обычный 2 3" xfId="9" xr:uid="{B0E3E988-4F9E-4584-A823-0C81E2B0A3CE}"/>
    <cellStyle name="Обычный 2 4" xfId="10" xr:uid="{B3E3DD13-0174-4CDD-9DDA-84ABB4FCCEB8}"/>
    <cellStyle name="Обычный 3" xfId="6" xr:uid="{03E37799-8611-490A-844E-C198FBD8D939}"/>
    <cellStyle name="Обычный_Смета к договору Красная Пресня д.26" xfId="2" xr:uid="{00000000-0005-0000-0000-000003000000}"/>
    <cellStyle name="Обычный_Смета к договору Красная Пресня д.26 2" xfId="4" xr:uid="{00000000-0005-0000-0000-000004000000}"/>
    <cellStyle name="Обычный_Смета к договору Красная Пресня д.26 3" xfId="3" xr:uid="{00000000-0005-0000-0000-000005000000}"/>
    <cellStyle name="Процентный 2" xfId="8" xr:uid="{A2625738-B337-4BE7-AE50-C25BA5A3D319}"/>
    <cellStyle name="Финансовый 2" xfId="7" xr:uid="{C2D443ED-8E44-43E6-89FC-9E2587F25DD7}"/>
    <cellStyle name="Финансовый 2 2" xfId="11" xr:uid="{7FB6DAE4-72C0-4C80-B170-6B4629C45925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EE17-263D-42E9-8F7E-98693F73E1CC}">
  <sheetPr>
    <pageSetUpPr fitToPage="1"/>
  </sheetPr>
  <dimension ref="A1:M614"/>
  <sheetViews>
    <sheetView tabSelected="1" zoomScale="80" zoomScaleNormal="80" workbookViewId="0">
      <pane ySplit="10" topLeftCell="A11" activePane="bottomLeft" state="frozen"/>
      <selection pane="bottomLeft" activeCell="L270" sqref="L270"/>
    </sheetView>
  </sheetViews>
  <sheetFormatPr defaultColWidth="8.5703125" defaultRowHeight="16.5" x14ac:dyDescent="0.3"/>
  <cols>
    <col min="1" max="1" width="7.42578125" style="13" customWidth="1"/>
    <col min="2" max="2" width="74.5703125" style="13" customWidth="1"/>
    <col min="3" max="3" width="27.42578125" style="168" customWidth="1"/>
    <col min="4" max="4" width="6.85546875" style="13" customWidth="1"/>
    <col min="5" max="5" width="6.7109375" style="13" customWidth="1"/>
    <col min="6" max="10" width="14.5703125" style="13" customWidth="1"/>
    <col min="11" max="11" width="22" style="13" customWidth="1"/>
    <col min="12" max="12" width="10" style="182" bestFit="1" customWidth="1"/>
    <col min="13" max="13" width="18.5703125" style="182" customWidth="1"/>
    <col min="14" max="16384" width="8.5703125" style="13"/>
  </cols>
  <sheetData>
    <row r="1" spans="1:13" x14ac:dyDescent="0.3">
      <c r="A1" s="244" t="s">
        <v>1233</v>
      </c>
      <c r="B1" s="244"/>
      <c r="C1" s="244"/>
      <c r="D1" s="244"/>
      <c r="E1" s="244"/>
      <c r="F1" s="244"/>
      <c r="G1" s="244"/>
      <c r="H1" s="244"/>
      <c r="I1" s="244"/>
      <c r="J1" s="244"/>
    </row>
    <row r="3" spans="1:13" x14ac:dyDescent="0.3">
      <c r="J3" s="26" t="s">
        <v>456</v>
      </c>
    </row>
    <row r="4" spans="1:13" x14ac:dyDescent="0.3">
      <c r="A4" s="27"/>
      <c r="I4" s="28"/>
      <c r="J4" s="26" t="s">
        <v>457</v>
      </c>
    </row>
    <row r="5" spans="1:13" x14ac:dyDescent="0.3">
      <c r="A5" s="27"/>
      <c r="I5" s="28"/>
      <c r="J5" s="26" t="s">
        <v>458</v>
      </c>
    </row>
    <row r="6" spans="1:13" x14ac:dyDescent="0.3">
      <c r="A6" s="245"/>
      <c r="B6" s="245"/>
      <c r="C6" s="245"/>
      <c r="D6" s="245"/>
      <c r="E6" s="245"/>
      <c r="F6" s="245"/>
      <c r="G6" s="245"/>
      <c r="H6" s="245"/>
      <c r="I6" s="245"/>
      <c r="J6" s="245"/>
    </row>
    <row r="7" spans="1:13" x14ac:dyDescent="0.3">
      <c r="A7" s="246" t="s">
        <v>1234</v>
      </c>
      <c r="B7" s="246"/>
      <c r="C7" s="246"/>
      <c r="D7" s="246"/>
      <c r="E7" s="246"/>
      <c r="F7" s="246"/>
      <c r="G7" s="246"/>
      <c r="H7" s="246"/>
      <c r="I7" s="246"/>
      <c r="J7" s="246"/>
      <c r="K7" s="246"/>
    </row>
    <row r="9" spans="1:13" s="1" customFormat="1" ht="13.5" x14ac:dyDescent="0.25">
      <c r="A9" s="241" t="s">
        <v>1</v>
      </c>
      <c r="B9" s="241" t="s">
        <v>7</v>
      </c>
      <c r="C9" s="247" t="s">
        <v>8</v>
      </c>
      <c r="D9" s="241" t="s">
        <v>9</v>
      </c>
      <c r="E9" s="241" t="s">
        <v>13</v>
      </c>
      <c r="F9" s="241" t="s">
        <v>1221</v>
      </c>
      <c r="G9" s="241"/>
      <c r="H9" s="247" t="s">
        <v>1222</v>
      </c>
      <c r="I9" s="247"/>
      <c r="J9" s="241" t="s">
        <v>1223</v>
      </c>
      <c r="K9" s="241" t="s">
        <v>1231</v>
      </c>
      <c r="L9" s="183"/>
      <c r="M9" s="183"/>
    </row>
    <row r="10" spans="1:13" s="1" customFormat="1" ht="13.5" x14ac:dyDescent="0.25">
      <c r="A10" s="241"/>
      <c r="B10" s="241"/>
      <c r="C10" s="247"/>
      <c r="D10" s="241"/>
      <c r="E10" s="241"/>
      <c r="F10" s="176" t="s">
        <v>10</v>
      </c>
      <c r="G10" s="176" t="s">
        <v>11</v>
      </c>
      <c r="H10" s="176" t="s">
        <v>12</v>
      </c>
      <c r="I10" s="176" t="s">
        <v>11</v>
      </c>
      <c r="J10" s="241"/>
      <c r="K10" s="241"/>
      <c r="L10" s="183"/>
      <c r="M10" s="183"/>
    </row>
    <row r="11" spans="1:13" s="61" customFormat="1" ht="12.75" x14ac:dyDescent="0.2">
      <c r="A11" s="24"/>
      <c r="B11" s="24"/>
      <c r="C11" s="169"/>
      <c r="D11" s="24"/>
      <c r="E11" s="24"/>
      <c r="F11" s="79"/>
      <c r="G11" s="79"/>
      <c r="H11" s="79"/>
      <c r="I11" s="79"/>
      <c r="J11" s="79"/>
      <c r="K11" s="24"/>
      <c r="L11" s="184"/>
      <c r="M11" s="184"/>
    </row>
    <row r="12" spans="1:13" s="36" customFormat="1" ht="12.75" x14ac:dyDescent="0.25">
      <c r="A12" s="29">
        <v>1</v>
      </c>
      <c r="B12" s="30" t="s">
        <v>14</v>
      </c>
      <c r="C12" s="31"/>
      <c r="D12" s="32"/>
      <c r="E12" s="33"/>
      <c r="F12" s="34"/>
      <c r="G12" s="34"/>
      <c r="H12" s="34"/>
      <c r="I12" s="34"/>
      <c r="J12" s="34">
        <f>SUM(J14:J205)</f>
        <v>33706828.259799987</v>
      </c>
      <c r="K12" s="34"/>
      <c r="L12" s="185"/>
      <c r="M12" s="185"/>
    </row>
    <row r="13" spans="1:13" s="36" customFormat="1" ht="12.75" x14ac:dyDescent="0.25">
      <c r="A13" s="35" t="s">
        <v>15</v>
      </c>
      <c r="B13" s="57" t="s">
        <v>459</v>
      </c>
      <c r="C13" s="10"/>
      <c r="D13" s="17"/>
      <c r="E13" s="17"/>
      <c r="F13" s="80"/>
      <c r="G13" s="80"/>
      <c r="H13" s="80"/>
      <c r="I13" s="81"/>
      <c r="J13" s="80"/>
      <c r="K13" s="15"/>
      <c r="L13" s="185"/>
      <c r="M13" s="185"/>
    </row>
    <row r="14" spans="1:13" s="36" customFormat="1" ht="12.75" x14ac:dyDescent="0.25">
      <c r="A14" s="35" t="s">
        <v>549</v>
      </c>
      <c r="B14" s="58" t="s">
        <v>460</v>
      </c>
      <c r="C14" s="10"/>
      <c r="D14" s="17" t="s">
        <v>16</v>
      </c>
      <c r="E14" s="17">
        <v>0.44</v>
      </c>
      <c r="F14" s="81">
        <v>35355</v>
      </c>
      <c r="G14" s="82">
        <f t="shared" ref="G14:G20" si="0">E14*F14</f>
        <v>15556.2</v>
      </c>
      <c r="H14" s="81">
        <v>0</v>
      </c>
      <c r="I14" s="82">
        <f t="shared" ref="I14:I20" si="1">E14*H14</f>
        <v>0</v>
      </c>
      <c r="J14" s="82">
        <f>G14+I14</f>
        <v>15556.2</v>
      </c>
      <c r="K14" s="15"/>
      <c r="L14" s="185"/>
      <c r="M14" s="185"/>
    </row>
    <row r="15" spans="1:13" s="36" customFormat="1" ht="12.75" x14ac:dyDescent="0.25">
      <c r="A15" s="35" t="s">
        <v>550</v>
      </c>
      <c r="B15" s="58" t="s">
        <v>461</v>
      </c>
      <c r="C15" s="10"/>
      <c r="D15" s="17" t="s">
        <v>21</v>
      </c>
      <c r="E15" s="17">
        <v>389.4</v>
      </c>
      <c r="F15" s="81">
        <v>756</v>
      </c>
      <c r="G15" s="82">
        <f t="shared" si="0"/>
        <v>294386.39999999997</v>
      </c>
      <c r="H15" s="81">
        <v>0</v>
      </c>
      <c r="I15" s="82">
        <f t="shared" si="1"/>
        <v>0</v>
      </c>
      <c r="J15" s="82">
        <f t="shared" ref="J15:J74" si="2">G15+I15</f>
        <v>294386.39999999997</v>
      </c>
      <c r="K15" s="15"/>
      <c r="L15" s="185"/>
      <c r="M15" s="185"/>
    </row>
    <row r="16" spans="1:13" s="235" customFormat="1" ht="12.75" x14ac:dyDescent="0.25">
      <c r="A16" s="229" t="s">
        <v>248</v>
      </c>
      <c r="B16" s="57" t="s">
        <v>1341</v>
      </c>
      <c r="C16" s="230"/>
      <c r="D16" s="223" t="s">
        <v>16</v>
      </c>
      <c r="E16" s="223">
        <v>0.34</v>
      </c>
      <c r="F16" s="231">
        <v>71610</v>
      </c>
      <c r="G16" s="232">
        <f t="shared" si="0"/>
        <v>24347.4</v>
      </c>
      <c r="H16" s="231">
        <f>I16/E16</f>
        <v>166521.88235294117</v>
      </c>
      <c r="I16" s="232">
        <v>56617.440000000002</v>
      </c>
      <c r="J16" s="232">
        <f t="shared" si="2"/>
        <v>80964.84</v>
      </c>
      <c r="K16" s="233"/>
      <c r="L16" s="234"/>
      <c r="M16" s="234"/>
    </row>
    <row r="17" spans="1:13" s="109" customFormat="1" ht="12.75" x14ac:dyDescent="0.25">
      <c r="A17" s="108" t="s">
        <v>551</v>
      </c>
      <c r="B17" s="58" t="s">
        <v>17</v>
      </c>
      <c r="C17" s="50"/>
      <c r="D17" s="60" t="s">
        <v>462</v>
      </c>
      <c r="E17" s="60">
        <v>30.2</v>
      </c>
      <c r="F17" s="83">
        <v>0</v>
      </c>
      <c r="G17" s="84">
        <f t="shared" si="0"/>
        <v>0</v>
      </c>
      <c r="H17" s="83">
        <v>0</v>
      </c>
      <c r="I17" s="84">
        <f t="shared" si="1"/>
        <v>0</v>
      </c>
      <c r="J17" s="84">
        <f t="shared" si="2"/>
        <v>0</v>
      </c>
      <c r="K17" s="58"/>
      <c r="L17" s="188"/>
      <c r="M17" s="188"/>
    </row>
    <row r="18" spans="1:13" s="109" customFormat="1" ht="12.75" x14ac:dyDescent="0.25">
      <c r="A18" s="108" t="s">
        <v>552</v>
      </c>
      <c r="B18" s="58" t="s">
        <v>18</v>
      </c>
      <c r="C18" s="50"/>
      <c r="D18" s="60" t="s">
        <v>462</v>
      </c>
      <c r="E18" s="60">
        <v>3.6</v>
      </c>
      <c r="F18" s="83">
        <v>0</v>
      </c>
      <c r="G18" s="84">
        <f t="shared" si="0"/>
        <v>0</v>
      </c>
      <c r="H18" s="83">
        <v>0</v>
      </c>
      <c r="I18" s="84">
        <f t="shared" si="1"/>
        <v>0</v>
      </c>
      <c r="J18" s="84">
        <f t="shared" si="2"/>
        <v>0</v>
      </c>
      <c r="K18" s="58"/>
      <c r="L18" s="188"/>
      <c r="M18" s="188"/>
    </row>
    <row r="19" spans="1:13" s="109" customFormat="1" ht="12.75" x14ac:dyDescent="0.25">
      <c r="A19" s="108" t="s">
        <v>553</v>
      </c>
      <c r="B19" s="58" t="s">
        <v>19</v>
      </c>
      <c r="C19" s="50"/>
      <c r="D19" s="60" t="s">
        <v>21</v>
      </c>
      <c r="E19" s="60">
        <v>0.38</v>
      </c>
      <c r="F19" s="83">
        <v>0</v>
      </c>
      <c r="G19" s="84">
        <f t="shared" si="0"/>
        <v>0</v>
      </c>
      <c r="H19" s="83">
        <v>0</v>
      </c>
      <c r="I19" s="84">
        <f t="shared" si="1"/>
        <v>0</v>
      </c>
      <c r="J19" s="84">
        <f t="shared" si="2"/>
        <v>0</v>
      </c>
      <c r="K19" s="58"/>
      <c r="L19" s="188"/>
      <c r="M19" s="188"/>
    </row>
    <row r="20" spans="1:13" s="109" customFormat="1" ht="12.75" x14ac:dyDescent="0.25">
      <c r="A20" s="108" t="s">
        <v>1355</v>
      </c>
      <c r="B20" s="57" t="s">
        <v>20</v>
      </c>
      <c r="C20" s="230"/>
      <c r="D20" s="223" t="s">
        <v>21</v>
      </c>
      <c r="E20" s="223">
        <v>389.4</v>
      </c>
      <c r="F20" s="231">
        <v>1443.75</v>
      </c>
      <c r="G20" s="232">
        <f t="shared" si="0"/>
        <v>562196.25</v>
      </c>
      <c r="H20" s="231">
        <v>4095.3</v>
      </c>
      <c r="I20" s="232">
        <f t="shared" si="1"/>
        <v>1594709.82</v>
      </c>
      <c r="J20" s="232">
        <f t="shared" si="2"/>
        <v>2156906.0700000003</v>
      </c>
      <c r="K20" s="58"/>
      <c r="L20" s="188"/>
      <c r="M20" s="188"/>
    </row>
    <row r="21" spans="1:13" s="36" customFormat="1" ht="12.75" x14ac:dyDescent="0.25">
      <c r="A21" s="179" t="s">
        <v>249</v>
      </c>
      <c r="B21" s="57" t="s">
        <v>22</v>
      </c>
      <c r="C21" s="10"/>
      <c r="D21" s="15"/>
      <c r="E21" s="15"/>
      <c r="F21" s="81">
        <v>0</v>
      </c>
      <c r="G21" s="82"/>
      <c r="H21" s="81">
        <v>0</v>
      </c>
      <c r="I21" s="82"/>
      <c r="J21" s="82"/>
      <c r="K21" s="15"/>
      <c r="L21" s="185"/>
      <c r="M21" s="185"/>
    </row>
    <row r="22" spans="1:13" s="36" customFormat="1" ht="38.25" x14ac:dyDescent="0.25">
      <c r="A22" s="35" t="s">
        <v>1374</v>
      </c>
      <c r="B22" s="59" t="s">
        <v>23</v>
      </c>
      <c r="C22" s="10"/>
      <c r="D22" s="17" t="s">
        <v>21</v>
      </c>
      <c r="E22" s="17">
        <v>536</v>
      </c>
      <c r="F22" s="81">
        <v>1640.1</v>
      </c>
      <c r="G22" s="82">
        <f>E22*F22</f>
        <v>879093.6</v>
      </c>
      <c r="H22" s="81">
        <v>4250.1400000000003</v>
      </c>
      <c r="I22" s="82">
        <f>E22*H22</f>
        <v>2278075.04</v>
      </c>
      <c r="J22" s="82">
        <f t="shared" si="2"/>
        <v>3157168.64</v>
      </c>
      <c r="K22" s="15"/>
      <c r="L22" s="185"/>
      <c r="M22" s="185"/>
    </row>
    <row r="23" spans="1:13" s="109" customFormat="1" ht="18.600000000000001" customHeight="1" x14ac:dyDescent="0.25">
      <c r="A23" s="108" t="s">
        <v>250</v>
      </c>
      <c r="B23" s="59" t="s">
        <v>1342</v>
      </c>
      <c r="C23" s="228"/>
      <c r="D23" s="60" t="s">
        <v>51</v>
      </c>
      <c r="E23" s="60">
        <v>2</v>
      </c>
      <c r="F23" s="83">
        <f>G23/E23</f>
        <v>6548</v>
      </c>
      <c r="G23" s="84">
        <v>13096</v>
      </c>
      <c r="H23" s="83">
        <f>I23/E23</f>
        <v>3582.52</v>
      </c>
      <c r="I23" s="84">
        <v>7165.04</v>
      </c>
      <c r="J23" s="84">
        <f>G23+I23</f>
        <v>20261.04</v>
      </c>
      <c r="K23" s="58"/>
      <c r="L23" s="188"/>
      <c r="M23" s="188"/>
    </row>
    <row r="24" spans="1:13" s="109" customFormat="1" ht="12.75" x14ac:dyDescent="0.25">
      <c r="A24" s="108" t="s">
        <v>554</v>
      </c>
      <c r="B24" s="59" t="s">
        <v>463</v>
      </c>
      <c r="C24" s="50"/>
      <c r="D24" s="60" t="s">
        <v>51</v>
      </c>
      <c r="E24" s="60">
        <v>1</v>
      </c>
      <c r="F24" s="83">
        <v>0</v>
      </c>
      <c r="G24" s="84">
        <f>E24*F24</f>
        <v>0</v>
      </c>
      <c r="H24" s="83">
        <v>0</v>
      </c>
      <c r="I24" s="84">
        <f>E24*H24</f>
        <v>0</v>
      </c>
      <c r="J24" s="84">
        <f t="shared" si="2"/>
        <v>0</v>
      </c>
      <c r="K24" s="58"/>
      <c r="L24" s="188"/>
      <c r="M24" s="188"/>
    </row>
    <row r="25" spans="1:13" s="109" customFormat="1" ht="12.75" x14ac:dyDescent="0.25">
      <c r="A25" s="108" t="s">
        <v>555</v>
      </c>
      <c r="B25" s="59" t="s">
        <v>464</v>
      </c>
      <c r="C25" s="50"/>
      <c r="D25" s="60" t="s">
        <v>51</v>
      </c>
      <c r="E25" s="60">
        <v>1</v>
      </c>
      <c r="F25" s="83">
        <v>0</v>
      </c>
      <c r="G25" s="84">
        <f>E25*F25</f>
        <v>0</v>
      </c>
      <c r="H25" s="83">
        <v>0</v>
      </c>
      <c r="I25" s="84">
        <f>E25*H25</f>
        <v>0</v>
      </c>
      <c r="J25" s="84">
        <f t="shared" si="2"/>
        <v>0</v>
      </c>
      <c r="K25" s="58"/>
      <c r="L25" s="188"/>
      <c r="M25" s="188"/>
    </row>
    <row r="26" spans="1:13" s="109" customFormat="1" ht="12.75" x14ac:dyDescent="0.25">
      <c r="A26" s="108" t="s">
        <v>1358</v>
      </c>
      <c r="B26" s="59" t="s">
        <v>465</v>
      </c>
      <c r="C26" s="50"/>
      <c r="D26" s="60" t="s">
        <v>16</v>
      </c>
      <c r="E26" s="60">
        <v>0.08</v>
      </c>
      <c r="F26" s="83">
        <v>0</v>
      </c>
      <c r="G26" s="84">
        <f>E26*F26</f>
        <v>0</v>
      </c>
      <c r="H26" s="83">
        <v>0</v>
      </c>
      <c r="I26" s="84">
        <f>E26*H26</f>
        <v>0</v>
      </c>
      <c r="J26" s="84">
        <f t="shared" si="2"/>
        <v>0</v>
      </c>
      <c r="K26" s="58"/>
      <c r="L26" s="188"/>
      <c r="M26" s="188"/>
    </row>
    <row r="27" spans="1:13" s="36" customFormat="1" ht="12.75" x14ac:dyDescent="0.25">
      <c r="A27" s="35" t="s">
        <v>251</v>
      </c>
      <c r="B27" s="57" t="s">
        <v>24</v>
      </c>
      <c r="C27" s="10"/>
      <c r="D27" s="17"/>
      <c r="E27" s="17"/>
      <c r="F27" s="81">
        <v>0</v>
      </c>
      <c r="G27" s="82"/>
      <c r="H27" s="81">
        <v>0</v>
      </c>
      <c r="I27" s="82"/>
      <c r="J27" s="82"/>
      <c r="K27" s="15"/>
      <c r="L27" s="185"/>
      <c r="M27" s="185"/>
    </row>
    <row r="28" spans="1:13" s="36" customFormat="1" ht="12.75" x14ac:dyDescent="0.25">
      <c r="A28" s="35" t="s">
        <v>556</v>
      </c>
      <c r="B28" s="58" t="s">
        <v>25</v>
      </c>
      <c r="C28" s="10"/>
      <c r="D28" s="17" t="s">
        <v>21</v>
      </c>
      <c r="E28" s="17">
        <v>301.39999999999998</v>
      </c>
      <c r="F28" s="81">
        <v>863.94</v>
      </c>
      <c r="G28" s="82">
        <f t="shared" ref="G28:G35" si="3">E28*F28</f>
        <v>260391.516</v>
      </c>
      <c r="H28" s="81">
        <v>2173.31</v>
      </c>
      <c r="I28" s="82">
        <f t="shared" ref="I28:I35" si="4">E28*H28</f>
        <v>655035.63399999996</v>
      </c>
      <c r="J28" s="82">
        <f t="shared" si="2"/>
        <v>915427.14999999991</v>
      </c>
      <c r="K28" s="15"/>
      <c r="L28" s="185"/>
      <c r="M28" s="185"/>
    </row>
    <row r="29" spans="1:13" s="36" customFormat="1" ht="12.75" x14ac:dyDescent="0.25">
      <c r="A29" s="35" t="s">
        <v>557</v>
      </c>
      <c r="B29" s="58" t="s">
        <v>26</v>
      </c>
      <c r="C29" s="10"/>
      <c r="D29" s="17" t="s">
        <v>21</v>
      </c>
      <c r="E29" s="17">
        <v>168.8</v>
      </c>
      <c r="F29" s="81">
        <v>863.94</v>
      </c>
      <c r="G29" s="82">
        <f t="shared" si="3"/>
        <v>145833.07200000001</v>
      </c>
      <c r="H29" s="81">
        <v>2347.2199999999998</v>
      </c>
      <c r="I29" s="82">
        <f t="shared" si="4"/>
        <v>396210.73599999998</v>
      </c>
      <c r="J29" s="82">
        <f t="shared" si="2"/>
        <v>542043.80799999996</v>
      </c>
      <c r="K29" s="15"/>
      <c r="L29" s="185"/>
      <c r="M29" s="185"/>
    </row>
    <row r="30" spans="1:13" s="36" customFormat="1" ht="12.75" x14ac:dyDescent="0.25">
      <c r="A30" s="35" t="s">
        <v>558</v>
      </c>
      <c r="B30" s="58" t="s">
        <v>27</v>
      </c>
      <c r="C30" s="10"/>
      <c r="D30" s="17" t="s">
        <v>21</v>
      </c>
      <c r="E30" s="37">
        <v>111.8</v>
      </c>
      <c r="F30" s="81">
        <v>1039.5</v>
      </c>
      <c r="G30" s="82">
        <f t="shared" si="3"/>
        <v>116216.09999999999</v>
      </c>
      <c r="H30" s="81">
        <v>5020.95</v>
      </c>
      <c r="I30" s="82">
        <f t="shared" si="4"/>
        <v>561342.21</v>
      </c>
      <c r="J30" s="82">
        <f t="shared" si="2"/>
        <v>677558.30999999994</v>
      </c>
      <c r="K30" s="15"/>
      <c r="L30" s="185"/>
      <c r="M30" s="185"/>
    </row>
    <row r="31" spans="1:13" s="36" customFormat="1" ht="12.75" x14ac:dyDescent="0.25">
      <c r="A31" s="35" t="s">
        <v>559</v>
      </c>
      <c r="B31" s="58" t="s">
        <v>28</v>
      </c>
      <c r="C31" s="10"/>
      <c r="D31" s="17" t="s">
        <v>21</v>
      </c>
      <c r="E31" s="60">
        <v>206.75</v>
      </c>
      <c r="F31" s="81">
        <v>866.25</v>
      </c>
      <c r="G31" s="82">
        <f t="shared" si="3"/>
        <v>179097.1875</v>
      </c>
      <c r="H31" s="81">
        <v>553.15</v>
      </c>
      <c r="I31" s="82">
        <f t="shared" si="4"/>
        <v>114363.7625</v>
      </c>
      <c r="J31" s="82">
        <f t="shared" si="2"/>
        <v>293460.95</v>
      </c>
      <c r="K31" s="15"/>
      <c r="L31" s="185"/>
      <c r="M31" s="185"/>
    </row>
    <row r="32" spans="1:13" s="36" customFormat="1" ht="12.75" x14ac:dyDescent="0.25">
      <c r="A32" s="35" t="s">
        <v>560</v>
      </c>
      <c r="B32" s="58" t="s">
        <v>466</v>
      </c>
      <c r="C32" s="14"/>
      <c r="D32" s="37" t="s">
        <v>21</v>
      </c>
      <c r="E32" s="60">
        <v>69.400000000000006</v>
      </c>
      <c r="F32" s="81">
        <v>678</v>
      </c>
      <c r="G32" s="82">
        <f t="shared" si="3"/>
        <v>47053.200000000004</v>
      </c>
      <c r="H32" s="81">
        <v>356</v>
      </c>
      <c r="I32" s="82">
        <f t="shared" si="4"/>
        <v>24706.400000000001</v>
      </c>
      <c r="J32" s="82">
        <f t="shared" si="2"/>
        <v>71759.600000000006</v>
      </c>
      <c r="K32" s="15"/>
      <c r="L32" s="185"/>
      <c r="M32" s="185"/>
    </row>
    <row r="33" spans="1:13" s="36" customFormat="1" ht="12.75" x14ac:dyDescent="0.25">
      <c r="A33" s="35" t="s">
        <v>561</v>
      </c>
      <c r="B33" s="58" t="s">
        <v>467</v>
      </c>
      <c r="C33" s="14"/>
      <c r="D33" s="37" t="s">
        <v>21</v>
      </c>
      <c r="E33" s="60">
        <v>69.400000000000006</v>
      </c>
      <c r="F33" s="81">
        <v>975</v>
      </c>
      <c r="G33" s="82">
        <f t="shared" si="3"/>
        <v>67665</v>
      </c>
      <c r="H33" s="81">
        <v>305.99</v>
      </c>
      <c r="I33" s="82">
        <f t="shared" si="4"/>
        <v>21235.706000000002</v>
      </c>
      <c r="J33" s="82">
        <f t="shared" si="2"/>
        <v>88900.706000000006</v>
      </c>
      <c r="K33" s="15"/>
      <c r="L33" s="185"/>
      <c r="M33" s="185"/>
    </row>
    <row r="34" spans="1:13" s="36" customFormat="1" ht="12.75" x14ac:dyDescent="0.25">
      <c r="A34" s="35" t="s">
        <v>562</v>
      </c>
      <c r="B34" s="58" t="s">
        <v>29</v>
      </c>
      <c r="C34" s="10"/>
      <c r="D34" s="17" t="s">
        <v>21</v>
      </c>
      <c r="E34" s="60">
        <v>69.400000000000006</v>
      </c>
      <c r="F34" s="81">
        <v>485.1</v>
      </c>
      <c r="G34" s="82">
        <f t="shared" si="3"/>
        <v>33665.94</v>
      </c>
      <c r="H34" s="81">
        <v>569.98</v>
      </c>
      <c r="I34" s="82">
        <f t="shared" si="4"/>
        <v>39556.612000000001</v>
      </c>
      <c r="J34" s="82">
        <f t="shared" si="2"/>
        <v>73222.551999999996</v>
      </c>
      <c r="K34" s="15"/>
      <c r="L34" s="185"/>
      <c r="M34" s="185"/>
    </row>
    <row r="35" spans="1:13" s="36" customFormat="1" ht="12.75" x14ac:dyDescent="0.25">
      <c r="A35" s="35" t="s">
        <v>563</v>
      </c>
      <c r="B35" s="58" t="s">
        <v>30</v>
      </c>
      <c r="C35" s="10"/>
      <c r="D35" s="17" t="s">
        <v>21</v>
      </c>
      <c r="E35" s="60">
        <v>69.400000000000006</v>
      </c>
      <c r="F35" s="81">
        <v>57.75</v>
      </c>
      <c r="G35" s="82">
        <f t="shared" si="3"/>
        <v>4007.8500000000004</v>
      </c>
      <c r="H35" s="81">
        <v>32.54</v>
      </c>
      <c r="I35" s="82">
        <f t="shared" si="4"/>
        <v>2258.2760000000003</v>
      </c>
      <c r="J35" s="82">
        <f t="shared" si="2"/>
        <v>6266.1260000000002</v>
      </c>
      <c r="K35" s="15"/>
      <c r="L35" s="185"/>
      <c r="M35" s="185"/>
    </row>
    <row r="36" spans="1:13" s="109" customFormat="1" ht="12.75" x14ac:dyDescent="0.25">
      <c r="A36" s="108" t="s">
        <v>252</v>
      </c>
      <c r="B36" s="57" t="s">
        <v>1376</v>
      </c>
      <c r="C36" s="50"/>
      <c r="D36" s="60"/>
      <c r="E36" s="60"/>
      <c r="F36" s="83">
        <v>0</v>
      </c>
      <c r="G36" s="84"/>
      <c r="H36" s="83">
        <v>0</v>
      </c>
      <c r="I36" s="84"/>
      <c r="J36" s="84"/>
      <c r="K36" s="58"/>
      <c r="L36" s="188"/>
      <c r="M36" s="188"/>
    </row>
    <row r="37" spans="1:13" s="36" customFormat="1" ht="12.75" x14ac:dyDescent="0.25">
      <c r="A37" s="35" t="s">
        <v>564</v>
      </c>
      <c r="B37" s="58" t="s">
        <v>32</v>
      </c>
      <c r="C37" s="10"/>
      <c r="D37" s="17" t="s">
        <v>21</v>
      </c>
      <c r="E37" s="17">
        <v>352.5</v>
      </c>
      <c r="F37" s="81">
        <v>288.75</v>
      </c>
      <c r="G37" s="82">
        <f t="shared" ref="G37:G46" si="5">E37*F37</f>
        <v>101784.375</v>
      </c>
      <c r="H37" s="81">
        <v>56.1</v>
      </c>
      <c r="I37" s="82">
        <f t="shared" ref="I37:I46" si="6">E37*H37</f>
        <v>19775.25</v>
      </c>
      <c r="J37" s="82">
        <f t="shared" si="2"/>
        <v>121559.625</v>
      </c>
      <c r="K37" s="15"/>
      <c r="L37" s="185"/>
      <c r="M37" s="185"/>
    </row>
    <row r="38" spans="1:13" s="109" customFormat="1" ht="12.75" x14ac:dyDescent="0.25">
      <c r="A38" s="108" t="s">
        <v>565</v>
      </c>
      <c r="B38" s="58" t="s">
        <v>33</v>
      </c>
      <c r="C38" s="50"/>
      <c r="D38" s="60" t="s">
        <v>34</v>
      </c>
      <c r="E38" s="60">
        <v>7.87</v>
      </c>
      <c r="F38" s="83">
        <v>12127.5</v>
      </c>
      <c r="G38" s="84">
        <f t="shared" si="5"/>
        <v>95443.425000000003</v>
      </c>
      <c r="H38" s="83">
        <f>I38/E38</f>
        <v>12378.677255400255</v>
      </c>
      <c r="I38" s="84">
        <v>97420.19</v>
      </c>
      <c r="J38" s="84">
        <f t="shared" si="2"/>
        <v>192863.61499999999</v>
      </c>
      <c r="K38" s="58"/>
      <c r="L38" s="188"/>
      <c r="M38" s="188"/>
    </row>
    <row r="39" spans="1:13" s="36" customFormat="1" ht="12.75" x14ac:dyDescent="0.25">
      <c r="A39" s="35" t="s">
        <v>566</v>
      </c>
      <c r="B39" s="58" t="s">
        <v>35</v>
      </c>
      <c r="C39" s="10"/>
      <c r="D39" s="17" t="s">
        <v>21</v>
      </c>
      <c r="E39" s="37">
        <v>187.8</v>
      </c>
      <c r="F39" s="81">
        <v>1640.1</v>
      </c>
      <c r="G39" s="82">
        <f t="shared" si="5"/>
        <v>308010.78000000003</v>
      </c>
      <c r="H39" s="81">
        <v>3023.79</v>
      </c>
      <c r="I39" s="82">
        <f t="shared" si="6"/>
        <v>567867.76199999999</v>
      </c>
      <c r="J39" s="82">
        <f t="shared" si="2"/>
        <v>875878.54200000002</v>
      </c>
      <c r="K39" s="15"/>
      <c r="L39" s="185"/>
      <c r="M39" s="185"/>
    </row>
    <row r="40" spans="1:13" s="36" customFormat="1" ht="12.75" x14ac:dyDescent="0.25">
      <c r="A40" s="35" t="s">
        <v>567</v>
      </c>
      <c r="B40" s="58" t="s">
        <v>36</v>
      </c>
      <c r="C40" s="10"/>
      <c r="D40" s="17" t="s">
        <v>21</v>
      </c>
      <c r="E40" s="37">
        <v>332.1</v>
      </c>
      <c r="F40" s="81">
        <v>1640.1</v>
      </c>
      <c r="G40" s="82">
        <f t="shared" si="5"/>
        <v>544677.21</v>
      </c>
      <c r="H40" s="81">
        <v>3023.79</v>
      </c>
      <c r="I40" s="82">
        <f t="shared" si="6"/>
        <v>1004200.6590000001</v>
      </c>
      <c r="J40" s="82">
        <f t="shared" si="2"/>
        <v>1548877.8689999999</v>
      </c>
      <c r="K40" s="15"/>
      <c r="L40" s="185"/>
      <c r="M40" s="185"/>
    </row>
    <row r="41" spans="1:13" s="36" customFormat="1" ht="12.75" x14ac:dyDescent="0.25">
      <c r="A41" s="35" t="s">
        <v>568</v>
      </c>
      <c r="B41" s="58" t="s">
        <v>37</v>
      </c>
      <c r="C41" s="10"/>
      <c r="D41" s="17" t="s">
        <v>21</v>
      </c>
      <c r="E41" s="37">
        <v>121.8</v>
      </c>
      <c r="F41" s="81">
        <v>540.54</v>
      </c>
      <c r="G41" s="82">
        <f t="shared" si="5"/>
        <v>65837.771999999997</v>
      </c>
      <c r="H41" s="81">
        <v>2031.94</v>
      </c>
      <c r="I41" s="82">
        <f t="shared" si="6"/>
        <v>247490.29199999999</v>
      </c>
      <c r="J41" s="82">
        <f t="shared" si="2"/>
        <v>313328.06400000001</v>
      </c>
      <c r="K41" s="15"/>
      <c r="L41" s="185"/>
      <c r="M41" s="185"/>
    </row>
    <row r="42" spans="1:13" s="36" customFormat="1" ht="12.75" x14ac:dyDescent="0.25">
      <c r="A42" s="35" t="s">
        <v>569</v>
      </c>
      <c r="B42" s="58" t="s">
        <v>38</v>
      </c>
      <c r="C42" s="10"/>
      <c r="D42" s="17" t="s">
        <v>21</v>
      </c>
      <c r="E42" s="37">
        <v>141.30000000000001</v>
      </c>
      <c r="F42" s="81">
        <v>519.75</v>
      </c>
      <c r="G42" s="82">
        <f t="shared" si="5"/>
        <v>73440.675000000003</v>
      </c>
      <c r="H42" s="81">
        <v>833.65</v>
      </c>
      <c r="I42" s="82">
        <f t="shared" si="6"/>
        <v>117794.74500000001</v>
      </c>
      <c r="J42" s="82">
        <f t="shared" si="2"/>
        <v>191235.42</v>
      </c>
      <c r="K42" s="15"/>
      <c r="L42" s="185"/>
      <c r="M42" s="185"/>
    </row>
    <row r="43" spans="1:13" s="109" customFormat="1" ht="12.75" x14ac:dyDescent="0.25">
      <c r="A43" s="35" t="s">
        <v>570</v>
      </c>
      <c r="B43" s="58" t="s">
        <v>39</v>
      </c>
      <c r="C43" s="50"/>
      <c r="D43" s="60" t="s">
        <v>21</v>
      </c>
      <c r="E43" s="60">
        <v>355.6</v>
      </c>
      <c r="F43" s="83">
        <v>981.75</v>
      </c>
      <c r="G43" s="84">
        <f t="shared" si="5"/>
        <v>349110.30000000005</v>
      </c>
      <c r="H43" s="83">
        <v>1869.25</v>
      </c>
      <c r="I43" s="84">
        <f t="shared" si="6"/>
        <v>664705.30000000005</v>
      </c>
      <c r="J43" s="84">
        <f t="shared" si="2"/>
        <v>1013815.6000000001</v>
      </c>
      <c r="K43" s="58"/>
      <c r="L43" s="188"/>
      <c r="M43" s="188"/>
    </row>
    <row r="44" spans="1:13" s="36" customFormat="1" ht="12.75" x14ac:dyDescent="0.25">
      <c r="A44" s="35" t="s">
        <v>571</v>
      </c>
      <c r="B44" s="58" t="s">
        <v>40</v>
      </c>
      <c r="C44" s="10"/>
      <c r="D44" s="17" t="s">
        <v>21</v>
      </c>
      <c r="E44" s="60">
        <v>2</v>
      </c>
      <c r="F44" s="81">
        <v>1640.1</v>
      </c>
      <c r="G44" s="82">
        <f t="shared" si="5"/>
        <v>3280.2</v>
      </c>
      <c r="H44" s="81">
        <v>3023.79</v>
      </c>
      <c r="I44" s="82">
        <f t="shared" si="6"/>
        <v>6047.58</v>
      </c>
      <c r="J44" s="82">
        <f t="shared" si="2"/>
        <v>9327.7799999999988</v>
      </c>
      <c r="K44" s="15"/>
      <c r="L44" s="185"/>
      <c r="M44" s="185"/>
    </row>
    <row r="45" spans="1:13" s="36" customFormat="1" ht="12.75" x14ac:dyDescent="0.25">
      <c r="A45" s="35" t="s">
        <v>572</v>
      </c>
      <c r="B45" s="59" t="s">
        <v>41</v>
      </c>
      <c r="C45" s="10"/>
      <c r="D45" s="17" t="s">
        <v>21</v>
      </c>
      <c r="E45" s="37">
        <v>141.30000000000001</v>
      </c>
      <c r="F45" s="81">
        <v>1328.25</v>
      </c>
      <c r="G45" s="82">
        <f t="shared" si="5"/>
        <v>187681.72500000001</v>
      </c>
      <c r="H45" s="81">
        <v>3714.94</v>
      </c>
      <c r="I45" s="82">
        <f t="shared" si="6"/>
        <v>524921.022</v>
      </c>
      <c r="J45" s="82">
        <f t="shared" si="2"/>
        <v>712602.74699999997</v>
      </c>
      <c r="K45" s="15"/>
      <c r="L45" s="185"/>
      <c r="M45" s="185"/>
    </row>
    <row r="46" spans="1:13" s="36" customFormat="1" ht="12.75" x14ac:dyDescent="0.25">
      <c r="A46" s="35" t="s">
        <v>573</v>
      </c>
      <c r="B46" s="58" t="s">
        <v>469</v>
      </c>
      <c r="C46" s="10"/>
      <c r="D46" s="17" t="s">
        <v>21</v>
      </c>
      <c r="E46" s="17">
        <v>1140.5999999999999</v>
      </c>
      <c r="F46" s="81">
        <v>57.75</v>
      </c>
      <c r="G46" s="82">
        <f t="shared" si="5"/>
        <v>65869.649999999994</v>
      </c>
      <c r="H46" s="81">
        <v>32.54</v>
      </c>
      <c r="I46" s="82">
        <f t="shared" si="6"/>
        <v>37115.123999999996</v>
      </c>
      <c r="J46" s="82">
        <f t="shared" si="2"/>
        <v>102984.77399999999</v>
      </c>
      <c r="K46" s="15"/>
      <c r="L46" s="185"/>
      <c r="M46" s="185"/>
    </row>
    <row r="47" spans="1:13" s="109" customFormat="1" ht="12.75" x14ac:dyDescent="0.25">
      <c r="A47" s="108" t="s">
        <v>253</v>
      </c>
      <c r="B47" s="57" t="s">
        <v>1334</v>
      </c>
      <c r="C47" s="50"/>
      <c r="D47" s="251" t="s">
        <v>21</v>
      </c>
      <c r="E47" s="251">
        <v>1194.52</v>
      </c>
      <c r="F47" s="83"/>
      <c r="G47" s="84"/>
      <c r="H47" s="83"/>
      <c r="I47" s="84"/>
      <c r="J47" s="84"/>
      <c r="K47" s="58"/>
      <c r="L47" s="188"/>
      <c r="M47" s="188"/>
    </row>
    <row r="48" spans="1:13" s="109" customFormat="1" ht="12.75" x14ac:dyDescent="0.25">
      <c r="A48" s="108" t="s">
        <v>575</v>
      </c>
      <c r="B48" s="58" t="s">
        <v>42</v>
      </c>
      <c r="C48" s="50"/>
      <c r="D48" s="60" t="s">
        <v>21</v>
      </c>
      <c r="E48" s="60">
        <v>154.97</v>
      </c>
      <c r="F48" s="83">
        <v>866.25</v>
      </c>
      <c r="G48" s="84">
        <f t="shared" ref="G48:G68" si="7">E48*F48</f>
        <v>134242.76250000001</v>
      </c>
      <c r="H48" s="83">
        <v>829.16</v>
      </c>
      <c r="I48" s="84">
        <f t="shared" ref="I48:I58" si="8">E48*H48</f>
        <v>128494.9252</v>
      </c>
      <c r="J48" s="84">
        <f t="shared" si="2"/>
        <v>262737.68770000001</v>
      </c>
      <c r="K48" s="58"/>
      <c r="L48" s="188"/>
      <c r="M48" s="188"/>
    </row>
    <row r="49" spans="1:13" s="109" customFormat="1" ht="12.75" x14ac:dyDescent="0.25">
      <c r="A49" s="108" t="s">
        <v>576</v>
      </c>
      <c r="B49" s="58" t="s">
        <v>43</v>
      </c>
      <c r="C49" s="50"/>
      <c r="D49" s="60" t="s">
        <v>21</v>
      </c>
      <c r="E49" s="60">
        <v>115.3</v>
      </c>
      <c r="F49" s="83">
        <v>2252.25</v>
      </c>
      <c r="G49" s="84">
        <f t="shared" si="7"/>
        <v>259684.42499999999</v>
      </c>
      <c r="H49" s="83">
        <v>2125.0700000000002</v>
      </c>
      <c r="I49" s="84">
        <f t="shared" si="8"/>
        <v>245020.57100000003</v>
      </c>
      <c r="J49" s="84">
        <f t="shared" si="2"/>
        <v>504704.99600000004</v>
      </c>
      <c r="K49" s="58"/>
      <c r="L49" s="188"/>
      <c r="M49" s="188"/>
    </row>
    <row r="50" spans="1:13" s="109" customFormat="1" ht="12.75" x14ac:dyDescent="0.25">
      <c r="A50" s="108" t="s">
        <v>577</v>
      </c>
      <c r="B50" s="58" t="s">
        <v>44</v>
      </c>
      <c r="C50" s="50"/>
      <c r="D50" s="60" t="s">
        <v>21</v>
      </c>
      <c r="E50" s="60">
        <v>84.16</v>
      </c>
      <c r="F50" s="83">
        <v>2252.25</v>
      </c>
      <c r="G50" s="84">
        <f t="shared" si="7"/>
        <v>189549.36</v>
      </c>
      <c r="H50" s="83">
        <v>2470.64</v>
      </c>
      <c r="I50" s="84">
        <f t="shared" si="8"/>
        <v>207929.0624</v>
      </c>
      <c r="J50" s="84">
        <f t="shared" si="2"/>
        <v>397478.42239999998</v>
      </c>
      <c r="K50" s="58"/>
      <c r="L50" s="188"/>
      <c r="M50" s="188"/>
    </row>
    <row r="51" spans="1:13" s="109" customFormat="1" ht="12.75" x14ac:dyDescent="0.25">
      <c r="A51" s="108" t="s">
        <v>578</v>
      </c>
      <c r="B51" s="58" t="s">
        <v>1347</v>
      </c>
      <c r="C51" s="50"/>
      <c r="D51" s="60" t="s">
        <v>21</v>
      </c>
      <c r="E51" s="60">
        <v>1194.52</v>
      </c>
      <c r="F51" s="83">
        <f>G51/E51</f>
        <v>156.6599973210997</v>
      </c>
      <c r="G51" s="84">
        <v>187133.5</v>
      </c>
      <c r="H51" s="83">
        <v>85.74</v>
      </c>
      <c r="I51" s="84">
        <f t="shared" si="8"/>
        <v>102418.14479999999</v>
      </c>
      <c r="J51" s="84">
        <f t="shared" si="2"/>
        <v>289551.64480000001</v>
      </c>
      <c r="K51" s="58"/>
      <c r="L51" s="188"/>
      <c r="M51" s="188"/>
    </row>
    <row r="52" spans="1:13" s="109" customFormat="1" ht="12.75" x14ac:dyDescent="0.25">
      <c r="A52" s="108" t="s">
        <v>579</v>
      </c>
      <c r="B52" s="58" t="s">
        <v>1348</v>
      </c>
      <c r="C52" s="50"/>
      <c r="D52" s="60" t="s">
        <v>21</v>
      </c>
      <c r="E52" s="60">
        <v>1194.52</v>
      </c>
      <c r="F52" s="83">
        <f>G52/E52</f>
        <v>1653</v>
      </c>
      <c r="G52" s="84">
        <v>1974541.56</v>
      </c>
      <c r="H52" s="83">
        <f>I52/E52</f>
        <v>661.9899959816496</v>
      </c>
      <c r="I52" s="84">
        <v>790760.29</v>
      </c>
      <c r="J52" s="84">
        <f t="shared" si="2"/>
        <v>2765301.85</v>
      </c>
      <c r="K52" s="58"/>
      <c r="L52" s="188"/>
      <c r="M52" s="188"/>
    </row>
    <row r="53" spans="1:13" s="109" customFormat="1" ht="12.75" x14ac:dyDescent="0.25">
      <c r="A53" s="108" t="s">
        <v>582</v>
      </c>
      <c r="B53" s="58" t="s">
        <v>45</v>
      </c>
      <c r="C53" s="50"/>
      <c r="D53" s="60" t="s">
        <v>21</v>
      </c>
      <c r="E53" s="60">
        <v>717.03</v>
      </c>
      <c r="F53" s="83">
        <v>323.39999999999998</v>
      </c>
      <c r="G53" s="84">
        <f t="shared" ref="G53" si="9">E53*F53</f>
        <v>231887.50199999998</v>
      </c>
      <c r="H53" s="83">
        <v>342.21</v>
      </c>
      <c r="I53" s="84">
        <f t="shared" ref="I53" si="10">E53*H53</f>
        <v>245374.83629999997</v>
      </c>
      <c r="J53" s="84">
        <f t="shared" si="2"/>
        <v>477262.33829999994</v>
      </c>
      <c r="K53" s="58"/>
      <c r="L53" s="188"/>
      <c r="M53" s="188"/>
    </row>
    <row r="54" spans="1:13" s="109" customFormat="1" ht="12.75" x14ac:dyDescent="0.25">
      <c r="A54" s="108" t="s">
        <v>583</v>
      </c>
      <c r="B54" s="58" t="s">
        <v>46</v>
      </c>
      <c r="C54" s="50"/>
      <c r="D54" s="60" t="s">
        <v>21</v>
      </c>
      <c r="E54" s="60">
        <v>420.6</v>
      </c>
      <c r="F54" s="83">
        <v>1848</v>
      </c>
      <c r="G54" s="84">
        <f t="shared" si="7"/>
        <v>777268.8</v>
      </c>
      <c r="H54" s="83">
        <v>3023.79</v>
      </c>
      <c r="I54" s="84">
        <f t="shared" si="8"/>
        <v>1271806.074</v>
      </c>
      <c r="J54" s="84">
        <f t="shared" si="2"/>
        <v>2049074.8740000001</v>
      </c>
      <c r="K54" s="58"/>
      <c r="L54" s="188"/>
      <c r="M54" s="188"/>
    </row>
    <row r="55" spans="1:13" s="109" customFormat="1" ht="12.75" x14ac:dyDescent="0.25">
      <c r="A55" s="108" t="s">
        <v>584</v>
      </c>
      <c r="B55" s="58" t="s">
        <v>1349</v>
      </c>
      <c r="C55" s="50"/>
      <c r="D55" s="60" t="s">
        <v>21</v>
      </c>
      <c r="E55" s="60">
        <v>297.2</v>
      </c>
      <c r="F55" s="83">
        <f>G55/E55</f>
        <v>785.40000000000009</v>
      </c>
      <c r="G55" s="84">
        <v>233420.88</v>
      </c>
      <c r="H55" s="83">
        <f>I55/E55</f>
        <v>975.01998654104989</v>
      </c>
      <c r="I55" s="84">
        <v>289775.94</v>
      </c>
      <c r="J55" s="84">
        <f t="shared" si="2"/>
        <v>523196.82</v>
      </c>
      <c r="K55" s="58"/>
      <c r="L55" s="188"/>
      <c r="M55" s="188"/>
    </row>
    <row r="56" spans="1:13" s="109" customFormat="1" ht="12.75" x14ac:dyDescent="0.25">
      <c r="A56" s="108" t="s">
        <v>586</v>
      </c>
      <c r="B56" s="58" t="s">
        <v>49</v>
      </c>
      <c r="C56" s="50"/>
      <c r="D56" s="60" t="s">
        <v>21</v>
      </c>
      <c r="E56" s="60">
        <v>211.32</v>
      </c>
      <c r="F56" s="83">
        <v>323.39999999999998</v>
      </c>
      <c r="G56" s="84">
        <f t="shared" ref="G56" si="11">E56*F56</f>
        <v>68340.887999999992</v>
      </c>
      <c r="H56" s="83">
        <v>569.98</v>
      </c>
      <c r="I56" s="84">
        <f t="shared" ref="I56" si="12">E56*H56</f>
        <v>120448.17359999999</v>
      </c>
      <c r="J56" s="84">
        <f t="shared" si="2"/>
        <v>188789.06159999999</v>
      </c>
      <c r="K56" s="58"/>
      <c r="L56" s="188"/>
      <c r="M56" s="188"/>
    </row>
    <row r="57" spans="1:13" s="36" customFormat="1" ht="12.75" x14ac:dyDescent="0.25">
      <c r="A57" s="35" t="s">
        <v>587</v>
      </c>
      <c r="B57" s="57" t="s">
        <v>50</v>
      </c>
      <c r="C57" s="10"/>
      <c r="D57" s="17" t="s">
        <v>51</v>
      </c>
      <c r="E57" s="17">
        <v>11</v>
      </c>
      <c r="F57" s="81">
        <v>18480</v>
      </c>
      <c r="G57" s="82">
        <f t="shared" si="7"/>
        <v>203280</v>
      </c>
      <c r="H57" s="81">
        <v>69564</v>
      </c>
      <c r="I57" s="82">
        <f t="shared" si="8"/>
        <v>765204</v>
      </c>
      <c r="J57" s="82">
        <f t="shared" si="2"/>
        <v>968484</v>
      </c>
      <c r="K57" s="15"/>
      <c r="L57" s="185"/>
      <c r="M57" s="185"/>
    </row>
    <row r="58" spans="1:13" s="36" customFormat="1" ht="12.75" x14ac:dyDescent="0.25">
      <c r="A58" s="35" t="s">
        <v>588</v>
      </c>
      <c r="B58" s="57" t="s">
        <v>52</v>
      </c>
      <c r="C58" s="10"/>
      <c r="D58" s="17" t="s">
        <v>51</v>
      </c>
      <c r="E58" s="17">
        <v>6</v>
      </c>
      <c r="F58" s="81">
        <v>18480</v>
      </c>
      <c r="G58" s="82">
        <f t="shared" si="7"/>
        <v>110880</v>
      </c>
      <c r="H58" s="81">
        <v>69564</v>
      </c>
      <c r="I58" s="82">
        <f t="shared" si="8"/>
        <v>417384</v>
      </c>
      <c r="J58" s="82">
        <f t="shared" si="2"/>
        <v>528264</v>
      </c>
      <c r="K58" s="15"/>
      <c r="L58" s="185"/>
      <c r="M58" s="190"/>
    </row>
    <row r="59" spans="1:13" s="36" customFormat="1" ht="12.75" x14ac:dyDescent="0.25">
      <c r="A59" s="35" t="s">
        <v>589</v>
      </c>
      <c r="B59" s="57" t="s">
        <v>1335</v>
      </c>
      <c r="C59" s="10"/>
      <c r="D59" s="252" t="s">
        <v>51</v>
      </c>
      <c r="E59" s="252">
        <v>42</v>
      </c>
      <c r="F59" s="83"/>
      <c r="G59" s="84"/>
      <c r="H59" s="83"/>
      <c r="I59" s="84"/>
      <c r="J59" s="84"/>
      <c r="K59" s="15"/>
      <c r="L59" s="190"/>
      <c r="M59" s="185"/>
    </row>
    <row r="60" spans="1:13" s="109" customFormat="1" ht="38.25" x14ac:dyDescent="0.25">
      <c r="A60" s="108" t="s">
        <v>590</v>
      </c>
      <c r="B60" s="59" t="s">
        <v>471</v>
      </c>
      <c r="C60" s="50"/>
      <c r="D60" s="60" t="s">
        <v>51</v>
      </c>
      <c r="E60" s="60">
        <v>4</v>
      </c>
      <c r="F60" s="83">
        <v>5358.6224999999995</v>
      </c>
      <c r="G60" s="83">
        <f t="shared" si="7"/>
        <v>21434.489999999998</v>
      </c>
      <c r="H60" s="83">
        <v>44160.75</v>
      </c>
      <c r="I60" s="84">
        <f>E60*H60</f>
        <v>176643</v>
      </c>
      <c r="J60" s="84">
        <f>G60+I60</f>
        <v>198077.49</v>
      </c>
      <c r="K60" s="58"/>
      <c r="L60" s="188"/>
      <c r="M60" s="188"/>
    </row>
    <row r="61" spans="1:13" s="109" customFormat="1" ht="38.25" x14ac:dyDescent="0.25">
      <c r="A61" s="108" t="s">
        <v>591</v>
      </c>
      <c r="B61" s="59" t="s">
        <v>472</v>
      </c>
      <c r="C61" s="50"/>
      <c r="D61" s="60" t="s">
        <v>51</v>
      </c>
      <c r="E61" s="60">
        <v>1</v>
      </c>
      <c r="F61" s="83">
        <v>5358.6224999999995</v>
      </c>
      <c r="G61" s="83">
        <f t="shared" si="7"/>
        <v>5358.6224999999995</v>
      </c>
      <c r="H61" s="83">
        <v>49325.749999999993</v>
      </c>
      <c r="I61" s="84">
        <f t="shared" ref="I61:I68" si="13">E61*H61</f>
        <v>49325.749999999993</v>
      </c>
      <c r="J61" s="84">
        <f t="shared" ref="J61:J68" si="14">G61+I61</f>
        <v>54684.37249999999</v>
      </c>
      <c r="K61" s="58"/>
      <c r="L61" s="188"/>
      <c r="M61" s="188"/>
    </row>
    <row r="62" spans="1:13" s="109" customFormat="1" ht="12.75" x14ac:dyDescent="0.25">
      <c r="A62" s="108" t="s">
        <v>592</v>
      </c>
      <c r="B62" s="58" t="s">
        <v>473</v>
      </c>
      <c r="C62" s="50"/>
      <c r="D62" s="60" t="s">
        <v>51</v>
      </c>
      <c r="E62" s="60">
        <v>7</v>
      </c>
      <c r="F62" s="83">
        <v>5358.6224999999995</v>
      </c>
      <c r="G62" s="83">
        <f t="shared" si="7"/>
        <v>37510.357499999998</v>
      </c>
      <c r="H62" s="83">
        <v>26496.449999999997</v>
      </c>
      <c r="I62" s="84">
        <f t="shared" si="13"/>
        <v>185475.14999999997</v>
      </c>
      <c r="J62" s="84">
        <f t="shared" si="14"/>
        <v>222985.50749999995</v>
      </c>
      <c r="K62" s="58"/>
      <c r="L62" s="242"/>
      <c r="M62" s="188"/>
    </row>
    <row r="63" spans="1:13" s="109" customFormat="1" ht="12.75" x14ac:dyDescent="0.25">
      <c r="A63" s="108" t="s">
        <v>593</v>
      </c>
      <c r="B63" s="58" t="s">
        <v>474</v>
      </c>
      <c r="C63" s="50"/>
      <c r="D63" s="60" t="s">
        <v>51</v>
      </c>
      <c r="E63" s="60">
        <v>9</v>
      </c>
      <c r="F63" s="83">
        <v>5358.6224999999995</v>
      </c>
      <c r="G63" s="83">
        <f t="shared" si="7"/>
        <v>48227.602499999994</v>
      </c>
      <c r="H63" s="83">
        <v>26496.449999999997</v>
      </c>
      <c r="I63" s="84">
        <f t="shared" si="13"/>
        <v>238468.05</v>
      </c>
      <c r="J63" s="84">
        <f t="shared" si="14"/>
        <v>286695.65249999997</v>
      </c>
      <c r="K63" s="58"/>
      <c r="L63" s="242"/>
      <c r="M63" s="188"/>
    </row>
    <row r="64" spans="1:13" s="109" customFormat="1" ht="12.75" x14ac:dyDescent="0.25">
      <c r="A64" s="108" t="s">
        <v>594</v>
      </c>
      <c r="B64" s="58" t="s">
        <v>475</v>
      </c>
      <c r="C64" s="50"/>
      <c r="D64" s="60" t="s">
        <v>51</v>
      </c>
      <c r="E64" s="60">
        <v>2</v>
      </c>
      <c r="F64" s="83">
        <v>5358.6224999999995</v>
      </c>
      <c r="G64" s="83">
        <f t="shared" si="7"/>
        <v>10717.244999999999</v>
      </c>
      <c r="H64" s="83">
        <v>28562.449999999997</v>
      </c>
      <c r="I64" s="84">
        <f t="shared" si="13"/>
        <v>57124.899999999994</v>
      </c>
      <c r="J64" s="84">
        <f t="shared" si="14"/>
        <v>67842.14499999999</v>
      </c>
      <c r="K64" s="58"/>
      <c r="L64" s="242"/>
      <c r="M64" s="188"/>
    </row>
    <row r="65" spans="1:13" s="109" customFormat="1" ht="12.75" x14ac:dyDescent="0.25">
      <c r="A65" s="108" t="s">
        <v>595</v>
      </c>
      <c r="B65" s="58" t="s">
        <v>476</v>
      </c>
      <c r="C65" s="50"/>
      <c r="D65" s="60" t="s">
        <v>51</v>
      </c>
      <c r="E65" s="60">
        <v>1</v>
      </c>
      <c r="F65" s="83">
        <v>5358.6224999999995</v>
      </c>
      <c r="G65" s="83">
        <f t="shared" si="7"/>
        <v>5358.6224999999995</v>
      </c>
      <c r="H65" s="83">
        <v>24430.449999999997</v>
      </c>
      <c r="I65" s="84">
        <f t="shared" si="13"/>
        <v>24430.449999999997</v>
      </c>
      <c r="J65" s="84">
        <f t="shared" si="14"/>
        <v>29789.072499999995</v>
      </c>
      <c r="K65" s="58"/>
      <c r="L65" s="242"/>
      <c r="M65" s="188"/>
    </row>
    <row r="66" spans="1:13" s="109" customFormat="1" ht="12.75" x14ac:dyDescent="0.25">
      <c r="A66" s="108" t="s">
        <v>596</v>
      </c>
      <c r="B66" s="58" t="s">
        <v>476</v>
      </c>
      <c r="C66" s="50"/>
      <c r="D66" s="60" t="s">
        <v>51</v>
      </c>
      <c r="E66" s="60">
        <v>4</v>
      </c>
      <c r="F66" s="83">
        <v>5358.6224999999995</v>
      </c>
      <c r="G66" s="83">
        <f t="shared" si="7"/>
        <v>21434.489999999998</v>
      </c>
      <c r="H66" s="83">
        <v>24430.449999999997</v>
      </c>
      <c r="I66" s="84">
        <f t="shared" si="13"/>
        <v>97721.799999999988</v>
      </c>
      <c r="J66" s="84">
        <f t="shared" si="14"/>
        <v>119156.28999999998</v>
      </c>
      <c r="K66" s="58"/>
      <c r="L66" s="242"/>
      <c r="M66" s="188"/>
    </row>
    <row r="67" spans="1:13" s="109" customFormat="1" ht="12.75" x14ac:dyDescent="0.25">
      <c r="A67" s="108" t="s">
        <v>597</v>
      </c>
      <c r="B67" s="58" t="s">
        <v>477</v>
      </c>
      <c r="C67" s="50"/>
      <c r="D67" s="60" t="s">
        <v>51</v>
      </c>
      <c r="E67" s="60">
        <v>9</v>
      </c>
      <c r="F67" s="83">
        <v>5358.6224999999995</v>
      </c>
      <c r="G67" s="83">
        <f t="shared" si="7"/>
        <v>48227.602499999994</v>
      </c>
      <c r="H67" s="83">
        <v>25463.449999999997</v>
      </c>
      <c r="I67" s="84">
        <f t="shared" si="13"/>
        <v>229171.05</v>
      </c>
      <c r="J67" s="84">
        <f t="shared" si="14"/>
        <v>277398.65249999997</v>
      </c>
      <c r="K67" s="58"/>
      <c r="L67" s="242"/>
      <c r="M67" s="188"/>
    </row>
    <row r="68" spans="1:13" s="109" customFormat="1" ht="12.75" x14ac:dyDescent="0.25">
      <c r="A68" s="108" t="s">
        <v>598</v>
      </c>
      <c r="B68" s="58" t="s">
        <v>477</v>
      </c>
      <c r="C68" s="50"/>
      <c r="D68" s="60" t="s">
        <v>51</v>
      </c>
      <c r="E68" s="60">
        <v>5</v>
      </c>
      <c r="F68" s="83">
        <v>5358.6224999999995</v>
      </c>
      <c r="G68" s="83">
        <f t="shared" si="7"/>
        <v>26793.112499999996</v>
      </c>
      <c r="H68" s="83">
        <v>25405</v>
      </c>
      <c r="I68" s="84">
        <f t="shared" si="13"/>
        <v>127025</v>
      </c>
      <c r="J68" s="84">
        <f t="shared" si="14"/>
        <v>153818.11249999999</v>
      </c>
      <c r="K68" s="58"/>
      <c r="L68" s="242"/>
      <c r="M68" s="188"/>
    </row>
    <row r="69" spans="1:13" s="254" customFormat="1" ht="12.75" x14ac:dyDescent="0.25">
      <c r="A69" s="229" t="s">
        <v>254</v>
      </c>
      <c r="B69" s="57" t="s">
        <v>1336</v>
      </c>
      <c r="C69" s="230"/>
      <c r="D69" s="223" t="s">
        <v>51</v>
      </c>
      <c r="E69" s="223">
        <v>1</v>
      </c>
      <c r="F69" s="231">
        <f>G69/E69</f>
        <v>384952.9</v>
      </c>
      <c r="G69" s="232">
        <v>384952.9</v>
      </c>
      <c r="H69" s="231">
        <f>I69/E69</f>
        <v>657923.86</v>
      </c>
      <c r="I69" s="232">
        <v>657923.86</v>
      </c>
      <c r="J69" s="232">
        <f t="shared" si="2"/>
        <v>1042876.76</v>
      </c>
      <c r="K69" s="57"/>
      <c r="L69" s="253"/>
      <c r="M69" s="253"/>
    </row>
    <row r="70" spans="1:13" s="109" customFormat="1" ht="12.75" x14ac:dyDescent="0.25">
      <c r="A70" s="108" t="s">
        <v>599</v>
      </c>
      <c r="B70" s="58" t="s">
        <v>53</v>
      </c>
      <c r="C70" s="50"/>
      <c r="D70" s="60" t="s">
        <v>34</v>
      </c>
      <c r="E70" s="60">
        <v>16.5</v>
      </c>
      <c r="F70" s="83">
        <v>0</v>
      </c>
      <c r="G70" s="84">
        <f t="shared" ref="G70:G123" si="15">E70*F70</f>
        <v>0</v>
      </c>
      <c r="H70" s="83">
        <v>0</v>
      </c>
      <c r="I70" s="84">
        <f t="shared" ref="I70:I123" si="16">E70*H70</f>
        <v>0</v>
      </c>
      <c r="J70" s="84">
        <f t="shared" si="2"/>
        <v>0</v>
      </c>
      <c r="K70" s="58"/>
      <c r="L70" s="188"/>
      <c r="M70" s="188"/>
    </row>
    <row r="71" spans="1:13" s="109" customFormat="1" ht="12.75" x14ac:dyDescent="0.25">
      <c r="A71" s="108" t="s">
        <v>600</v>
      </c>
      <c r="B71" s="58" t="s">
        <v>478</v>
      </c>
      <c r="C71" s="50"/>
      <c r="D71" s="60" t="s">
        <v>16</v>
      </c>
      <c r="E71" s="60">
        <v>0.495</v>
      </c>
      <c r="F71" s="83">
        <v>0</v>
      </c>
      <c r="G71" s="84">
        <f t="shared" si="15"/>
        <v>0</v>
      </c>
      <c r="H71" s="83">
        <v>0</v>
      </c>
      <c r="I71" s="84">
        <f t="shared" si="16"/>
        <v>0</v>
      </c>
      <c r="J71" s="84">
        <f t="shared" si="2"/>
        <v>0</v>
      </c>
      <c r="K71" s="58"/>
      <c r="L71" s="188"/>
      <c r="M71" s="188"/>
    </row>
    <row r="72" spans="1:13" s="109" customFormat="1" ht="12.75" x14ac:dyDescent="0.25">
      <c r="A72" s="108" t="s">
        <v>601</v>
      </c>
      <c r="B72" s="58" t="s">
        <v>54</v>
      </c>
      <c r="C72" s="50"/>
      <c r="D72" s="60" t="s">
        <v>51</v>
      </c>
      <c r="E72" s="60">
        <v>9</v>
      </c>
      <c r="F72" s="83">
        <v>0</v>
      </c>
      <c r="G72" s="84">
        <f t="shared" si="15"/>
        <v>0</v>
      </c>
      <c r="H72" s="83">
        <v>0</v>
      </c>
      <c r="I72" s="84">
        <f t="shared" si="16"/>
        <v>0</v>
      </c>
      <c r="J72" s="84">
        <f t="shared" si="2"/>
        <v>0</v>
      </c>
      <c r="K72" s="58"/>
      <c r="L72" s="188"/>
      <c r="M72" s="188"/>
    </row>
    <row r="73" spans="1:13" s="109" customFormat="1" ht="12.75" x14ac:dyDescent="0.25">
      <c r="A73" s="108" t="s">
        <v>602</v>
      </c>
      <c r="B73" s="58" t="s">
        <v>55</v>
      </c>
      <c r="C73" s="50"/>
      <c r="D73" s="60" t="s">
        <v>51</v>
      </c>
      <c r="E73" s="60">
        <v>4</v>
      </c>
      <c r="F73" s="83">
        <v>0</v>
      </c>
      <c r="G73" s="84">
        <f t="shared" si="15"/>
        <v>0</v>
      </c>
      <c r="H73" s="83">
        <v>0</v>
      </c>
      <c r="I73" s="84">
        <f t="shared" si="16"/>
        <v>0</v>
      </c>
      <c r="J73" s="84">
        <f t="shared" si="2"/>
        <v>0</v>
      </c>
      <c r="K73" s="58"/>
      <c r="L73" s="188"/>
      <c r="M73" s="188"/>
    </row>
    <row r="74" spans="1:13" s="109" customFormat="1" ht="12.75" x14ac:dyDescent="0.25">
      <c r="A74" s="108" t="s">
        <v>603</v>
      </c>
      <c r="B74" s="58" t="s">
        <v>56</v>
      </c>
      <c r="C74" s="50"/>
      <c r="D74" s="60" t="s">
        <v>34</v>
      </c>
      <c r="E74" s="60">
        <v>0.81</v>
      </c>
      <c r="F74" s="83">
        <v>0</v>
      </c>
      <c r="G74" s="84">
        <f t="shared" si="15"/>
        <v>0</v>
      </c>
      <c r="H74" s="83">
        <v>0</v>
      </c>
      <c r="I74" s="84">
        <f t="shared" si="16"/>
        <v>0</v>
      </c>
      <c r="J74" s="84">
        <f t="shared" si="2"/>
        <v>0</v>
      </c>
      <c r="K74" s="58"/>
      <c r="L74" s="188"/>
      <c r="M74" s="188"/>
    </row>
    <row r="75" spans="1:13" s="109" customFormat="1" ht="12.75" x14ac:dyDescent="0.25">
      <c r="A75" s="108" t="s">
        <v>604</v>
      </c>
      <c r="B75" s="58" t="s">
        <v>479</v>
      </c>
      <c r="C75" s="50"/>
      <c r="D75" s="60" t="s">
        <v>16</v>
      </c>
      <c r="E75" s="60">
        <v>2.8000000000000001E-2</v>
      </c>
      <c r="F75" s="83">
        <v>0</v>
      </c>
      <c r="G75" s="84">
        <f t="shared" si="15"/>
        <v>0</v>
      </c>
      <c r="H75" s="83">
        <v>0</v>
      </c>
      <c r="I75" s="84">
        <f t="shared" si="16"/>
        <v>0</v>
      </c>
      <c r="J75" s="84">
        <f t="shared" ref="J75:J139" si="17">G75+I75</f>
        <v>0</v>
      </c>
      <c r="K75" s="58"/>
      <c r="L75" s="188"/>
      <c r="M75" s="188"/>
    </row>
    <row r="76" spans="1:13" s="109" customFormat="1" ht="12.75" x14ac:dyDescent="0.25">
      <c r="A76" s="108" t="s">
        <v>605</v>
      </c>
      <c r="B76" s="58" t="s">
        <v>480</v>
      </c>
      <c r="C76" s="50"/>
      <c r="D76" s="60" t="s">
        <v>16</v>
      </c>
      <c r="E76" s="60">
        <v>3.5000000000000003E-2</v>
      </c>
      <c r="F76" s="83">
        <v>0</v>
      </c>
      <c r="G76" s="84">
        <f t="shared" si="15"/>
        <v>0</v>
      </c>
      <c r="H76" s="83">
        <v>0</v>
      </c>
      <c r="I76" s="84">
        <f t="shared" si="16"/>
        <v>0</v>
      </c>
      <c r="J76" s="84">
        <f t="shared" si="17"/>
        <v>0</v>
      </c>
      <c r="K76" s="58"/>
      <c r="L76" s="188"/>
      <c r="M76" s="188"/>
    </row>
    <row r="77" spans="1:13" s="109" customFormat="1" ht="12.75" x14ac:dyDescent="0.25">
      <c r="A77" s="108" t="s">
        <v>606</v>
      </c>
      <c r="B77" s="58" t="s">
        <v>481</v>
      </c>
      <c r="C77" s="50"/>
      <c r="D77" s="60" t="s">
        <v>2</v>
      </c>
      <c r="E77" s="60">
        <v>10</v>
      </c>
      <c r="F77" s="83">
        <v>0</v>
      </c>
      <c r="G77" s="84">
        <f t="shared" si="15"/>
        <v>0</v>
      </c>
      <c r="H77" s="83">
        <v>0</v>
      </c>
      <c r="I77" s="84">
        <f t="shared" si="16"/>
        <v>0</v>
      </c>
      <c r="J77" s="84">
        <f t="shared" si="17"/>
        <v>0</v>
      </c>
      <c r="K77" s="58"/>
      <c r="L77" s="188"/>
      <c r="M77" s="188"/>
    </row>
    <row r="78" spans="1:13" s="109" customFormat="1" ht="12.75" x14ac:dyDescent="0.25">
      <c r="A78" s="108" t="s">
        <v>607</v>
      </c>
      <c r="B78" s="58" t="s">
        <v>482</v>
      </c>
      <c r="C78" s="50"/>
      <c r="D78" s="60" t="s">
        <v>483</v>
      </c>
      <c r="E78" s="60">
        <v>2.7E-2</v>
      </c>
      <c r="F78" s="83">
        <v>0</v>
      </c>
      <c r="G78" s="84">
        <f t="shared" si="15"/>
        <v>0</v>
      </c>
      <c r="H78" s="83">
        <v>0</v>
      </c>
      <c r="I78" s="84">
        <f t="shared" si="16"/>
        <v>0</v>
      </c>
      <c r="J78" s="84">
        <f t="shared" si="17"/>
        <v>0</v>
      </c>
      <c r="K78" s="58"/>
      <c r="L78" s="188"/>
      <c r="M78" s="188"/>
    </row>
    <row r="79" spans="1:13" s="109" customFormat="1" ht="12.75" x14ac:dyDescent="0.25">
      <c r="A79" s="108" t="s">
        <v>608</v>
      </c>
      <c r="B79" s="58" t="s">
        <v>484</v>
      </c>
      <c r="C79" s="50"/>
      <c r="D79" s="60" t="s">
        <v>51</v>
      </c>
      <c r="E79" s="60">
        <v>42</v>
      </c>
      <c r="F79" s="83">
        <v>0</v>
      </c>
      <c r="G79" s="84">
        <f t="shared" si="15"/>
        <v>0</v>
      </c>
      <c r="H79" s="83">
        <v>0</v>
      </c>
      <c r="I79" s="84">
        <f t="shared" si="16"/>
        <v>0</v>
      </c>
      <c r="J79" s="84">
        <f t="shared" si="17"/>
        <v>0</v>
      </c>
      <c r="K79" s="58"/>
      <c r="L79" s="188"/>
      <c r="M79" s="188"/>
    </row>
    <row r="80" spans="1:13" s="109" customFormat="1" ht="12.75" x14ac:dyDescent="0.25">
      <c r="A80" s="108" t="s">
        <v>609</v>
      </c>
      <c r="B80" s="58" t="s">
        <v>485</v>
      </c>
      <c r="C80" s="50"/>
      <c r="D80" s="60" t="s">
        <v>51</v>
      </c>
      <c r="E80" s="60">
        <v>42</v>
      </c>
      <c r="F80" s="83">
        <v>0</v>
      </c>
      <c r="G80" s="84">
        <f t="shared" si="15"/>
        <v>0</v>
      </c>
      <c r="H80" s="83">
        <v>0</v>
      </c>
      <c r="I80" s="84">
        <f t="shared" si="16"/>
        <v>0</v>
      </c>
      <c r="J80" s="84">
        <f t="shared" si="17"/>
        <v>0</v>
      </c>
      <c r="K80" s="58"/>
      <c r="L80" s="188"/>
      <c r="M80" s="188"/>
    </row>
    <row r="81" spans="1:13" s="109" customFormat="1" ht="12.75" x14ac:dyDescent="0.25">
      <c r="A81" s="108" t="s">
        <v>610</v>
      </c>
      <c r="B81" s="58" t="s">
        <v>57</v>
      </c>
      <c r="C81" s="50"/>
      <c r="D81" s="60" t="s">
        <v>51</v>
      </c>
      <c r="E81" s="60">
        <v>1</v>
      </c>
      <c r="F81" s="83">
        <v>0</v>
      </c>
      <c r="G81" s="84">
        <f t="shared" si="15"/>
        <v>0</v>
      </c>
      <c r="H81" s="83">
        <v>0</v>
      </c>
      <c r="I81" s="84">
        <f t="shared" si="16"/>
        <v>0</v>
      </c>
      <c r="J81" s="84">
        <f t="shared" si="17"/>
        <v>0</v>
      </c>
      <c r="K81" s="58"/>
      <c r="L81" s="188"/>
      <c r="M81" s="188"/>
    </row>
    <row r="82" spans="1:13" s="109" customFormat="1" ht="12.75" x14ac:dyDescent="0.25">
      <c r="A82" s="108" t="s">
        <v>611</v>
      </c>
      <c r="B82" s="58" t="s">
        <v>486</v>
      </c>
      <c r="C82" s="50"/>
      <c r="D82" s="60" t="s">
        <v>16</v>
      </c>
      <c r="E82" s="60">
        <v>0.105</v>
      </c>
      <c r="F82" s="83">
        <v>0</v>
      </c>
      <c r="G82" s="84">
        <f t="shared" si="15"/>
        <v>0</v>
      </c>
      <c r="H82" s="83">
        <v>0</v>
      </c>
      <c r="I82" s="84">
        <f t="shared" si="16"/>
        <v>0</v>
      </c>
      <c r="J82" s="84">
        <f t="shared" si="17"/>
        <v>0</v>
      </c>
      <c r="K82" s="58"/>
      <c r="L82" s="188"/>
      <c r="M82" s="188"/>
    </row>
    <row r="83" spans="1:13" s="109" customFormat="1" ht="12.75" x14ac:dyDescent="0.25">
      <c r="A83" s="108" t="s">
        <v>612</v>
      </c>
      <c r="B83" s="58" t="s">
        <v>487</v>
      </c>
      <c r="C83" s="50"/>
      <c r="D83" s="60" t="s">
        <v>16</v>
      </c>
      <c r="E83" s="60">
        <v>0.12</v>
      </c>
      <c r="F83" s="83">
        <v>0</v>
      </c>
      <c r="G83" s="84">
        <f t="shared" si="15"/>
        <v>0</v>
      </c>
      <c r="H83" s="83">
        <v>0</v>
      </c>
      <c r="I83" s="84">
        <f t="shared" si="16"/>
        <v>0</v>
      </c>
      <c r="J83" s="84">
        <f t="shared" si="17"/>
        <v>0</v>
      </c>
      <c r="K83" s="58"/>
      <c r="L83" s="188"/>
      <c r="M83" s="188"/>
    </row>
    <row r="84" spans="1:13" s="109" customFormat="1" ht="12.75" x14ac:dyDescent="0.25">
      <c r="A84" s="108" t="s">
        <v>613</v>
      </c>
      <c r="B84" s="58" t="s">
        <v>488</v>
      </c>
      <c r="C84" s="50"/>
      <c r="D84" s="60" t="s">
        <v>16</v>
      </c>
      <c r="E84" s="60">
        <v>3.5000000000000003E-2</v>
      </c>
      <c r="F84" s="83">
        <v>0</v>
      </c>
      <c r="G84" s="84">
        <f t="shared" si="15"/>
        <v>0</v>
      </c>
      <c r="H84" s="83">
        <v>0</v>
      </c>
      <c r="I84" s="84">
        <f t="shared" si="16"/>
        <v>0</v>
      </c>
      <c r="J84" s="84">
        <f t="shared" si="17"/>
        <v>0</v>
      </c>
      <c r="K84" s="58"/>
      <c r="L84" s="188"/>
      <c r="M84" s="188"/>
    </row>
    <row r="85" spans="1:13" s="109" customFormat="1" ht="12.75" x14ac:dyDescent="0.25">
      <c r="A85" s="108" t="s">
        <v>614</v>
      </c>
      <c r="B85" s="58" t="s">
        <v>489</v>
      </c>
      <c r="C85" s="50"/>
      <c r="D85" s="60" t="s">
        <v>51</v>
      </c>
      <c r="E85" s="60">
        <v>12</v>
      </c>
      <c r="F85" s="83">
        <v>0</v>
      </c>
      <c r="G85" s="84">
        <f t="shared" si="15"/>
        <v>0</v>
      </c>
      <c r="H85" s="83">
        <v>0</v>
      </c>
      <c r="I85" s="84">
        <f t="shared" si="16"/>
        <v>0</v>
      </c>
      <c r="J85" s="84">
        <f t="shared" si="17"/>
        <v>0</v>
      </c>
      <c r="K85" s="58"/>
      <c r="L85" s="188"/>
      <c r="M85" s="188"/>
    </row>
    <row r="86" spans="1:13" s="109" customFormat="1" ht="12.75" x14ac:dyDescent="0.25">
      <c r="A86" s="108" t="s">
        <v>615</v>
      </c>
      <c r="B86" s="58" t="s">
        <v>490</v>
      </c>
      <c r="C86" s="50"/>
      <c r="D86" s="60" t="s">
        <v>51</v>
      </c>
      <c r="E86" s="60">
        <v>8</v>
      </c>
      <c r="F86" s="83">
        <v>0</v>
      </c>
      <c r="G86" s="84">
        <f t="shared" si="15"/>
        <v>0</v>
      </c>
      <c r="H86" s="83">
        <v>0</v>
      </c>
      <c r="I86" s="84">
        <f t="shared" si="16"/>
        <v>0</v>
      </c>
      <c r="J86" s="84">
        <f t="shared" si="17"/>
        <v>0</v>
      </c>
      <c r="K86" s="58"/>
      <c r="L86" s="188"/>
      <c r="M86" s="188"/>
    </row>
    <row r="87" spans="1:13" s="109" customFormat="1" ht="12.75" x14ac:dyDescent="0.25">
      <c r="A87" s="108" t="s">
        <v>616</v>
      </c>
      <c r="B87" s="58" t="s">
        <v>491</v>
      </c>
      <c r="C87" s="50"/>
      <c r="D87" s="60" t="s">
        <v>51</v>
      </c>
      <c r="E87" s="60">
        <v>8</v>
      </c>
      <c r="F87" s="83">
        <v>0</v>
      </c>
      <c r="G87" s="84">
        <f t="shared" si="15"/>
        <v>0</v>
      </c>
      <c r="H87" s="83">
        <v>0</v>
      </c>
      <c r="I87" s="84">
        <f t="shared" si="16"/>
        <v>0</v>
      </c>
      <c r="J87" s="84">
        <f t="shared" si="17"/>
        <v>0</v>
      </c>
      <c r="K87" s="58"/>
      <c r="L87" s="188"/>
      <c r="M87" s="188"/>
    </row>
    <row r="88" spans="1:13" s="109" customFormat="1" ht="12.75" x14ac:dyDescent="0.25">
      <c r="A88" s="108" t="s">
        <v>617</v>
      </c>
      <c r="B88" s="58" t="s">
        <v>492</v>
      </c>
      <c r="C88" s="50"/>
      <c r="D88" s="60" t="s">
        <v>21</v>
      </c>
      <c r="E88" s="60">
        <v>21</v>
      </c>
      <c r="F88" s="83">
        <v>0</v>
      </c>
      <c r="G88" s="84">
        <f t="shared" si="15"/>
        <v>0</v>
      </c>
      <c r="H88" s="83">
        <v>0</v>
      </c>
      <c r="I88" s="84">
        <f t="shared" si="16"/>
        <v>0</v>
      </c>
      <c r="J88" s="84">
        <f t="shared" si="17"/>
        <v>0</v>
      </c>
      <c r="K88" s="58"/>
      <c r="L88" s="188"/>
      <c r="M88" s="188"/>
    </row>
    <row r="89" spans="1:13" s="109" customFormat="1" ht="12.75" x14ac:dyDescent="0.25">
      <c r="A89" s="108" t="s">
        <v>618</v>
      </c>
      <c r="B89" s="58" t="s">
        <v>493</v>
      </c>
      <c r="C89" s="50"/>
      <c r="D89" s="60" t="s">
        <v>21</v>
      </c>
      <c r="E89" s="60">
        <v>21.7</v>
      </c>
      <c r="F89" s="83">
        <v>0</v>
      </c>
      <c r="G89" s="84">
        <f t="shared" si="15"/>
        <v>0</v>
      </c>
      <c r="H89" s="83">
        <v>0</v>
      </c>
      <c r="I89" s="84">
        <f t="shared" si="16"/>
        <v>0</v>
      </c>
      <c r="J89" s="84">
        <f t="shared" si="17"/>
        <v>0</v>
      </c>
      <c r="K89" s="58"/>
      <c r="L89" s="188"/>
      <c r="M89" s="188"/>
    </row>
    <row r="90" spans="1:13" s="109" customFormat="1" ht="12.75" x14ac:dyDescent="0.25">
      <c r="A90" s="108" t="s">
        <v>619</v>
      </c>
      <c r="B90" s="58" t="s">
        <v>494</v>
      </c>
      <c r="C90" s="50"/>
      <c r="D90" s="60" t="s">
        <v>34</v>
      </c>
      <c r="E90" s="60">
        <v>0.52</v>
      </c>
      <c r="F90" s="83">
        <v>0</v>
      </c>
      <c r="G90" s="84">
        <f t="shared" si="15"/>
        <v>0</v>
      </c>
      <c r="H90" s="83">
        <v>0</v>
      </c>
      <c r="I90" s="84">
        <f t="shared" si="16"/>
        <v>0</v>
      </c>
      <c r="J90" s="84">
        <f t="shared" si="17"/>
        <v>0</v>
      </c>
      <c r="K90" s="58"/>
      <c r="L90" s="188"/>
      <c r="M90" s="188"/>
    </row>
    <row r="91" spans="1:13" s="109" customFormat="1" ht="12.75" x14ac:dyDescent="0.25">
      <c r="A91" s="108" t="s">
        <v>620</v>
      </c>
      <c r="B91" s="58" t="s">
        <v>495</v>
      </c>
      <c r="C91" s="50"/>
      <c r="D91" s="60" t="s">
        <v>2</v>
      </c>
      <c r="E91" s="60">
        <v>144</v>
      </c>
      <c r="F91" s="83">
        <v>0</v>
      </c>
      <c r="G91" s="84">
        <f t="shared" si="15"/>
        <v>0</v>
      </c>
      <c r="H91" s="83">
        <v>0</v>
      </c>
      <c r="I91" s="84">
        <f t="shared" si="16"/>
        <v>0</v>
      </c>
      <c r="J91" s="84">
        <f t="shared" si="17"/>
        <v>0</v>
      </c>
      <c r="K91" s="58"/>
      <c r="L91" s="188"/>
      <c r="M91" s="188"/>
    </row>
    <row r="92" spans="1:13" s="109" customFormat="1" ht="12.75" x14ac:dyDescent="0.25">
      <c r="A92" s="108" t="s">
        <v>621</v>
      </c>
      <c r="B92" s="58" t="s">
        <v>496</v>
      </c>
      <c r="C92" s="50"/>
      <c r="D92" s="60" t="s">
        <v>2</v>
      </c>
      <c r="E92" s="60">
        <v>13</v>
      </c>
      <c r="F92" s="83">
        <v>0</v>
      </c>
      <c r="G92" s="84">
        <f t="shared" si="15"/>
        <v>0</v>
      </c>
      <c r="H92" s="83">
        <v>0</v>
      </c>
      <c r="I92" s="84">
        <f t="shared" si="16"/>
        <v>0</v>
      </c>
      <c r="J92" s="84">
        <f t="shared" si="17"/>
        <v>0</v>
      </c>
      <c r="K92" s="58"/>
      <c r="L92" s="188"/>
      <c r="M92" s="188"/>
    </row>
    <row r="93" spans="1:13" s="109" customFormat="1" ht="12.75" x14ac:dyDescent="0.25">
      <c r="A93" s="108" t="s">
        <v>622</v>
      </c>
      <c r="B93" s="58" t="s">
        <v>497</v>
      </c>
      <c r="C93" s="50"/>
      <c r="D93" s="60" t="s">
        <v>51</v>
      </c>
      <c r="E93" s="60">
        <v>40</v>
      </c>
      <c r="F93" s="83">
        <v>0</v>
      </c>
      <c r="G93" s="84">
        <f t="shared" si="15"/>
        <v>0</v>
      </c>
      <c r="H93" s="83">
        <v>0</v>
      </c>
      <c r="I93" s="84">
        <f t="shared" si="16"/>
        <v>0</v>
      </c>
      <c r="J93" s="84">
        <f t="shared" si="17"/>
        <v>0</v>
      </c>
      <c r="K93" s="58"/>
      <c r="L93" s="188"/>
      <c r="M93" s="188"/>
    </row>
    <row r="94" spans="1:13" s="109" customFormat="1" ht="12.75" x14ac:dyDescent="0.25">
      <c r="A94" s="108" t="s">
        <v>623</v>
      </c>
      <c r="B94" s="58" t="s">
        <v>498</v>
      </c>
      <c r="C94" s="50"/>
      <c r="D94" s="60" t="s">
        <v>51</v>
      </c>
      <c r="E94" s="60">
        <v>315</v>
      </c>
      <c r="F94" s="83">
        <v>0</v>
      </c>
      <c r="G94" s="84">
        <f t="shared" si="15"/>
        <v>0</v>
      </c>
      <c r="H94" s="83">
        <v>0</v>
      </c>
      <c r="I94" s="84">
        <f t="shared" si="16"/>
        <v>0</v>
      </c>
      <c r="J94" s="84">
        <f t="shared" si="17"/>
        <v>0</v>
      </c>
      <c r="K94" s="58"/>
      <c r="L94" s="188"/>
      <c r="M94" s="188"/>
    </row>
    <row r="95" spans="1:13" s="109" customFormat="1" ht="12.75" x14ac:dyDescent="0.25">
      <c r="A95" s="108" t="s">
        <v>624</v>
      </c>
      <c r="B95" s="58" t="s">
        <v>484</v>
      </c>
      <c r="C95" s="50"/>
      <c r="D95" s="60" t="s">
        <v>51</v>
      </c>
      <c r="E95" s="60">
        <v>95</v>
      </c>
      <c r="F95" s="83">
        <v>0</v>
      </c>
      <c r="G95" s="84">
        <f t="shared" si="15"/>
        <v>0</v>
      </c>
      <c r="H95" s="83">
        <v>0</v>
      </c>
      <c r="I95" s="84">
        <f t="shared" si="16"/>
        <v>0</v>
      </c>
      <c r="J95" s="84">
        <f t="shared" si="17"/>
        <v>0</v>
      </c>
      <c r="K95" s="58"/>
      <c r="L95" s="188"/>
      <c r="M95" s="188"/>
    </row>
    <row r="96" spans="1:13" s="109" customFormat="1" ht="12.75" x14ac:dyDescent="0.25">
      <c r="A96" s="108" t="s">
        <v>625</v>
      </c>
      <c r="B96" s="58" t="s">
        <v>485</v>
      </c>
      <c r="C96" s="50"/>
      <c r="D96" s="60" t="s">
        <v>51</v>
      </c>
      <c r="E96" s="60">
        <v>140</v>
      </c>
      <c r="F96" s="83">
        <v>0</v>
      </c>
      <c r="G96" s="84">
        <f t="shared" si="15"/>
        <v>0</v>
      </c>
      <c r="H96" s="83">
        <v>0</v>
      </c>
      <c r="I96" s="84">
        <f t="shared" si="16"/>
        <v>0</v>
      </c>
      <c r="J96" s="84">
        <f t="shared" si="17"/>
        <v>0</v>
      </c>
      <c r="K96" s="58"/>
      <c r="L96" s="188"/>
      <c r="M96" s="188"/>
    </row>
    <row r="97" spans="1:13" s="109" customFormat="1" ht="12.75" x14ac:dyDescent="0.25">
      <c r="A97" s="108" t="s">
        <v>626</v>
      </c>
      <c r="B97" s="58" t="s">
        <v>58</v>
      </c>
      <c r="C97" s="50"/>
      <c r="D97" s="60" t="s">
        <v>51</v>
      </c>
      <c r="E97" s="60">
        <v>1</v>
      </c>
      <c r="F97" s="83">
        <v>0</v>
      </c>
      <c r="G97" s="84">
        <f t="shared" si="15"/>
        <v>0</v>
      </c>
      <c r="H97" s="83">
        <v>0</v>
      </c>
      <c r="I97" s="84">
        <f t="shared" si="16"/>
        <v>0</v>
      </c>
      <c r="J97" s="84">
        <f t="shared" si="17"/>
        <v>0</v>
      </c>
      <c r="K97" s="58"/>
      <c r="L97" s="188"/>
      <c r="M97" s="188"/>
    </row>
    <row r="98" spans="1:13" s="109" customFormat="1" ht="12.75" x14ac:dyDescent="0.25">
      <c r="A98" s="108" t="s">
        <v>627</v>
      </c>
      <c r="B98" s="58" t="s">
        <v>486</v>
      </c>
      <c r="C98" s="50"/>
      <c r="D98" s="60" t="s">
        <v>16</v>
      </c>
      <c r="E98" s="60">
        <v>0.63200000000000001</v>
      </c>
      <c r="F98" s="83">
        <v>0</v>
      </c>
      <c r="G98" s="84">
        <f t="shared" si="15"/>
        <v>0</v>
      </c>
      <c r="H98" s="83">
        <v>0</v>
      </c>
      <c r="I98" s="84">
        <f t="shared" si="16"/>
        <v>0</v>
      </c>
      <c r="J98" s="84">
        <f t="shared" si="17"/>
        <v>0</v>
      </c>
      <c r="K98" s="58"/>
      <c r="L98" s="188"/>
      <c r="M98" s="188"/>
    </row>
    <row r="99" spans="1:13" s="109" customFormat="1" ht="12.75" x14ac:dyDescent="0.25">
      <c r="A99" s="108" t="s">
        <v>628</v>
      </c>
      <c r="B99" s="58" t="s">
        <v>499</v>
      </c>
      <c r="C99" s="50"/>
      <c r="D99" s="60" t="s">
        <v>16</v>
      </c>
      <c r="E99" s="60">
        <v>0.129</v>
      </c>
      <c r="F99" s="83">
        <v>0</v>
      </c>
      <c r="G99" s="84">
        <f t="shared" si="15"/>
        <v>0</v>
      </c>
      <c r="H99" s="83">
        <v>0</v>
      </c>
      <c r="I99" s="84">
        <f t="shared" si="16"/>
        <v>0</v>
      </c>
      <c r="J99" s="84">
        <f t="shared" si="17"/>
        <v>0</v>
      </c>
      <c r="K99" s="58"/>
      <c r="L99" s="188"/>
      <c r="M99" s="188"/>
    </row>
    <row r="100" spans="1:13" s="109" customFormat="1" ht="12.75" x14ac:dyDescent="0.25">
      <c r="A100" s="108" t="s">
        <v>629</v>
      </c>
      <c r="B100" s="58" t="s">
        <v>500</v>
      </c>
      <c r="C100" s="50"/>
      <c r="D100" s="60" t="s">
        <v>16</v>
      </c>
      <c r="E100" s="60">
        <v>4.4999999999999998E-2</v>
      </c>
      <c r="F100" s="83">
        <v>0</v>
      </c>
      <c r="G100" s="84">
        <f t="shared" si="15"/>
        <v>0</v>
      </c>
      <c r="H100" s="83">
        <v>0</v>
      </c>
      <c r="I100" s="84">
        <f t="shared" si="16"/>
        <v>0</v>
      </c>
      <c r="J100" s="84">
        <f t="shared" si="17"/>
        <v>0</v>
      </c>
      <c r="K100" s="58"/>
      <c r="L100" s="188"/>
      <c r="M100" s="188"/>
    </row>
    <row r="101" spans="1:13" s="109" customFormat="1" ht="12.75" x14ac:dyDescent="0.25">
      <c r="A101" s="108" t="s">
        <v>630</v>
      </c>
      <c r="B101" s="58" t="s">
        <v>488</v>
      </c>
      <c r="C101" s="50"/>
      <c r="D101" s="60" t="s">
        <v>16</v>
      </c>
      <c r="E101" s="60">
        <v>5.1999999999999998E-2</v>
      </c>
      <c r="F101" s="83">
        <v>0</v>
      </c>
      <c r="G101" s="84">
        <f t="shared" si="15"/>
        <v>0</v>
      </c>
      <c r="H101" s="83">
        <v>0</v>
      </c>
      <c r="I101" s="84">
        <f t="shared" si="16"/>
        <v>0</v>
      </c>
      <c r="J101" s="84">
        <f t="shared" si="17"/>
        <v>0</v>
      </c>
      <c r="K101" s="58"/>
      <c r="L101" s="188"/>
      <c r="M101" s="188"/>
    </row>
    <row r="102" spans="1:13" s="109" customFormat="1" ht="12.75" x14ac:dyDescent="0.25">
      <c r="A102" s="108" t="s">
        <v>631</v>
      </c>
      <c r="B102" s="58" t="s">
        <v>491</v>
      </c>
      <c r="C102" s="50"/>
      <c r="D102" s="60" t="s">
        <v>51</v>
      </c>
      <c r="E102" s="60">
        <v>8</v>
      </c>
      <c r="F102" s="83">
        <v>0</v>
      </c>
      <c r="G102" s="84">
        <f t="shared" si="15"/>
        <v>0</v>
      </c>
      <c r="H102" s="83">
        <v>0</v>
      </c>
      <c r="I102" s="84">
        <f t="shared" si="16"/>
        <v>0</v>
      </c>
      <c r="J102" s="84">
        <f t="shared" si="17"/>
        <v>0</v>
      </c>
      <c r="K102" s="58"/>
      <c r="L102" s="188"/>
      <c r="M102" s="188"/>
    </row>
    <row r="103" spans="1:13" s="109" customFormat="1" ht="12.75" x14ac:dyDescent="0.25">
      <c r="A103" s="108" t="s">
        <v>632</v>
      </c>
      <c r="B103" s="58" t="s">
        <v>489</v>
      </c>
      <c r="C103" s="50"/>
      <c r="D103" s="60" t="s">
        <v>51</v>
      </c>
      <c r="E103" s="60">
        <v>14</v>
      </c>
      <c r="F103" s="83">
        <v>0</v>
      </c>
      <c r="G103" s="84">
        <f t="shared" si="15"/>
        <v>0</v>
      </c>
      <c r="H103" s="83">
        <v>0</v>
      </c>
      <c r="I103" s="84">
        <f t="shared" si="16"/>
        <v>0</v>
      </c>
      <c r="J103" s="84">
        <f t="shared" si="17"/>
        <v>0</v>
      </c>
      <c r="K103" s="58"/>
      <c r="L103" s="188"/>
      <c r="M103" s="188"/>
    </row>
    <row r="104" spans="1:13" s="109" customFormat="1" ht="12.75" x14ac:dyDescent="0.25">
      <c r="A104" s="108" t="s">
        <v>633</v>
      </c>
      <c r="B104" s="58" t="s">
        <v>501</v>
      </c>
      <c r="C104" s="50"/>
      <c r="D104" s="60" t="s">
        <v>51</v>
      </c>
      <c r="E104" s="60">
        <v>24</v>
      </c>
      <c r="F104" s="83">
        <v>0</v>
      </c>
      <c r="G104" s="84">
        <f t="shared" si="15"/>
        <v>0</v>
      </c>
      <c r="H104" s="83">
        <v>0</v>
      </c>
      <c r="I104" s="84">
        <f t="shared" si="16"/>
        <v>0</v>
      </c>
      <c r="J104" s="84">
        <f t="shared" si="17"/>
        <v>0</v>
      </c>
      <c r="K104" s="58"/>
      <c r="L104" s="188"/>
      <c r="M104" s="188"/>
    </row>
    <row r="105" spans="1:13" s="109" customFormat="1" ht="12.75" x14ac:dyDescent="0.25">
      <c r="A105" s="108" t="s">
        <v>634</v>
      </c>
      <c r="B105" s="58" t="s">
        <v>502</v>
      </c>
      <c r="C105" s="50"/>
      <c r="D105" s="60" t="s">
        <v>34</v>
      </c>
      <c r="E105" s="60">
        <v>0.7</v>
      </c>
      <c r="F105" s="83">
        <v>0</v>
      </c>
      <c r="G105" s="84">
        <f t="shared" si="15"/>
        <v>0</v>
      </c>
      <c r="H105" s="83">
        <v>0</v>
      </c>
      <c r="I105" s="84">
        <f t="shared" si="16"/>
        <v>0</v>
      </c>
      <c r="J105" s="84">
        <f t="shared" si="17"/>
        <v>0</v>
      </c>
      <c r="K105" s="58"/>
      <c r="L105" s="188"/>
      <c r="M105" s="188"/>
    </row>
    <row r="106" spans="1:13" s="109" customFormat="1" ht="12.75" x14ac:dyDescent="0.25">
      <c r="A106" s="108" t="s">
        <v>635</v>
      </c>
      <c r="B106" s="58" t="s">
        <v>479</v>
      </c>
      <c r="C106" s="50"/>
      <c r="D106" s="60" t="s">
        <v>16</v>
      </c>
      <c r="E106" s="60">
        <v>4.3999999999999997E-2</v>
      </c>
      <c r="F106" s="83">
        <v>0</v>
      </c>
      <c r="G106" s="84">
        <f t="shared" si="15"/>
        <v>0</v>
      </c>
      <c r="H106" s="83">
        <v>0</v>
      </c>
      <c r="I106" s="84">
        <f t="shared" si="16"/>
        <v>0</v>
      </c>
      <c r="J106" s="84">
        <f t="shared" si="17"/>
        <v>0</v>
      </c>
      <c r="K106" s="58"/>
      <c r="L106" s="188"/>
      <c r="M106" s="188"/>
    </row>
    <row r="107" spans="1:13" s="254" customFormat="1" ht="12.75" x14ac:dyDescent="0.25">
      <c r="A107" s="229" t="s">
        <v>636</v>
      </c>
      <c r="B107" s="57" t="s">
        <v>1346</v>
      </c>
      <c r="C107" s="230"/>
      <c r="D107" s="223" t="s">
        <v>34</v>
      </c>
      <c r="E107" s="223">
        <v>41.2</v>
      </c>
      <c r="F107" s="231">
        <v>0</v>
      </c>
      <c r="G107" s="232">
        <f t="shared" si="15"/>
        <v>0</v>
      </c>
      <c r="H107" s="231">
        <v>0</v>
      </c>
      <c r="I107" s="232">
        <f t="shared" si="16"/>
        <v>0</v>
      </c>
      <c r="J107" s="232">
        <f t="shared" si="17"/>
        <v>0</v>
      </c>
      <c r="K107" s="57"/>
      <c r="L107" s="253"/>
      <c r="M107" s="253"/>
    </row>
    <row r="108" spans="1:13" s="109" customFormat="1" ht="12.75" x14ac:dyDescent="0.25">
      <c r="A108" s="108" t="s">
        <v>637</v>
      </c>
      <c r="B108" s="58" t="s">
        <v>503</v>
      </c>
      <c r="C108" s="50"/>
      <c r="D108" s="60" t="s">
        <v>34</v>
      </c>
      <c r="E108" s="60">
        <v>41.2</v>
      </c>
      <c r="F108" s="83">
        <v>14438.5</v>
      </c>
      <c r="G108" s="84">
        <f t="shared" si="15"/>
        <v>594866.20000000007</v>
      </c>
      <c r="H108" s="83">
        <v>10660</v>
      </c>
      <c r="I108" s="84">
        <f t="shared" si="16"/>
        <v>439192.00000000006</v>
      </c>
      <c r="J108" s="84">
        <f t="shared" si="17"/>
        <v>1034058.2000000002</v>
      </c>
      <c r="K108" s="58"/>
      <c r="L108" s="242"/>
      <c r="M108" s="243"/>
    </row>
    <row r="109" spans="1:13" s="109" customFormat="1" ht="12.75" x14ac:dyDescent="0.25">
      <c r="A109" s="108" t="s">
        <v>638</v>
      </c>
      <c r="B109" s="58" t="s">
        <v>479</v>
      </c>
      <c r="C109" s="50"/>
      <c r="D109" s="60" t="s">
        <v>16</v>
      </c>
      <c r="E109" s="60">
        <v>2.7959999999999998</v>
      </c>
      <c r="F109" s="83">
        <v>0</v>
      </c>
      <c r="G109" s="84">
        <f t="shared" si="15"/>
        <v>0</v>
      </c>
      <c r="H109" s="83">
        <v>89456</v>
      </c>
      <c r="I109" s="84">
        <f t="shared" si="16"/>
        <v>250118.976</v>
      </c>
      <c r="J109" s="84">
        <f t="shared" si="17"/>
        <v>250118.976</v>
      </c>
      <c r="K109" s="58"/>
      <c r="L109" s="242"/>
      <c r="M109" s="243"/>
    </row>
    <row r="110" spans="1:13" s="109" customFormat="1" ht="12.75" x14ac:dyDescent="0.25">
      <c r="A110" s="108" t="s">
        <v>639</v>
      </c>
      <c r="B110" s="58" t="s">
        <v>504</v>
      </c>
      <c r="C110" s="50"/>
      <c r="D110" s="60" t="s">
        <v>21</v>
      </c>
      <c r="E110" s="60">
        <v>370</v>
      </c>
      <c r="F110" s="83">
        <v>0</v>
      </c>
      <c r="G110" s="84">
        <f t="shared" si="15"/>
        <v>0</v>
      </c>
      <c r="H110" s="83">
        <v>253</v>
      </c>
      <c r="I110" s="84">
        <f t="shared" si="16"/>
        <v>93610</v>
      </c>
      <c r="J110" s="84">
        <f t="shared" si="17"/>
        <v>93610</v>
      </c>
      <c r="K110" s="58"/>
      <c r="L110" s="242"/>
      <c r="M110" s="243"/>
    </row>
    <row r="111" spans="1:13" s="109" customFormat="1" ht="12.75" x14ac:dyDescent="0.25">
      <c r="A111" s="108" t="s">
        <v>640</v>
      </c>
      <c r="B111" s="58" t="s">
        <v>505</v>
      </c>
      <c r="C111" s="50"/>
      <c r="D111" s="60" t="s">
        <v>2</v>
      </c>
      <c r="E111" s="60">
        <v>510</v>
      </c>
      <c r="F111" s="83">
        <v>785</v>
      </c>
      <c r="G111" s="84">
        <f t="shared" si="15"/>
        <v>400350</v>
      </c>
      <c r="H111" s="83">
        <v>967</v>
      </c>
      <c r="I111" s="84">
        <f t="shared" si="16"/>
        <v>493170</v>
      </c>
      <c r="J111" s="84">
        <f t="shared" si="17"/>
        <v>893520</v>
      </c>
      <c r="K111" s="58"/>
      <c r="L111" s="242"/>
      <c r="M111" s="243"/>
    </row>
    <row r="112" spans="1:13" s="109" customFormat="1" ht="12.75" x14ac:dyDescent="0.25">
      <c r="A112" s="108" t="s">
        <v>641</v>
      </c>
      <c r="B112" s="58" t="s">
        <v>506</v>
      </c>
      <c r="C112" s="50"/>
      <c r="D112" s="60" t="s">
        <v>16</v>
      </c>
      <c r="E112" s="60">
        <v>8.7999999999999995E-2</v>
      </c>
      <c r="F112" s="83">
        <v>0</v>
      </c>
      <c r="G112" s="84">
        <f t="shared" si="15"/>
        <v>0</v>
      </c>
      <c r="H112" s="83">
        <v>89463</v>
      </c>
      <c r="I112" s="84">
        <f t="shared" si="16"/>
        <v>7872.7439999999997</v>
      </c>
      <c r="J112" s="84">
        <f t="shared" si="17"/>
        <v>7872.7439999999997</v>
      </c>
      <c r="K112" s="58"/>
      <c r="L112" s="242"/>
      <c r="M112" s="243"/>
    </row>
    <row r="113" spans="1:13" s="109" customFormat="1" ht="12.75" x14ac:dyDescent="0.25">
      <c r="A113" s="108" t="s">
        <v>642</v>
      </c>
      <c r="B113" s="58" t="s">
        <v>491</v>
      </c>
      <c r="C113" s="50"/>
      <c r="D113" s="60" t="s">
        <v>51</v>
      </c>
      <c r="E113" s="60">
        <v>48</v>
      </c>
      <c r="F113" s="83">
        <v>0</v>
      </c>
      <c r="G113" s="84">
        <f t="shared" si="15"/>
        <v>0</v>
      </c>
      <c r="H113" s="83">
        <v>225</v>
      </c>
      <c r="I113" s="84">
        <f t="shared" si="16"/>
        <v>10800</v>
      </c>
      <c r="J113" s="84">
        <f t="shared" si="17"/>
        <v>10800</v>
      </c>
      <c r="K113" s="58"/>
      <c r="L113" s="242"/>
      <c r="M113" s="243"/>
    </row>
    <row r="114" spans="1:13" s="109" customFormat="1" ht="12.75" x14ac:dyDescent="0.25">
      <c r="A114" s="108" t="s">
        <v>643</v>
      </c>
      <c r="B114" s="58" t="s">
        <v>59</v>
      </c>
      <c r="C114" s="50"/>
      <c r="D114" s="60" t="s">
        <v>51</v>
      </c>
      <c r="E114" s="60">
        <v>18</v>
      </c>
      <c r="F114" s="83">
        <v>13525</v>
      </c>
      <c r="G114" s="84">
        <f t="shared" si="15"/>
        <v>243450</v>
      </c>
      <c r="H114" s="83">
        <v>1325</v>
      </c>
      <c r="I114" s="84">
        <f t="shared" si="16"/>
        <v>23850</v>
      </c>
      <c r="J114" s="84">
        <f t="shared" si="17"/>
        <v>267300</v>
      </c>
      <c r="K114" s="58"/>
      <c r="L114" s="188"/>
      <c r="M114" s="188"/>
    </row>
    <row r="115" spans="1:13" s="109" customFormat="1" ht="12.75" x14ac:dyDescent="0.25">
      <c r="A115" s="108" t="s">
        <v>644</v>
      </c>
      <c r="B115" s="58" t="s">
        <v>488</v>
      </c>
      <c r="C115" s="50"/>
      <c r="D115" s="60" t="s">
        <v>16</v>
      </c>
      <c r="E115" s="60">
        <v>0.95399999999999996</v>
      </c>
      <c r="F115" s="83">
        <v>0</v>
      </c>
      <c r="G115" s="84">
        <f t="shared" si="15"/>
        <v>0</v>
      </c>
      <c r="H115" s="83">
        <v>133527</v>
      </c>
      <c r="I115" s="84">
        <f t="shared" si="16"/>
        <v>127384.758</v>
      </c>
      <c r="J115" s="84">
        <f t="shared" si="17"/>
        <v>127384.758</v>
      </c>
      <c r="K115" s="58"/>
      <c r="L115" s="188"/>
      <c r="M115" s="188"/>
    </row>
    <row r="116" spans="1:13" s="109" customFormat="1" ht="12.75" x14ac:dyDescent="0.25">
      <c r="A116" s="108" t="s">
        <v>645</v>
      </c>
      <c r="B116" s="58" t="s">
        <v>491</v>
      </c>
      <c r="C116" s="50"/>
      <c r="D116" s="60" t="s">
        <v>51</v>
      </c>
      <c r="E116" s="60">
        <v>36</v>
      </c>
      <c r="F116" s="83">
        <v>0</v>
      </c>
      <c r="G116" s="84">
        <f t="shared" si="15"/>
        <v>0</v>
      </c>
      <c r="H116" s="83">
        <v>225</v>
      </c>
      <c r="I116" s="84">
        <f t="shared" si="16"/>
        <v>8100</v>
      </c>
      <c r="J116" s="84">
        <f t="shared" si="17"/>
        <v>8100</v>
      </c>
      <c r="K116" s="58"/>
      <c r="L116" s="188"/>
      <c r="M116" s="188"/>
    </row>
    <row r="117" spans="1:13" s="109" customFormat="1" ht="12.75" x14ac:dyDescent="0.25">
      <c r="A117" s="108" t="s">
        <v>646</v>
      </c>
      <c r="B117" s="58" t="s">
        <v>60</v>
      </c>
      <c r="C117" s="50"/>
      <c r="D117" s="60" t="s">
        <v>51</v>
      </c>
      <c r="E117" s="60">
        <v>1</v>
      </c>
      <c r="F117" s="83">
        <v>155925</v>
      </c>
      <c r="G117" s="84">
        <f t="shared" si="15"/>
        <v>155925</v>
      </c>
      <c r="H117" s="83">
        <v>0</v>
      </c>
      <c r="I117" s="84">
        <f t="shared" si="16"/>
        <v>0</v>
      </c>
      <c r="J117" s="84">
        <f t="shared" si="17"/>
        <v>155925</v>
      </c>
      <c r="K117" s="58"/>
      <c r="L117" s="188"/>
      <c r="M117" s="188"/>
    </row>
    <row r="118" spans="1:13" s="109" customFormat="1" ht="12.75" x14ac:dyDescent="0.25">
      <c r="A118" s="108" t="s">
        <v>647</v>
      </c>
      <c r="B118" s="58" t="s">
        <v>487</v>
      </c>
      <c r="C118" s="50"/>
      <c r="D118" s="60" t="s">
        <v>16</v>
      </c>
      <c r="E118" s="60">
        <v>7.8E-2</v>
      </c>
      <c r="F118" s="83">
        <v>0</v>
      </c>
      <c r="G118" s="84">
        <f t="shared" si="15"/>
        <v>0</v>
      </c>
      <c r="H118" s="83">
        <v>133527</v>
      </c>
      <c r="I118" s="84">
        <f t="shared" si="16"/>
        <v>10415.106</v>
      </c>
      <c r="J118" s="84">
        <f t="shared" si="17"/>
        <v>10415.106</v>
      </c>
      <c r="K118" s="58"/>
      <c r="L118" s="188"/>
      <c r="M118" s="188"/>
    </row>
    <row r="119" spans="1:13" s="109" customFormat="1" ht="12.75" x14ac:dyDescent="0.25">
      <c r="A119" s="108" t="s">
        <v>648</v>
      </c>
      <c r="B119" s="58" t="s">
        <v>488</v>
      </c>
      <c r="C119" s="50"/>
      <c r="D119" s="60" t="s">
        <v>16</v>
      </c>
      <c r="E119" s="60">
        <v>0.04</v>
      </c>
      <c r="F119" s="83">
        <v>0</v>
      </c>
      <c r="G119" s="84">
        <f t="shared" si="15"/>
        <v>0</v>
      </c>
      <c r="H119" s="83">
        <v>133527</v>
      </c>
      <c r="I119" s="84">
        <f t="shared" si="16"/>
        <v>5341.08</v>
      </c>
      <c r="J119" s="84">
        <f t="shared" si="17"/>
        <v>5341.08</v>
      </c>
      <c r="K119" s="58"/>
      <c r="L119" s="188"/>
      <c r="M119" s="188"/>
    </row>
    <row r="120" spans="1:13" s="109" customFormat="1" ht="12.75" x14ac:dyDescent="0.25">
      <c r="A120" s="108" t="s">
        <v>649</v>
      </c>
      <c r="B120" s="58" t="s">
        <v>491</v>
      </c>
      <c r="C120" s="50"/>
      <c r="D120" s="60" t="s">
        <v>51</v>
      </c>
      <c r="E120" s="60">
        <v>4</v>
      </c>
      <c r="F120" s="83">
        <v>0</v>
      </c>
      <c r="G120" s="84">
        <f t="shared" si="15"/>
        <v>0</v>
      </c>
      <c r="H120" s="83">
        <v>225</v>
      </c>
      <c r="I120" s="84">
        <f t="shared" si="16"/>
        <v>900</v>
      </c>
      <c r="J120" s="84">
        <f t="shared" si="17"/>
        <v>900</v>
      </c>
      <c r="K120" s="58"/>
      <c r="L120" s="188"/>
      <c r="M120" s="188"/>
    </row>
    <row r="121" spans="1:13" s="109" customFormat="1" ht="12.75" x14ac:dyDescent="0.25">
      <c r="A121" s="108" t="s">
        <v>650</v>
      </c>
      <c r="B121" s="58" t="s">
        <v>499</v>
      </c>
      <c r="C121" s="50"/>
      <c r="D121" s="60" t="s">
        <v>16</v>
      </c>
      <c r="E121" s="60">
        <v>5.6000000000000001E-2</v>
      </c>
      <c r="F121" s="83">
        <v>0</v>
      </c>
      <c r="G121" s="84">
        <f t="shared" si="15"/>
        <v>0</v>
      </c>
      <c r="H121" s="83">
        <v>133527</v>
      </c>
      <c r="I121" s="84">
        <f t="shared" si="16"/>
        <v>7477.5119999999997</v>
      </c>
      <c r="J121" s="84">
        <f t="shared" si="17"/>
        <v>7477.5119999999997</v>
      </c>
      <c r="K121" s="58"/>
      <c r="L121" s="188"/>
      <c r="M121" s="188"/>
    </row>
    <row r="122" spans="1:13" s="109" customFormat="1" ht="12.75" x14ac:dyDescent="0.25">
      <c r="A122" s="108" t="s">
        <v>651</v>
      </c>
      <c r="B122" s="58" t="s">
        <v>500</v>
      </c>
      <c r="C122" s="50"/>
      <c r="D122" s="60" t="s">
        <v>16</v>
      </c>
      <c r="E122" s="60">
        <v>8.0000000000000002E-3</v>
      </c>
      <c r="F122" s="83">
        <v>0</v>
      </c>
      <c r="G122" s="84">
        <f t="shared" si="15"/>
        <v>0</v>
      </c>
      <c r="H122" s="83">
        <v>133527</v>
      </c>
      <c r="I122" s="84">
        <f t="shared" si="16"/>
        <v>1068.2160000000001</v>
      </c>
      <c r="J122" s="84">
        <f t="shared" si="17"/>
        <v>1068.2160000000001</v>
      </c>
      <c r="K122" s="58"/>
      <c r="L122" s="188"/>
      <c r="M122" s="188"/>
    </row>
    <row r="123" spans="1:13" s="109" customFormat="1" ht="12.75" x14ac:dyDescent="0.25">
      <c r="A123" s="108" t="s">
        <v>652</v>
      </c>
      <c r="B123" s="58" t="s">
        <v>507</v>
      </c>
      <c r="C123" s="50"/>
      <c r="D123" s="60" t="s">
        <v>16</v>
      </c>
      <c r="E123" s="60">
        <v>0.16500000000000001</v>
      </c>
      <c r="F123" s="83">
        <v>0</v>
      </c>
      <c r="G123" s="84">
        <f t="shared" si="15"/>
        <v>0</v>
      </c>
      <c r="H123" s="83">
        <v>133527</v>
      </c>
      <c r="I123" s="84">
        <f t="shared" si="16"/>
        <v>22031.955000000002</v>
      </c>
      <c r="J123" s="84">
        <f t="shared" si="17"/>
        <v>22031.955000000002</v>
      </c>
      <c r="K123" s="58"/>
      <c r="L123" s="188"/>
      <c r="M123" s="188"/>
    </row>
    <row r="124" spans="1:13" s="254" customFormat="1" ht="12.75" x14ac:dyDescent="0.25">
      <c r="A124" s="229" t="s">
        <v>255</v>
      </c>
      <c r="B124" s="57" t="s">
        <v>61</v>
      </c>
      <c r="C124" s="230"/>
      <c r="D124" s="223" t="s">
        <v>21</v>
      </c>
      <c r="E124" s="223">
        <v>387</v>
      </c>
      <c r="F124" s="231">
        <f>G124/E124</f>
        <v>2064.2267441860463</v>
      </c>
      <c r="G124" s="232">
        <v>798855.75</v>
      </c>
      <c r="H124" s="231">
        <f>I124/E124</f>
        <v>3364.3346511627906</v>
      </c>
      <c r="I124" s="232">
        <v>1301997.51</v>
      </c>
      <c r="J124" s="232">
        <f t="shared" si="17"/>
        <v>2100853.2599999998</v>
      </c>
      <c r="K124" s="57"/>
      <c r="L124" s="253"/>
      <c r="M124" s="253"/>
    </row>
    <row r="125" spans="1:13" s="109" customFormat="1" ht="12.75" x14ac:dyDescent="0.25">
      <c r="A125" s="108" t="s">
        <v>653</v>
      </c>
      <c r="B125" s="58" t="s">
        <v>62</v>
      </c>
      <c r="C125" s="50"/>
      <c r="D125" s="60" t="s">
        <v>21</v>
      </c>
      <c r="E125" s="60">
        <v>387</v>
      </c>
      <c r="F125" s="83">
        <v>0</v>
      </c>
      <c r="G125" s="84">
        <f t="shared" ref="G125:G138" si="18">E125*F125</f>
        <v>0</v>
      </c>
      <c r="H125" s="83">
        <v>0</v>
      </c>
      <c r="I125" s="84">
        <f t="shared" ref="I125:I138" si="19">E125*H125</f>
        <v>0</v>
      </c>
      <c r="J125" s="84">
        <f t="shared" si="17"/>
        <v>0</v>
      </c>
      <c r="K125" s="58"/>
      <c r="L125" s="188"/>
      <c r="M125" s="188"/>
    </row>
    <row r="126" spans="1:13" s="109" customFormat="1" ht="12.75" x14ac:dyDescent="0.25">
      <c r="A126" s="108" t="s">
        <v>654</v>
      </c>
      <c r="B126" s="58" t="s">
        <v>63</v>
      </c>
      <c r="C126" s="50"/>
      <c r="D126" s="60" t="s">
        <v>21</v>
      </c>
      <c r="E126" s="60">
        <v>387</v>
      </c>
      <c r="F126" s="83">
        <v>0</v>
      </c>
      <c r="G126" s="84">
        <f t="shared" si="18"/>
        <v>0</v>
      </c>
      <c r="H126" s="83">
        <v>0</v>
      </c>
      <c r="I126" s="84">
        <f t="shared" si="19"/>
        <v>0</v>
      </c>
      <c r="J126" s="84">
        <f t="shared" si="17"/>
        <v>0</v>
      </c>
      <c r="K126" s="58"/>
      <c r="L126" s="188"/>
      <c r="M126" s="188"/>
    </row>
    <row r="127" spans="1:13" s="109" customFormat="1" ht="12.75" x14ac:dyDescent="0.25">
      <c r="A127" s="108" t="s">
        <v>655</v>
      </c>
      <c r="B127" s="59" t="s">
        <v>64</v>
      </c>
      <c r="C127" s="50"/>
      <c r="D127" s="60" t="s">
        <v>34</v>
      </c>
      <c r="E127" s="60">
        <v>31</v>
      </c>
      <c r="F127" s="83">
        <v>0</v>
      </c>
      <c r="G127" s="84">
        <f t="shared" si="18"/>
        <v>0</v>
      </c>
      <c r="H127" s="83">
        <v>0</v>
      </c>
      <c r="I127" s="84">
        <f t="shared" si="19"/>
        <v>0</v>
      </c>
      <c r="J127" s="84">
        <f t="shared" si="17"/>
        <v>0</v>
      </c>
      <c r="K127" s="58"/>
      <c r="L127" s="188"/>
      <c r="M127" s="188"/>
    </row>
    <row r="128" spans="1:13" s="109" customFormat="1" ht="12.75" x14ac:dyDescent="0.25">
      <c r="A128" s="108" t="s">
        <v>656</v>
      </c>
      <c r="B128" s="59" t="s">
        <v>508</v>
      </c>
      <c r="C128" s="50"/>
      <c r="D128" s="60" t="s">
        <v>16</v>
      </c>
      <c r="E128" s="60">
        <v>3.64</v>
      </c>
      <c r="F128" s="83">
        <v>0</v>
      </c>
      <c r="G128" s="84">
        <f t="shared" si="18"/>
        <v>0</v>
      </c>
      <c r="H128" s="83">
        <v>0</v>
      </c>
      <c r="I128" s="84">
        <f t="shared" si="19"/>
        <v>0</v>
      </c>
      <c r="J128" s="84">
        <f t="shared" si="17"/>
        <v>0</v>
      </c>
      <c r="K128" s="58"/>
      <c r="L128" s="188"/>
      <c r="M128" s="188"/>
    </row>
    <row r="129" spans="1:13" s="109" customFormat="1" ht="12.75" x14ac:dyDescent="0.25">
      <c r="A129" s="108" t="s">
        <v>657</v>
      </c>
      <c r="B129" s="59" t="s">
        <v>509</v>
      </c>
      <c r="C129" s="50"/>
      <c r="D129" s="60" t="s">
        <v>16</v>
      </c>
      <c r="E129" s="60">
        <v>4.7E-2</v>
      </c>
      <c r="F129" s="83">
        <v>0</v>
      </c>
      <c r="G129" s="84">
        <f t="shared" si="18"/>
        <v>0</v>
      </c>
      <c r="H129" s="83">
        <v>0</v>
      </c>
      <c r="I129" s="84">
        <f t="shared" si="19"/>
        <v>0</v>
      </c>
      <c r="J129" s="84">
        <f t="shared" si="17"/>
        <v>0</v>
      </c>
      <c r="K129" s="58"/>
      <c r="L129" s="188"/>
      <c r="M129" s="188"/>
    </row>
    <row r="130" spans="1:13" s="109" customFormat="1" ht="12.75" x14ac:dyDescent="0.25">
      <c r="A130" s="108" t="s">
        <v>658</v>
      </c>
      <c r="B130" s="58" t="s">
        <v>65</v>
      </c>
      <c r="C130" s="50"/>
      <c r="D130" s="60" t="s">
        <v>51</v>
      </c>
      <c r="E130" s="60">
        <v>590</v>
      </c>
      <c r="F130" s="83">
        <v>0</v>
      </c>
      <c r="G130" s="84">
        <f t="shared" si="18"/>
        <v>0</v>
      </c>
      <c r="H130" s="83">
        <v>0</v>
      </c>
      <c r="I130" s="84">
        <f t="shared" si="19"/>
        <v>0</v>
      </c>
      <c r="J130" s="84">
        <f t="shared" si="17"/>
        <v>0</v>
      </c>
      <c r="K130" s="58"/>
      <c r="L130" s="188"/>
      <c r="M130" s="188"/>
    </row>
    <row r="131" spans="1:13" s="109" customFormat="1" ht="25.5" x14ac:dyDescent="0.25">
      <c r="A131" s="108" t="s">
        <v>659</v>
      </c>
      <c r="B131" s="59" t="s">
        <v>66</v>
      </c>
      <c r="C131" s="50"/>
      <c r="D131" s="60" t="s">
        <v>21</v>
      </c>
      <c r="E131" s="60">
        <v>70</v>
      </c>
      <c r="F131" s="83">
        <v>0</v>
      </c>
      <c r="G131" s="84">
        <f t="shared" si="18"/>
        <v>0</v>
      </c>
      <c r="H131" s="83">
        <v>0</v>
      </c>
      <c r="I131" s="84">
        <f t="shared" si="19"/>
        <v>0</v>
      </c>
      <c r="J131" s="84">
        <f t="shared" si="17"/>
        <v>0</v>
      </c>
      <c r="K131" s="58"/>
      <c r="L131" s="188"/>
      <c r="M131" s="188"/>
    </row>
    <row r="132" spans="1:13" s="109" customFormat="1" ht="12.75" x14ac:dyDescent="0.25">
      <c r="A132" s="108" t="s">
        <v>660</v>
      </c>
      <c r="B132" s="58" t="s">
        <v>67</v>
      </c>
      <c r="C132" s="50"/>
      <c r="D132" s="60" t="s">
        <v>2</v>
      </c>
      <c r="E132" s="60">
        <v>63</v>
      </c>
      <c r="F132" s="83">
        <v>0</v>
      </c>
      <c r="G132" s="84">
        <f t="shared" si="18"/>
        <v>0</v>
      </c>
      <c r="H132" s="83">
        <v>0</v>
      </c>
      <c r="I132" s="84">
        <f t="shared" si="19"/>
        <v>0</v>
      </c>
      <c r="J132" s="84">
        <f t="shared" si="17"/>
        <v>0</v>
      </c>
      <c r="K132" s="58"/>
      <c r="L132" s="188"/>
      <c r="M132" s="188"/>
    </row>
    <row r="133" spans="1:13" s="109" customFormat="1" ht="12.75" x14ac:dyDescent="0.25">
      <c r="A133" s="108" t="s">
        <v>661</v>
      </c>
      <c r="B133" s="58" t="s">
        <v>68</v>
      </c>
      <c r="C133" s="50"/>
      <c r="D133" s="60" t="s">
        <v>2</v>
      </c>
      <c r="E133" s="60">
        <v>58</v>
      </c>
      <c r="F133" s="83">
        <v>0</v>
      </c>
      <c r="G133" s="84">
        <f t="shared" si="18"/>
        <v>0</v>
      </c>
      <c r="H133" s="83">
        <v>0</v>
      </c>
      <c r="I133" s="84">
        <f t="shared" si="19"/>
        <v>0</v>
      </c>
      <c r="J133" s="84">
        <f t="shared" si="17"/>
        <v>0</v>
      </c>
      <c r="K133" s="58"/>
      <c r="L133" s="188"/>
      <c r="M133" s="188"/>
    </row>
    <row r="134" spans="1:13" s="109" customFormat="1" ht="12.75" x14ac:dyDescent="0.25">
      <c r="A134" s="108" t="s">
        <v>662</v>
      </c>
      <c r="B134" s="58" t="s">
        <v>69</v>
      </c>
      <c r="C134" s="50"/>
      <c r="D134" s="60" t="s">
        <v>51</v>
      </c>
      <c r="E134" s="60">
        <v>20</v>
      </c>
      <c r="F134" s="83">
        <v>0</v>
      </c>
      <c r="G134" s="84">
        <f t="shared" si="18"/>
        <v>0</v>
      </c>
      <c r="H134" s="83">
        <v>0</v>
      </c>
      <c r="I134" s="84">
        <f t="shared" si="19"/>
        <v>0</v>
      </c>
      <c r="J134" s="84">
        <f t="shared" si="17"/>
        <v>0</v>
      </c>
      <c r="K134" s="58"/>
      <c r="L134" s="188"/>
      <c r="M134" s="188"/>
    </row>
    <row r="135" spans="1:13" s="109" customFormat="1" ht="12.75" x14ac:dyDescent="0.25">
      <c r="A135" s="108" t="s">
        <v>663</v>
      </c>
      <c r="B135" s="58" t="s">
        <v>70</v>
      </c>
      <c r="C135" s="50"/>
      <c r="D135" s="60" t="s">
        <v>51</v>
      </c>
      <c r="E135" s="60">
        <v>80</v>
      </c>
      <c r="F135" s="83">
        <v>0</v>
      </c>
      <c r="G135" s="84">
        <f t="shared" si="18"/>
        <v>0</v>
      </c>
      <c r="H135" s="83">
        <v>0</v>
      </c>
      <c r="I135" s="84">
        <f t="shared" si="19"/>
        <v>0</v>
      </c>
      <c r="J135" s="84">
        <f t="shared" si="17"/>
        <v>0</v>
      </c>
      <c r="K135" s="58"/>
      <c r="L135" s="188"/>
      <c r="M135" s="188"/>
    </row>
    <row r="136" spans="1:13" s="109" customFormat="1" ht="12.75" x14ac:dyDescent="0.25">
      <c r="A136" s="108" t="s">
        <v>664</v>
      </c>
      <c r="B136" s="58" t="s">
        <v>71</v>
      </c>
      <c r="C136" s="50"/>
      <c r="D136" s="60" t="s">
        <v>51</v>
      </c>
      <c r="E136" s="60">
        <v>20</v>
      </c>
      <c r="F136" s="83">
        <v>0</v>
      </c>
      <c r="G136" s="84">
        <f t="shared" si="18"/>
        <v>0</v>
      </c>
      <c r="H136" s="83">
        <v>0</v>
      </c>
      <c r="I136" s="84">
        <f t="shared" si="19"/>
        <v>0</v>
      </c>
      <c r="J136" s="84">
        <f t="shared" si="17"/>
        <v>0</v>
      </c>
      <c r="K136" s="58"/>
      <c r="L136" s="188"/>
      <c r="M136" s="188"/>
    </row>
    <row r="137" spans="1:13" s="109" customFormat="1" ht="12.75" x14ac:dyDescent="0.25">
      <c r="A137" s="108" t="s">
        <v>665</v>
      </c>
      <c r="B137" s="59" t="s">
        <v>72</v>
      </c>
      <c r="C137" s="50"/>
      <c r="D137" s="60" t="s">
        <v>51</v>
      </c>
      <c r="E137" s="60">
        <v>20</v>
      </c>
      <c r="F137" s="83">
        <v>0</v>
      </c>
      <c r="G137" s="84">
        <f t="shared" si="18"/>
        <v>0</v>
      </c>
      <c r="H137" s="83">
        <v>0</v>
      </c>
      <c r="I137" s="84">
        <f t="shared" si="19"/>
        <v>0</v>
      </c>
      <c r="J137" s="84">
        <f t="shared" si="17"/>
        <v>0</v>
      </c>
      <c r="K137" s="58"/>
      <c r="L137" s="188"/>
      <c r="M137" s="188"/>
    </row>
    <row r="138" spans="1:13" s="254" customFormat="1" ht="12.75" x14ac:dyDescent="0.25">
      <c r="A138" s="229" t="s">
        <v>666</v>
      </c>
      <c r="B138" s="236" t="s">
        <v>510</v>
      </c>
      <c r="C138" s="230"/>
      <c r="D138" s="223" t="s">
        <v>51</v>
      </c>
      <c r="E138" s="223">
        <v>15</v>
      </c>
      <c r="F138" s="231">
        <v>19640</v>
      </c>
      <c r="G138" s="232">
        <f t="shared" si="18"/>
        <v>294600</v>
      </c>
      <c r="H138" s="231">
        <v>654</v>
      </c>
      <c r="I138" s="232">
        <f t="shared" si="19"/>
        <v>9810</v>
      </c>
      <c r="J138" s="232">
        <f t="shared" si="17"/>
        <v>304410</v>
      </c>
      <c r="K138" s="57"/>
      <c r="L138" s="253"/>
      <c r="M138" s="253"/>
    </row>
    <row r="139" spans="1:13" s="254" customFormat="1" ht="12.75" x14ac:dyDescent="0.25">
      <c r="A139" s="229" t="s">
        <v>256</v>
      </c>
      <c r="B139" s="236" t="s">
        <v>1338</v>
      </c>
      <c r="C139" s="230"/>
      <c r="D139" s="223" t="s">
        <v>51</v>
      </c>
      <c r="E139" s="223">
        <v>1</v>
      </c>
      <c r="F139" s="231">
        <f>G139/E139</f>
        <v>68327.240000000005</v>
      </c>
      <c r="G139" s="232">
        <v>68327.240000000005</v>
      </c>
      <c r="H139" s="231">
        <f>I139/E139</f>
        <v>56296.55</v>
      </c>
      <c r="I139" s="232">
        <v>56296.55</v>
      </c>
      <c r="J139" s="232">
        <f t="shared" si="17"/>
        <v>124623.79000000001</v>
      </c>
      <c r="K139" s="57"/>
      <c r="L139" s="253"/>
      <c r="M139" s="253"/>
    </row>
    <row r="140" spans="1:13" s="109" customFormat="1" ht="12.75" x14ac:dyDescent="0.25">
      <c r="A140" s="108" t="s">
        <v>667</v>
      </c>
      <c r="B140" s="59" t="s">
        <v>511</v>
      </c>
      <c r="C140" s="50"/>
      <c r="D140" s="60" t="s">
        <v>21</v>
      </c>
      <c r="E140" s="60">
        <v>15</v>
      </c>
      <c r="F140" s="83">
        <v>0</v>
      </c>
      <c r="G140" s="84">
        <f t="shared" ref="G140:G153" si="20">E140*F140</f>
        <v>0</v>
      </c>
      <c r="H140" s="83">
        <v>0</v>
      </c>
      <c r="I140" s="84">
        <f t="shared" ref="I140:I153" si="21">E140*H140</f>
        <v>0</v>
      </c>
      <c r="J140" s="84">
        <f t="shared" ref="J140:J182" si="22">G140+I140</f>
        <v>0</v>
      </c>
      <c r="K140" s="58"/>
      <c r="L140" s="188"/>
      <c r="M140" s="188"/>
    </row>
    <row r="141" spans="1:13" s="109" customFormat="1" ht="12.75" x14ac:dyDescent="0.25">
      <c r="A141" s="108" t="s">
        <v>668</v>
      </c>
      <c r="B141" s="59" t="s">
        <v>512</v>
      </c>
      <c r="C141" s="50"/>
      <c r="D141" s="60" t="s">
        <v>51</v>
      </c>
      <c r="E141" s="60">
        <v>1</v>
      </c>
      <c r="F141" s="83">
        <v>0</v>
      </c>
      <c r="G141" s="84">
        <f t="shared" si="20"/>
        <v>0</v>
      </c>
      <c r="H141" s="83">
        <v>0</v>
      </c>
      <c r="I141" s="84">
        <f t="shared" si="21"/>
        <v>0</v>
      </c>
      <c r="J141" s="84">
        <f t="shared" si="22"/>
        <v>0</v>
      </c>
      <c r="K141" s="58"/>
      <c r="L141" s="188"/>
      <c r="M141" s="188"/>
    </row>
    <row r="142" spans="1:13" s="109" customFormat="1" ht="12.75" x14ac:dyDescent="0.25">
      <c r="A142" s="108" t="s">
        <v>669</v>
      </c>
      <c r="B142" s="59" t="s">
        <v>513</v>
      </c>
      <c r="C142" s="50"/>
      <c r="D142" s="60" t="s">
        <v>21</v>
      </c>
      <c r="E142" s="60">
        <v>6</v>
      </c>
      <c r="F142" s="83">
        <v>0</v>
      </c>
      <c r="G142" s="84">
        <f t="shared" si="20"/>
        <v>0</v>
      </c>
      <c r="H142" s="83">
        <v>0</v>
      </c>
      <c r="I142" s="84">
        <f t="shared" si="21"/>
        <v>0</v>
      </c>
      <c r="J142" s="84">
        <f t="shared" si="22"/>
        <v>0</v>
      </c>
      <c r="K142" s="58"/>
      <c r="L142" s="188"/>
      <c r="M142" s="188"/>
    </row>
    <row r="143" spans="1:13" s="109" customFormat="1" ht="12.75" x14ac:dyDescent="0.25">
      <c r="A143" s="108" t="s">
        <v>670</v>
      </c>
      <c r="B143" s="59" t="s">
        <v>514</v>
      </c>
      <c r="C143" s="50"/>
      <c r="D143" s="60" t="s">
        <v>21</v>
      </c>
      <c r="E143" s="60">
        <v>6</v>
      </c>
      <c r="F143" s="83">
        <v>0</v>
      </c>
      <c r="G143" s="84">
        <f t="shared" si="20"/>
        <v>0</v>
      </c>
      <c r="H143" s="83">
        <v>0</v>
      </c>
      <c r="I143" s="84">
        <f t="shared" si="21"/>
        <v>0</v>
      </c>
      <c r="J143" s="84">
        <f t="shared" si="22"/>
        <v>0</v>
      </c>
      <c r="K143" s="58"/>
      <c r="L143" s="188"/>
      <c r="M143" s="188"/>
    </row>
    <row r="144" spans="1:13" s="109" customFormat="1" ht="12.75" x14ac:dyDescent="0.25">
      <c r="A144" s="108" t="s">
        <v>671</v>
      </c>
      <c r="B144" s="59" t="s">
        <v>515</v>
      </c>
      <c r="C144" s="50"/>
      <c r="D144" s="60" t="s">
        <v>16</v>
      </c>
      <c r="E144" s="60">
        <v>1.2E-2</v>
      </c>
      <c r="F144" s="83">
        <v>0</v>
      </c>
      <c r="G144" s="84">
        <f t="shared" si="20"/>
        <v>0</v>
      </c>
      <c r="H144" s="83">
        <v>0</v>
      </c>
      <c r="I144" s="84">
        <f t="shared" si="21"/>
        <v>0</v>
      </c>
      <c r="J144" s="84">
        <f t="shared" si="22"/>
        <v>0</v>
      </c>
      <c r="K144" s="58"/>
      <c r="L144" s="188"/>
      <c r="M144" s="188"/>
    </row>
    <row r="145" spans="1:13" s="109" customFormat="1" ht="12.75" x14ac:dyDescent="0.25">
      <c r="A145" s="108" t="s">
        <v>672</v>
      </c>
      <c r="B145" s="59" t="s">
        <v>516</v>
      </c>
      <c r="C145" s="50"/>
      <c r="D145" s="60" t="s">
        <v>34</v>
      </c>
      <c r="E145" s="60">
        <v>0.1</v>
      </c>
      <c r="F145" s="83">
        <v>0</v>
      </c>
      <c r="G145" s="84">
        <f t="shared" si="20"/>
        <v>0</v>
      </c>
      <c r="H145" s="83">
        <v>0</v>
      </c>
      <c r="I145" s="84">
        <f t="shared" si="21"/>
        <v>0</v>
      </c>
      <c r="J145" s="84">
        <f t="shared" si="22"/>
        <v>0</v>
      </c>
      <c r="K145" s="58"/>
      <c r="L145" s="188"/>
      <c r="M145" s="188"/>
    </row>
    <row r="146" spans="1:13" s="109" customFormat="1" ht="12.75" x14ac:dyDescent="0.25">
      <c r="A146" s="108" t="s">
        <v>673</v>
      </c>
      <c r="B146" s="59" t="s">
        <v>517</v>
      </c>
      <c r="C146" s="50"/>
      <c r="D146" s="60" t="s">
        <v>16</v>
      </c>
      <c r="E146" s="60">
        <v>1.4999999999999999E-2</v>
      </c>
      <c r="F146" s="83">
        <v>0</v>
      </c>
      <c r="G146" s="84">
        <f t="shared" si="20"/>
        <v>0</v>
      </c>
      <c r="H146" s="83">
        <v>0</v>
      </c>
      <c r="I146" s="84">
        <f t="shared" si="21"/>
        <v>0</v>
      </c>
      <c r="J146" s="84">
        <f t="shared" si="22"/>
        <v>0</v>
      </c>
      <c r="K146" s="58"/>
      <c r="L146" s="188"/>
      <c r="M146" s="188"/>
    </row>
    <row r="147" spans="1:13" s="109" customFormat="1" ht="12.75" x14ac:dyDescent="0.25">
      <c r="A147" s="108" t="s">
        <v>674</v>
      </c>
      <c r="B147" s="59" t="s">
        <v>518</v>
      </c>
      <c r="C147" s="50"/>
      <c r="D147" s="60" t="s">
        <v>51</v>
      </c>
      <c r="E147" s="60">
        <v>32</v>
      </c>
      <c r="F147" s="83">
        <v>0</v>
      </c>
      <c r="G147" s="84">
        <f t="shared" si="20"/>
        <v>0</v>
      </c>
      <c r="H147" s="83">
        <v>0</v>
      </c>
      <c r="I147" s="84">
        <f t="shared" si="21"/>
        <v>0</v>
      </c>
      <c r="J147" s="84">
        <f t="shared" si="22"/>
        <v>0</v>
      </c>
      <c r="K147" s="58"/>
      <c r="L147" s="188"/>
      <c r="M147" s="188"/>
    </row>
    <row r="148" spans="1:13" s="109" customFormat="1" ht="12.75" x14ac:dyDescent="0.25">
      <c r="A148" s="108" t="s">
        <v>675</v>
      </c>
      <c r="B148" s="59" t="s">
        <v>519</v>
      </c>
      <c r="C148" s="50"/>
      <c r="D148" s="60" t="s">
        <v>21</v>
      </c>
      <c r="E148" s="60">
        <v>1.3</v>
      </c>
      <c r="F148" s="83">
        <v>0</v>
      </c>
      <c r="G148" s="84">
        <f t="shared" si="20"/>
        <v>0</v>
      </c>
      <c r="H148" s="83">
        <v>0</v>
      </c>
      <c r="I148" s="84">
        <f t="shared" si="21"/>
        <v>0</v>
      </c>
      <c r="J148" s="84">
        <f t="shared" si="22"/>
        <v>0</v>
      </c>
      <c r="K148" s="58"/>
      <c r="L148" s="188"/>
      <c r="M148" s="188"/>
    </row>
    <row r="149" spans="1:13" s="109" customFormat="1" ht="12.75" x14ac:dyDescent="0.25">
      <c r="A149" s="108" t="s">
        <v>676</v>
      </c>
      <c r="B149" s="59" t="s">
        <v>520</v>
      </c>
      <c r="C149" s="50"/>
      <c r="D149" s="60" t="s">
        <v>34</v>
      </c>
      <c r="E149" s="60">
        <v>0.15</v>
      </c>
      <c r="F149" s="83">
        <v>0</v>
      </c>
      <c r="G149" s="84">
        <f t="shared" si="20"/>
        <v>0</v>
      </c>
      <c r="H149" s="83">
        <v>0</v>
      </c>
      <c r="I149" s="84">
        <f t="shared" si="21"/>
        <v>0</v>
      </c>
      <c r="J149" s="84">
        <f t="shared" si="22"/>
        <v>0</v>
      </c>
      <c r="K149" s="58"/>
      <c r="L149" s="188"/>
      <c r="M149" s="188"/>
    </row>
    <row r="150" spans="1:13" s="109" customFormat="1" ht="12.75" x14ac:dyDescent="0.25">
      <c r="A150" s="108" t="s">
        <v>677</v>
      </c>
      <c r="B150" s="59" t="s">
        <v>521</v>
      </c>
      <c r="C150" s="50"/>
      <c r="D150" s="60" t="s">
        <v>462</v>
      </c>
      <c r="E150" s="60">
        <v>3</v>
      </c>
      <c r="F150" s="83">
        <v>0</v>
      </c>
      <c r="G150" s="84">
        <f t="shared" si="20"/>
        <v>0</v>
      </c>
      <c r="H150" s="83">
        <v>0</v>
      </c>
      <c r="I150" s="84">
        <f t="shared" si="21"/>
        <v>0</v>
      </c>
      <c r="J150" s="84">
        <f t="shared" si="22"/>
        <v>0</v>
      </c>
      <c r="K150" s="58"/>
      <c r="L150" s="188"/>
      <c r="M150" s="188"/>
    </row>
    <row r="151" spans="1:13" s="109" customFormat="1" ht="12.75" x14ac:dyDescent="0.25">
      <c r="A151" s="108" t="s">
        <v>678</v>
      </c>
      <c r="B151" s="59" t="s">
        <v>522</v>
      </c>
      <c r="C151" s="50"/>
      <c r="D151" s="60" t="s">
        <v>21</v>
      </c>
      <c r="E151" s="60">
        <v>18</v>
      </c>
      <c r="F151" s="83">
        <v>0</v>
      </c>
      <c r="G151" s="84">
        <f t="shared" si="20"/>
        <v>0</v>
      </c>
      <c r="H151" s="83">
        <v>0</v>
      </c>
      <c r="I151" s="84">
        <f t="shared" si="21"/>
        <v>0</v>
      </c>
      <c r="J151" s="84">
        <f t="shared" si="22"/>
        <v>0</v>
      </c>
      <c r="K151" s="58"/>
      <c r="L151" s="188"/>
      <c r="M151" s="188"/>
    </row>
    <row r="152" spans="1:13" s="109" customFormat="1" ht="12.75" x14ac:dyDescent="0.25">
      <c r="A152" s="108" t="s">
        <v>679</v>
      </c>
      <c r="B152" s="59" t="s">
        <v>523</v>
      </c>
      <c r="C152" s="50"/>
      <c r="D152" s="60" t="s">
        <v>21</v>
      </c>
      <c r="E152" s="60">
        <v>11</v>
      </c>
      <c r="F152" s="83">
        <v>0</v>
      </c>
      <c r="G152" s="84">
        <f t="shared" si="20"/>
        <v>0</v>
      </c>
      <c r="H152" s="83">
        <v>0</v>
      </c>
      <c r="I152" s="84">
        <f t="shared" si="21"/>
        <v>0</v>
      </c>
      <c r="J152" s="84">
        <f t="shared" si="22"/>
        <v>0</v>
      </c>
      <c r="K152" s="58"/>
      <c r="L152" s="188"/>
      <c r="M152" s="188"/>
    </row>
    <row r="153" spans="1:13" s="109" customFormat="1" ht="25.5" x14ac:dyDescent="0.25">
      <c r="A153" s="108" t="s">
        <v>680</v>
      </c>
      <c r="B153" s="59" t="s">
        <v>524</v>
      </c>
      <c r="C153" s="50"/>
      <c r="D153" s="60" t="s">
        <v>2</v>
      </c>
      <c r="E153" s="60">
        <v>3</v>
      </c>
      <c r="F153" s="83">
        <v>0</v>
      </c>
      <c r="G153" s="84">
        <f t="shared" si="20"/>
        <v>0</v>
      </c>
      <c r="H153" s="83">
        <v>0</v>
      </c>
      <c r="I153" s="84">
        <f t="shared" si="21"/>
        <v>0</v>
      </c>
      <c r="J153" s="84">
        <f t="shared" si="22"/>
        <v>0</v>
      </c>
      <c r="K153" s="58"/>
      <c r="L153" s="188"/>
      <c r="M153" s="188"/>
    </row>
    <row r="154" spans="1:13" s="254" customFormat="1" ht="12.75" x14ac:dyDescent="0.25">
      <c r="A154" s="229" t="s">
        <v>257</v>
      </c>
      <c r="B154" s="236" t="s">
        <v>1337</v>
      </c>
      <c r="C154" s="230"/>
      <c r="D154" s="223" t="s">
        <v>51</v>
      </c>
      <c r="E154" s="223">
        <v>12</v>
      </c>
      <c r="F154" s="231">
        <f>G154/E154</f>
        <v>9091.5833333333339</v>
      </c>
      <c r="G154" s="232">
        <v>109099</v>
      </c>
      <c r="H154" s="231">
        <f>I154/E154</f>
        <v>3491.3125</v>
      </c>
      <c r="I154" s="232">
        <v>41895.75</v>
      </c>
      <c r="J154" s="232">
        <f t="shared" si="22"/>
        <v>150994.75</v>
      </c>
      <c r="K154" s="57"/>
      <c r="L154" s="253"/>
      <c r="M154" s="253"/>
    </row>
    <row r="155" spans="1:13" s="109" customFormat="1" ht="12.75" x14ac:dyDescent="0.25">
      <c r="A155" s="108" t="s">
        <v>681</v>
      </c>
      <c r="B155" s="59" t="s">
        <v>525</v>
      </c>
      <c r="C155" s="50"/>
      <c r="D155" s="60" t="s">
        <v>51</v>
      </c>
      <c r="E155" s="60">
        <v>2</v>
      </c>
      <c r="F155" s="83">
        <v>0</v>
      </c>
      <c r="G155" s="84">
        <f t="shared" ref="G155:G164" si="23">E155*F155</f>
        <v>0</v>
      </c>
      <c r="H155" s="83">
        <v>0</v>
      </c>
      <c r="I155" s="84">
        <f t="shared" ref="I155:I164" si="24">E155*H155</f>
        <v>0</v>
      </c>
      <c r="J155" s="84">
        <f t="shared" si="22"/>
        <v>0</v>
      </c>
      <c r="K155" s="58"/>
      <c r="L155" s="188"/>
      <c r="M155" s="188"/>
    </row>
    <row r="156" spans="1:13" s="109" customFormat="1" ht="12.75" x14ac:dyDescent="0.25">
      <c r="A156" s="108" t="s">
        <v>682</v>
      </c>
      <c r="B156" s="59" t="s">
        <v>526</v>
      </c>
      <c r="C156" s="50"/>
      <c r="D156" s="60" t="s">
        <v>51</v>
      </c>
      <c r="E156" s="60">
        <v>1</v>
      </c>
      <c r="F156" s="83">
        <v>0</v>
      </c>
      <c r="G156" s="84">
        <f t="shared" si="23"/>
        <v>0</v>
      </c>
      <c r="H156" s="83">
        <v>0</v>
      </c>
      <c r="I156" s="84">
        <f t="shared" si="24"/>
        <v>0</v>
      </c>
      <c r="J156" s="84">
        <f t="shared" si="22"/>
        <v>0</v>
      </c>
      <c r="K156" s="58"/>
      <c r="L156" s="188"/>
      <c r="M156" s="188"/>
    </row>
    <row r="157" spans="1:13" s="109" customFormat="1" ht="12.75" x14ac:dyDescent="0.25">
      <c r="A157" s="108" t="s">
        <v>683</v>
      </c>
      <c r="B157" s="59" t="s">
        <v>527</v>
      </c>
      <c r="C157" s="50"/>
      <c r="D157" s="60" t="s">
        <v>51</v>
      </c>
      <c r="E157" s="60">
        <v>3</v>
      </c>
      <c r="F157" s="83">
        <v>0</v>
      </c>
      <c r="G157" s="84">
        <f t="shared" si="23"/>
        <v>0</v>
      </c>
      <c r="H157" s="83">
        <v>0</v>
      </c>
      <c r="I157" s="84">
        <f t="shared" si="24"/>
        <v>0</v>
      </c>
      <c r="J157" s="84">
        <f t="shared" si="22"/>
        <v>0</v>
      </c>
      <c r="K157" s="58"/>
      <c r="L157" s="188"/>
      <c r="M157" s="188"/>
    </row>
    <row r="158" spans="1:13" s="109" customFormat="1" ht="12.75" x14ac:dyDescent="0.25">
      <c r="A158" s="108" t="s">
        <v>684</v>
      </c>
      <c r="B158" s="59" t="s">
        <v>528</v>
      </c>
      <c r="C158" s="50"/>
      <c r="D158" s="60" t="s">
        <v>51</v>
      </c>
      <c r="E158" s="60">
        <v>2</v>
      </c>
      <c r="F158" s="83">
        <v>0</v>
      </c>
      <c r="G158" s="84">
        <f t="shared" si="23"/>
        <v>0</v>
      </c>
      <c r="H158" s="83">
        <v>0</v>
      </c>
      <c r="I158" s="84">
        <f t="shared" si="24"/>
        <v>0</v>
      </c>
      <c r="J158" s="84">
        <f t="shared" si="22"/>
        <v>0</v>
      </c>
      <c r="K158" s="58"/>
      <c r="L158" s="188"/>
      <c r="M158" s="188"/>
    </row>
    <row r="159" spans="1:13" s="109" customFormat="1" ht="12.75" x14ac:dyDescent="0.25">
      <c r="A159" s="108" t="s">
        <v>685</v>
      </c>
      <c r="B159" s="59" t="s">
        <v>529</v>
      </c>
      <c r="C159" s="50"/>
      <c r="D159" s="60" t="s">
        <v>51</v>
      </c>
      <c r="E159" s="60">
        <v>1</v>
      </c>
      <c r="F159" s="83">
        <v>0</v>
      </c>
      <c r="G159" s="84">
        <f t="shared" si="23"/>
        <v>0</v>
      </c>
      <c r="H159" s="83">
        <v>0</v>
      </c>
      <c r="I159" s="84">
        <f t="shared" si="24"/>
        <v>0</v>
      </c>
      <c r="J159" s="84">
        <f t="shared" si="22"/>
        <v>0</v>
      </c>
      <c r="K159" s="58"/>
      <c r="L159" s="188"/>
      <c r="M159" s="188"/>
    </row>
    <row r="160" spans="1:13" s="109" customFormat="1" ht="12.75" x14ac:dyDescent="0.25">
      <c r="A160" s="108" t="s">
        <v>686</v>
      </c>
      <c r="B160" s="59" t="s">
        <v>530</v>
      </c>
      <c r="C160" s="50"/>
      <c r="D160" s="60" t="s">
        <v>51</v>
      </c>
      <c r="E160" s="60">
        <v>3</v>
      </c>
      <c r="F160" s="83">
        <v>0</v>
      </c>
      <c r="G160" s="84">
        <f t="shared" si="23"/>
        <v>0</v>
      </c>
      <c r="H160" s="83">
        <v>0</v>
      </c>
      <c r="I160" s="84">
        <f t="shared" si="24"/>
        <v>0</v>
      </c>
      <c r="J160" s="84">
        <f t="shared" si="22"/>
        <v>0</v>
      </c>
      <c r="K160" s="58"/>
      <c r="L160" s="188"/>
      <c r="M160" s="188"/>
    </row>
    <row r="161" spans="1:13" s="109" customFormat="1" ht="25.5" x14ac:dyDescent="0.25">
      <c r="A161" s="108" t="s">
        <v>687</v>
      </c>
      <c r="B161" s="59" t="s">
        <v>531</v>
      </c>
      <c r="C161" s="50"/>
      <c r="D161" s="60" t="s">
        <v>21</v>
      </c>
      <c r="E161" s="60">
        <v>11</v>
      </c>
      <c r="F161" s="83">
        <v>0</v>
      </c>
      <c r="G161" s="84">
        <f t="shared" si="23"/>
        <v>0</v>
      </c>
      <c r="H161" s="83">
        <v>0</v>
      </c>
      <c r="I161" s="84">
        <f t="shared" si="24"/>
        <v>0</v>
      </c>
      <c r="J161" s="84">
        <f t="shared" si="22"/>
        <v>0</v>
      </c>
      <c r="K161" s="58"/>
      <c r="L161" s="188"/>
      <c r="M161" s="188"/>
    </row>
    <row r="162" spans="1:13" s="109" customFormat="1" ht="12.75" x14ac:dyDescent="0.25">
      <c r="A162" s="108" t="s">
        <v>688</v>
      </c>
      <c r="B162" s="59" t="s">
        <v>532</v>
      </c>
      <c r="C162" s="50"/>
      <c r="D162" s="60" t="s">
        <v>51</v>
      </c>
      <c r="E162" s="60">
        <v>110</v>
      </c>
      <c r="F162" s="83">
        <v>0</v>
      </c>
      <c r="G162" s="84">
        <f t="shared" si="23"/>
        <v>0</v>
      </c>
      <c r="H162" s="83">
        <v>0</v>
      </c>
      <c r="I162" s="84">
        <f t="shared" si="24"/>
        <v>0</v>
      </c>
      <c r="J162" s="84">
        <f t="shared" si="22"/>
        <v>0</v>
      </c>
      <c r="K162" s="58"/>
      <c r="L162" s="188"/>
      <c r="M162" s="188"/>
    </row>
    <row r="163" spans="1:13" s="109" customFormat="1" ht="12.75" x14ac:dyDescent="0.25">
      <c r="A163" s="108" t="s">
        <v>689</v>
      </c>
      <c r="B163" s="59" t="s">
        <v>533</v>
      </c>
      <c r="C163" s="50"/>
      <c r="D163" s="60" t="s">
        <v>21</v>
      </c>
      <c r="E163" s="60">
        <v>3</v>
      </c>
      <c r="F163" s="83">
        <v>0</v>
      </c>
      <c r="G163" s="84">
        <f t="shared" si="23"/>
        <v>0</v>
      </c>
      <c r="H163" s="83">
        <v>0</v>
      </c>
      <c r="I163" s="84">
        <f t="shared" si="24"/>
        <v>0</v>
      </c>
      <c r="J163" s="84">
        <f t="shared" si="22"/>
        <v>0</v>
      </c>
      <c r="K163" s="58"/>
      <c r="L163" s="188"/>
      <c r="M163" s="188"/>
    </row>
    <row r="164" spans="1:13" s="109" customFormat="1" ht="25.5" x14ac:dyDescent="0.25">
      <c r="A164" s="108" t="s">
        <v>690</v>
      </c>
      <c r="B164" s="59" t="s">
        <v>534</v>
      </c>
      <c r="C164" s="50"/>
      <c r="D164" s="60" t="s">
        <v>34</v>
      </c>
      <c r="E164" s="60">
        <v>0.25</v>
      </c>
      <c r="F164" s="83">
        <v>0</v>
      </c>
      <c r="G164" s="84">
        <f t="shared" si="23"/>
        <v>0</v>
      </c>
      <c r="H164" s="83">
        <v>0</v>
      </c>
      <c r="I164" s="84">
        <f t="shared" si="24"/>
        <v>0</v>
      </c>
      <c r="J164" s="84">
        <f t="shared" si="22"/>
        <v>0</v>
      </c>
      <c r="K164" s="58"/>
      <c r="L164" s="188"/>
      <c r="M164" s="188"/>
    </row>
    <row r="165" spans="1:13" s="254" customFormat="1" ht="12.75" x14ac:dyDescent="0.25">
      <c r="A165" s="229" t="s">
        <v>258</v>
      </c>
      <c r="B165" s="236" t="s">
        <v>1339</v>
      </c>
      <c r="C165" s="230"/>
      <c r="D165" s="223" t="s">
        <v>51</v>
      </c>
      <c r="E165" s="223">
        <v>5</v>
      </c>
      <c r="F165" s="231">
        <f>G165/E165</f>
        <v>33457.688000000002</v>
      </c>
      <c r="G165" s="232">
        <v>167288.44</v>
      </c>
      <c r="H165" s="231">
        <f>I165/E165</f>
        <v>20235.603999999999</v>
      </c>
      <c r="I165" s="232">
        <v>101178.02</v>
      </c>
      <c r="J165" s="232">
        <f t="shared" si="22"/>
        <v>268466.46000000002</v>
      </c>
      <c r="K165" s="57"/>
      <c r="L165" s="253"/>
      <c r="M165" s="253"/>
    </row>
    <row r="166" spans="1:13" s="109" customFormat="1" ht="12.75" x14ac:dyDescent="0.25">
      <c r="A166" s="108" t="s">
        <v>691</v>
      </c>
      <c r="B166" s="59" t="s">
        <v>511</v>
      </c>
      <c r="C166" s="50"/>
      <c r="D166" s="60" t="s">
        <v>21</v>
      </c>
      <c r="E166" s="60">
        <v>45</v>
      </c>
      <c r="F166" s="83">
        <v>0</v>
      </c>
      <c r="G166" s="84">
        <f t="shared" ref="G166:G175" si="25">E166*F166</f>
        <v>0</v>
      </c>
      <c r="H166" s="83">
        <v>0</v>
      </c>
      <c r="I166" s="84">
        <f t="shared" ref="I166:I175" si="26">E166*H166</f>
        <v>0</v>
      </c>
      <c r="J166" s="84">
        <f t="shared" si="22"/>
        <v>0</v>
      </c>
      <c r="K166" s="58"/>
      <c r="L166" s="188"/>
      <c r="M166" s="188"/>
    </row>
    <row r="167" spans="1:13" s="109" customFormat="1" ht="12.75" x14ac:dyDescent="0.25">
      <c r="A167" s="108" t="s">
        <v>692</v>
      </c>
      <c r="B167" s="59" t="s">
        <v>513</v>
      </c>
      <c r="C167" s="50"/>
      <c r="D167" s="60" t="s">
        <v>21</v>
      </c>
      <c r="E167" s="60">
        <v>45</v>
      </c>
      <c r="F167" s="83">
        <v>0</v>
      </c>
      <c r="G167" s="84">
        <f t="shared" si="25"/>
        <v>0</v>
      </c>
      <c r="H167" s="83">
        <v>0</v>
      </c>
      <c r="I167" s="84">
        <f t="shared" si="26"/>
        <v>0</v>
      </c>
      <c r="J167" s="84">
        <f t="shared" si="22"/>
        <v>0</v>
      </c>
      <c r="K167" s="58"/>
      <c r="L167" s="188"/>
      <c r="M167" s="188"/>
    </row>
    <row r="168" spans="1:13" s="109" customFormat="1" ht="12.75" x14ac:dyDescent="0.25">
      <c r="A168" s="108" t="s">
        <v>693</v>
      </c>
      <c r="B168" s="59" t="s">
        <v>535</v>
      </c>
      <c r="C168" s="50"/>
      <c r="D168" s="60" t="s">
        <v>51</v>
      </c>
      <c r="E168" s="60">
        <v>5</v>
      </c>
      <c r="F168" s="83">
        <v>0</v>
      </c>
      <c r="G168" s="84">
        <f t="shared" si="25"/>
        <v>0</v>
      </c>
      <c r="H168" s="83">
        <v>0</v>
      </c>
      <c r="I168" s="84">
        <f t="shared" si="26"/>
        <v>0</v>
      </c>
      <c r="J168" s="84">
        <f t="shared" si="22"/>
        <v>0</v>
      </c>
      <c r="K168" s="58"/>
      <c r="L168" s="188"/>
      <c r="M168" s="188"/>
    </row>
    <row r="169" spans="1:13" s="109" customFormat="1" ht="12.75" x14ac:dyDescent="0.25">
      <c r="A169" s="108" t="s">
        <v>694</v>
      </c>
      <c r="B169" s="59" t="s">
        <v>536</v>
      </c>
      <c r="C169" s="50"/>
      <c r="D169" s="60" t="s">
        <v>16</v>
      </c>
      <c r="E169" s="60">
        <v>0.12</v>
      </c>
      <c r="F169" s="83">
        <v>0</v>
      </c>
      <c r="G169" s="84">
        <f t="shared" si="25"/>
        <v>0</v>
      </c>
      <c r="H169" s="83">
        <v>0</v>
      </c>
      <c r="I169" s="84">
        <f t="shared" si="26"/>
        <v>0</v>
      </c>
      <c r="J169" s="84">
        <f t="shared" si="22"/>
        <v>0</v>
      </c>
      <c r="K169" s="58"/>
      <c r="L169" s="188"/>
      <c r="M169" s="188"/>
    </row>
    <row r="170" spans="1:13" s="109" customFormat="1" ht="25.5" x14ac:dyDescent="0.25">
      <c r="A170" s="108" t="s">
        <v>695</v>
      </c>
      <c r="B170" s="59" t="s">
        <v>537</v>
      </c>
      <c r="C170" s="50"/>
      <c r="D170" s="60" t="s">
        <v>21</v>
      </c>
      <c r="E170" s="60">
        <v>3.2</v>
      </c>
      <c r="F170" s="83">
        <v>0</v>
      </c>
      <c r="G170" s="84">
        <f t="shared" si="25"/>
        <v>0</v>
      </c>
      <c r="H170" s="83">
        <v>0</v>
      </c>
      <c r="I170" s="84">
        <f t="shared" si="26"/>
        <v>0</v>
      </c>
      <c r="J170" s="84">
        <f t="shared" si="22"/>
        <v>0</v>
      </c>
      <c r="K170" s="58"/>
      <c r="L170" s="188"/>
      <c r="M170" s="188"/>
    </row>
    <row r="171" spans="1:13" s="109" customFormat="1" ht="12.75" x14ac:dyDescent="0.25">
      <c r="A171" s="108" t="s">
        <v>696</v>
      </c>
      <c r="B171" s="59" t="s">
        <v>538</v>
      </c>
      <c r="C171" s="50"/>
      <c r="D171" s="60" t="s">
        <v>51</v>
      </c>
      <c r="E171" s="60">
        <v>20</v>
      </c>
      <c r="F171" s="83">
        <v>0</v>
      </c>
      <c r="G171" s="84">
        <f t="shared" si="25"/>
        <v>0</v>
      </c>
      <c r="H171" s="83">
        <v>0</v>
      </c>
      <c r="I171" s="84">
        <f t="shared" si="26"/>
        <v>0</v>
      </c>
      <c r="J171" s="84">
        <f t="shared" si="22"/>
        <v>0</v>
      </c>
      <c r="K171" s="58"/>
      <c r="L171" s="188"/>
      <c r="M171" s="188"/>
    </row>
    <row r="172" spans="1:13" s="109" customFormat="1" ht="12.75" x14ac:dyDescent="0.25">
      <c r="A172" s="108" t="s">
        <v>697</v>
      </c>
      <c r="B172" s="59" t="s">
        <v>539</v>
      </c>
      <c r="C172" s="50"/>
      <c r="D172" s="60" t="s">
        <v>16</v>
      </c>
      <c r="E172" s="60">
        <v>4.5999999999999999E-2</v>
      </c>
      <c r="F172" s="83">
        <v>0</v>
      </c>
      <c r="G172" s="84">
        <f t="shared" si="25"/>
        <v>0</v>
      </c>
      <c r="H172" s="83">
        <v>0</v>
      </c>
      <c r="I172" s="84">
        <f t="shared" si="26"/>
        <v>0</v>
      </c>
      <c r="J172" s="84">
        <f t="shared" si="22"/>
        <v>0</v>
      </c>
      <c r="K172" s="58"/>
      <c r="L172" s="188"/>
      <c r="M172" s="188"/>
    </row>
    <row r="173" spans="1:13" s="109" customFormat="1" ht="12.75" x14ac:dyDescent="0.25">
      <c r="A173" s="108" t="s">
        <v>698</v>
      </c>
      <c r="B173" s="59" t="s">
        <v>540</v>
      </c>
      <c r="C173" s="50"/>
      <c r="D173" s="60" t="s">
        <v>21</v>
      </c>
      <c r="E173" s="60">
        <v>30</v>
      </c>
      <c r="F173" s="83">
        <v>0</v>
      </c>
      <c r="G173" s="84">
        <f t="shared" si="25"/>
        <v>0</v>
      </c>
      <c r="H173" s="83">
        <v>0</v>
      </c>
      <c r="I173" s="84">
        <f t="shared" si="26"/>
        <v>0</v>
      </c>
      <c r="J173" s="84">
        <f t="shared" si="22"/>
        <v>0</v>
      </c>
      <c r="K173" s="58"/>
      <c r="L173" s="188"/>
      <c r="M173" s="188"/>
    </row>
    <row r="174" spans="1:13" s="109" customFormat="1" ht="12.75" x14ac:dyDescent="0.25">
      <c r="A174" s="108" t="s">
        <v>699</v>
      </c>
      <c r="B174" s="59" t="s">
        <v>541</v>
      </c>
      <c r="C174" s="50"/>
      <c r="D174" s="60" t="s">
        <v>34</v>
      </c>
      <c r="E174" s="60">
        <v>0.15</v>
      </c>
      <c r="F174" s="83">
        <v>0</v>
      </c>
      <c r="G174" s="84">
        <f t="shared" si="25"/>
        <v>0</v>
      </c>
      <c r="H174" s="83">
        <v>0</v>
      </c>
      <c r="I174" s="84">
        <f t="shared" si="26"/>
        <v>0</v>
      </c>
      <c r="J174" s="84">
        <f t="shared" si="22"/>
        <v>0</v>
      </c>
      <c r="K174" s="58"/>
      <c r="L174" s="188"/>
      <c r="M174" s="188"/>
    </row>
    <row r="175" spans="1:13" s="109" customFormat="1" ht="25.5" x14ac:dyDescent="0.25">
      <c r="A175" s="108" t="s">
        <v>700</v>
      </c>
      <c r="B175" s="59" t="s">
        <v>542</v>
      </c>
      <c r="C175" s="50"/>
      <c r="D175" s="60" t="s">
        <v>34</v>
      </c>
      <c r="E175" s="60">
        <v>0.14000000000000001</v>
      </c>
      <c r="F175" s="83">
        <v>0</v>
      </c>
      <c r="G175" s="84">
        <f t="shared" si="25"/>
        <v>0</v>
      </c>
      <c r="H175" s="83">
        <v>0</v>
      </c>
      <c r="I175" s="84">
        <f t="shared" si="26"/>
        <v>0</v>
      </c>
      <c r="J175" s="84">
        <f t="shared" si="22"/>
        <v>0</v>
      </c>
      <c r="K175" s="58"/>
      <c r="L175" s="188"/>
      <c r="M175" s="188"/>
    </row>
    <row r="176" spans="1:13" s="254" customFormat="1" ht="12.75" x14ac:dyDescent="0.25">
      <c r="A176" s="229" t="s">
        <v>259</v>
      </c>
      <c r="B176" s="236" t="s">
        <v>1340</v>
      </c>
      <c r="C176" s="230"/>
      <c r="D176" s="223" t="s">
        <v>51</v>
      </c>
      <c r="E176" s="223">
        <v>1</v>
      </c>
      <c r="F176" s="231">
        <f>G176/E176</f>
        <v>167396.6</v>
      </c>
      <c r="G176" s="232">
        <v>167396.6</v>
      </c>
      <c r="H176" s="231">
        <f>I176/E176</f>
        <v>119648</v>
      </c>
      <c r="I176" s="232">
        <v>119648</v>
      </c>
      <c r="J176" s="232">
        <f t="shared" si="22"/>
        <v>287044.59999999998</v>
      </c>
      <c r="K176" s="57"/>
      <c r="L176" s="253"/>
      <c r="M176" s="253"/>
    </row>
    <row r="177" spans="1:13" s="109" customFormat="1" ht="12.75" x14ac:dyDescent="0.25">
      <c r="A177" s="108" t="s">
        <v>701</v>
      </c>
      <c r="B177" s="59" t="s">
        <v>543</v>
      </c>
      <c r="C177" s="50"/>
      <c r="D177" s="60" t="s">
        <v>51</v>
      </c>
      <c r="E177" s="60">
        <v>1</v>
      </c>
      <c r="F177" s="83">
        <v>0</v>
      </c>
      <c r="G177" s="84">
        <f t="shared" ref="G177:G182" si="27">E177*F177</f>
        <v>0</v>
      </c>
      <c r="H177" s="83">
        <v>0</v>
      </c>
      <c r="I177" s="84">
        <f t="shared" ref="I177:I182" si="28">E177*H177</f>
        <v>0</v>
      </c>
      <c r="J177" s="84">
        <f t="shared" si="22"/>
        <v>0</v>
      </c>
      <c r="K177" s="58"/>
      <c r="L177" s="188"/>
      <c r="M177" s="188"/>
    </row>
    <row r="178" spans="1:13" s="109" customFormat="1" ht="12.75" x14ac:dyDescent="0.25">
      <c r="A178" s="108" t="s">
        <v>702</v>
      </c>
      <c r="B178" s="59" t="s">
        <v>544</v>
      </c>
      <c r="C178" s="50"/>
      <c r="D178" s="60" t="s">
        <v>51</v>
      </c>
      <c r="E178" s="60">
        <v>1</v>
      </c>
      <c r="F178" s="83">
        <v>0</v>
      </c>
      <c r="G178" s="84">
        <f t="shared" si="27"/>
        <v>0</v>
      </c>
      <c r="H178" s="83">
        <v>0</v>
      </c>
      <c r="I178" s="84">
        <f t="shared" si="28"/>
        <v>0</v>
      </c>
      <c r="J178" s="84">
        <f t="shared" si="22"/>
        <v>0</v>
      </c>
      <c r="K178" s="58"/>
      <c r="L178" s="188"/>
      <c r="M178" s="188"/>
    </row>
    <row r="179" spans="1:13" s="109" customFormat="1" ht="12.75" x14ac:dyDescent="0.25">
      <c r="A179" s="108" t="s">
        <v>703</v>
      </c>
      <c r="B179" s="59" t="s">
        <v>545</v>
      </c>
      <c r="C179" s="50"/>
      <c r="D179" s="60" t="s">
        <v>51</v>
      </c>
      <c r="E179" s="60">
        <v>1</v>
      </c>
      <c r="F179" s="83">
        <v>0</v>
      </c>
      <c r="G179" s="84">
        <f t="shared" si="27"/>
        <v>0</v>
      </c>
      <c r="H179" s="83">
        <v>0</v>
      </c>
      <c r="I179" s="84">
        <f t="shared" si="28"/>
        <v>0</v>
      </c>
      <c r="J179" s="84">
        <f t="shared" si="22"/>
        <v>0</v>
      </c>
      <c r="K179" s="58"/>
      <c r="L179" s="188"/>
      <c r="M179" s="188"/>
    </row>
    <row r="180" spans="1:13" s="109" customFormat="1" ht="12.75" x14ac:dyDescent="0.25">
      <c r="A180" s="108" t="s">
        <v>704</v>
      </c>
      <c r="B180" s="59" t="s">
        <v>546</v>
      </c>
      <c r="C180" s="50"/>
      <c r="D180" s="60" t="s">
        <v>2</v>
      </c>
      <c r="E180" s="60">
        <v>11.4</v>
      </c>
      <c r="F180" s="83">
        <v>0</v>
      </c>
      <c r="G180" s="84">
        <f t="shared" si="27"/>
        <v>0</v>
      </c>
      <c r="H180" s="83">
        <v>0</v>
      </c>
      <c r="I180" s="84">
        <f t="shared" si="28"/>
        <v>0</v>
      </c>
      <c r="J180" s="84">
        <f t="shared" si="22"/>
        <v>0</v>
      </c>
      <c r="K180" s="58"/>
      <c r="L180" s="188"/>
      <c r="M180" s="188"/>
    </row>
    <row r="181" spans="1:13" s="109" customFormat="1" ht="12.75" x14ac:dyDescent="0.25">
      <c r="A181" s="108" t="s">
        <v>705</v>
      </c>
      <c r="B181" s="59" t="s">
        <v>547</v>
      </c>
      <c r="C181" s="50"/>
      <c r="D181" s="60" t="s">
        <v>2</v>
      </c>
      <c r="E181" s="60">
        <v>11.4</v>
      </c>
      <c r="F181" s="83">
        <v>0</v>
      </c>
      <c r="G181" s="84">
        <f t="shared" si="27"/>
        <v>0</v>
      </c>
      <c r="H181" s="83">
        <v>0</v>
      </c>
      <c r="I181" s="84">
        <f t="shared" si="28"/>
        <v>0</v>
      </c>
      <c r="J181" s="84">
        <f t="shared" si="22"/>
        <v>0</v>
      </c>
      <c r="K181" s="58"/>
      <c r="L181" s="188"/>
      <c r="M181" s="188"/>
    </row>
    <row r="182" spans="1:13" s="109" customFormat="1" ht="12.75" x14ac:dyDescent="0.25">
      <c r="A182" s="108" t="s">
        <v>706</v>
      </c>
      <c r="B182" s="59" t="s">
        <v>548</v>
      </c>
      <c r="C182" s="50"/>
      <c r="D182" s="60" t="s">
        <v>2</v>
      </c>
      <c r="E182" s="60">
        <v>11.4</v>
      </c>
      <c r="F182" s="83">
        <v>0</v>
      </c>
      <c r="G182" s="84">
        <f t="shared" si="27"/>
        <v>0</v>
      </c>
      <c r="H182" s="83">
        <v>0</v>
      </c>
      <c r="I182" s="84">
        <f t="shared" si="28"/>
        <v>0</v>
      </c>
      <c r="J182" s="84">
        <f t="shared" si="22"/>
        <v>0</v>
      </c>
      <c r="K182" s="58"/>
      <c r="L182" s="188"/>
      <c r="M182" s="188"/>
    </row>
    <row r="183" spans="1:13" s="69" customFormat="1" ht="12.75" x14ac:dyDescent="0.25">
      <c r="A183" s="66" t="s">
        <v>980</v>
      </c>
      <c r="B183" s="237" t="s">
        <v>979</v>
      </c>
      <c r="C183" s="50"/>
      <c r="D183" s="68"/>
      <c r="E183" s="68"/>
      <c r="F183" s="83">
        <v>0</v>
      </c>
      <c r="G183" s="84"/>
      <c r="H183" s="83">
        <v>0</v>
      </c>
      <c r="I183" s="84"/>
      <c r="J183" s="84"/>
      <c r="K183" s="70"/>
      <c r="L183" s="189"/>
      <c r="M183" s="189"/>
    </row>
    <row r="184" spans="1:13" s="69" customFormat="1" ht="12.75" x14ac:dyDescent="0.25">
      <c r="A184" s="66" t="s">
        <v>981</v>
      </c>
      <c r="B184" s="67" t="s">
        <v>973</v>
      </c>
      <c r="C184" s="50"/>
      <c r="D184" s="68" t="s">
        <v>21</v>
      </c>
      <c r="E184" s="68">
        <v>76</v>
      </c>
      <c r="F184" s="83">
        <v>1640</v>
      </c>
      <c r="G184" s="84">
        <f>E184*F184</f>
        <v>124640</v>
      </c>
      <c r="H184" s="83">
        <v>2469.6</v>
      </c>
      <c r="I184" s="84">
        <f>E184*H184</f>
        <v>187689.60000000001</v>
      </c>
      <c r="J184" s="84">
        <f t="shared" ref="J184:J203" si="29">G184+I184</f>
        <v>312329.59999999998</v>
      </c>
      <c r="K184" s="70"/>
      <c r="L184" s="189"/>
      <c r="M184" s="189"/>
    </row>
    <row r="185" spans="1:13" s="69" customFormat="1" ht="12.75" x14ac:dyDescent="0.25">
      <c r="A185" s="66" t="s">
        <v>982</v>
      </c>
      <c r="B185" s="67" t="s">
        <v>974</v>
      </c>
      <c r="C185" s="50"/>
      <c r="D185" s="68" t="s">
        <v>51</v>
      </c>
      <c r="E185" s="68">
        <v>4</v>
      </c>
      <c r="F185" s="83">
        <v>32079.599999999999</v>
      </c>
      <c r="G185" s="84">
        <f>E185*F185</f>
        <v>128318.39999999999</v>
      </c>
      <c r="H185" s="83">
        <v>11832</v>
      </c>
      <c r="I185" s="84">
        <f>E185*H185</f>
        <v>47328</v>
      </c>
      <c r="J185" s="84">
        <f t="shared" si="29"/>
        <v>175646.4</v>
      </c>
      <c r="K185" s="70"/>
      <c r="L185" s="189"/>
      <c r="M185" s="189"/>
    </row>
    <row r="186" spans="1:13" s="69" customFormat="1" ht="12.75" x14ac:dyDescent="0.25">
      <c r="A186" s="66" t="s">
        <v>983</v>
      </c>
      <c r="B186" s="67" t="s">
        <v>1206</v>
      </c>
      <c r="C186" s="50"/>
      <c r="D186" s="68" t="s">
        <v>51</v>
      </c>
      <c r="E186" s="68">
        <v>11</v>
      </c>
      <c r="F186" s="83">
        <v>6930</v>
      </c>
      <c r="G186" s="84">
        <f>E186*F186</f>
        <v>76230</v>
      </c>
      <c r="H186" s="83">
        <v>3828</v>
      </c>
      <c r="I186" s="84">
        <f>E186*H186</f>
        <v>42108</v>
      </c>
      <c r="J186" s="84">
        <f t="shared" si="29"/>
        <v>118338</v>
      </c>
      <c r="K186" s="70"/>
      <c r="L186" s="189"/>
      <c r="M186" s="189"/>
    </row>
    <row r="187" spans="1:13" s="69" customFormat="1" ht="12.75" x14ac:dyDescent="0.25">
      <c r="A187" s="66" t="s">
        <v>984</v>
      </c>
      <c r="B187" s="67" t="s">
        <v>975</v>
      </c>
      <c r="C187" s="50"/>
      <c r="D187" s="68" t="s">
        <v>51</v>
      </c>
      <c r="E187" s="68">
        <v>1</v>
      </c>
      <c r="F187" s="83">
        <v>56352</v>
      </c>
      <c r="G187" s="84">
        <f>E187*F187</f>
        <v>56352</v>
      </c>
      <c r="H187" s="83">
        <v>3654</v>
      </c>
      <c r="I187" s="84">
        <f>E187*H187</f>
        <v>3654</v>
      </c>
      <c r="J187" s="84">
        <f t="shared" si="29"/>
        <v>60006</v>
      </c>
      <c r="K187" s="70"/>
      <c r="L187" s="189"/>
      <c r="M187" s="189"/>
    </row>
    <row r="188" spans="1:13" s="69" customFormat="1" ht="12.75" x14ac:dyDescent="0.25">
      <c r="A188" s="66" t="s">
        <v>985</v>
      </c>
      <c r="B188" s="67" t="s">
        <v>998</v>
      </c>
      <c r="C188" s="50"/>
      <c r="D188" s="68"/>
      <c r="E188" s="68"/>
      <c r="F188" s="83">
        <v>0</v>
      </c>
      <c r="G188" s="84"/>
      <c r="H188" s="83">
        <v>0</v>
      </c>
      <c r="I188" s="84"/>
      <c r="J188" s="84"/>
      <c r="K188" s="70"/>
      <c r="L188" s="189"/>
      <c r="M188" s="189"/>
    </row>
    <row r="189" spans="1:13" s="69" customFormat="1" ht="12.75" x14ac:dyDescent="0.25">
      <c r="A189" s="66" t="s">
        <v>986</v>
      </c>
      <c r="B189" s="67" t="s">
        <v>1207</v>
      </c>
      <c r="C189" s="50"/>
      <c r="D189" s="68" t="s">
        <v>2</v>
      </c>
      <c r="E189" s="68">
        <v>7.45</v>
      </c>
      <c r="F189" s="83">
        <v>458</v>
      </c>
      <c r="G189" s="84">
        <f>E189*F189</f>
        <v>3412.1</v>
      </c>
      <c r="H189" s="83">
        <v>1035.5999999999999</v>
      </c>
      <c r="I189" s="84">
        <f>E189*H189</f>
        <v>7715.2199999999993</v>
      </c>
      <c r="J189" s="84">
        <f t="shared" si="29"/>
        <v>11127.32</v>
      </c>
      <c r="K189" s="70"/>
      <c r="L189" s="189"/>
      <c r="M189" s="189"/>
    </row>
    <row r="190" spans="1:13" s="69" customFormat="1" ht="12.75" x14ac:dyDescent="0.25">
      <c r="A190" s="66" t="s">
        <v>987</v>
      </c>
      <c r="B190" s="67" t="s">
        <v>1208</v>
      </c>
      <c r="C190" s="50"/>
      <c r="D190" s="68" t="s">
        <v>2</v>
      </c>
      <c r="E190" s="68">
        <v>15</v>
      </c>
      <c r="F190" s="83">
        <v>458</v>
      </c>
      <c r="G190" s="84">
        <f>E190*F190</f>
        <v>6870</v>
      </c>
      <c r="H190" s="83">
        <v>522</v>
      </c>
      <c r="I190" s="84">
        <f>E190*H190</f>
        <v>7830</v>
      </c>
      <c r="J190" s="84">
        <f t="shared" si="29"/>
        <v>14700</v>
      </c>
      <c r="K190" s="70"/>
      <c r="L190" s="189"/>
      <c r="M190" s="189"/>
    </row>
    <row r="191" spans="1:13" s="69" customFormat="1" ht="12.75" x14ac:dyDescent="0.25">
      <c r="A191" s="66" t="s">
        <v>988</v>
      </c>
      <c r="B191" s="67" t="s">
        <v>1209</v>
      </c>
      <c r="C191" s="50"/>
      <c r="D191" s="68" t="s">
        <v>2</v>
      </c>
      <c r="E191" s="68">
        <v>64</v>
      </c>
      <c r="F191" s="83">
        <v>458</v>
      </c>
      <c r="G191" s="84">
        <f>E191*F191</f>
        <v>29312</v>
      </c>
      <c r="H191" s="83">
        <v>391.2</v>
      </c>
      <c r="I191" s="84">
        <f>E191*H191</f>
        <v>25036.799999999999</v>
      </c>
      <c r="J191" s="84">
        <f t="shared" si="29"/>
        <v>54348.800000000003</v>
      </c>
      <c r="K191" s="70"/>
      <c r="L191" s="189"/>
      <c r="M191" s="189"/>
    </row>
    <row r="192" spans="1:13" s="69" customFormat="1" ht="12.75" x14ac:dyDescent="0.25">
      <c r="A192" s="66" t="s">
        <v>989</v>
      </c>
      <c r="B192" s="67" t="s">
        <v>1210</v>
      </c>
      <c r="C192" s="50"/>
      <c r="D192" s="68" t="s">
        <v>2</v>
      </c>
      <c r="E192" s="68">
        <v>64</v>
      </c>
      <c r="F192" s="83">
        <v>458</v>
      </c>
      <c r="G192" s="84">
        <f>E192*F192</f>
        <v>29312</v>
      </c>
      <c r="H192" s="83">
        <v>378</v>
      </c>
      <c r="I192" s="84">
        <f>E192*H192</f>
        <v>24192</v>
      </c>
      <c r="J192" s="84">
        <f t="shared" si="29"/>
        <v>53504</v>
      </c>
      <c r="K192" s="70"/>
      <c r="L192" s="189"/>
      <c r="M192" s="189"/>
    </row>
    <row r="193" spans="1:13" s="69" customFormat="1" ht="12.75" x14ac:dyDescent="0.25">
      <c r="A193" s="66" t="s">
        <v>990</v>
      </c>
      <c r="B193" s="67" t="s">
        <v>1211</v>
      </c>
      <c r="C193" s="50"/>
      <c r="D193" s="68" t="s">
        <v>2</v>
      </c>
      <c r="E193" s="68">
        <v>64</v>
      </c>
      <c r="F193" s="83">
        <v>458</v>
      </c>
      <c r="G193" s="84">
        <f>E193*F193</f>
        <v>29312</v>
      </c>
      <c r="H193" s="83">
        <v>435.6</v>
      </c>
      <c r="I193" s="84">
        <f>E193*H193</f>
        <v>27878.400000000001</v>
      </c>
      <c r="J193" s="84">
        <f t="shared" si="29"/>
        <v>57190.400000000001</v>
      </c>
      <c r="K193" s="70"/>
      <c r="L193" s="189"/>
      <c r="M193" s="189"/>
    </row>
    <row r="194" spans="1:13" s="69" customFormat="1" ht="12.75" x14ac:dyDescent="0.25">
      <c r="A194" s="66" t="s">
        <v>991</v>
      </c>
      <c r="B194" s="67" t="s">
        <v>999</v>
      </c>
      <c r="C194" s="50"/>
      <c r="D194" s="68" t="s">
        <v>51</v>
      </c>
      <c r="E194" s="68">
        <v>7</v>
      </c>
      <c r="F194" s="83">
        <v>27836</v>
      </c>
      <c r="G194" s="84">
        <f t="shared" ref="G194:G204" si="30">E194*F194</f>
        <v>194852</v>
      </c>
      <c r="H194" s="83">
        <v>6870</v>
      </c>
      <c r="I194" s="84">
        <f t="shared" ref="I194:I204" si="31">E194*H194</f>
        <v>48090</v>
      </c>
      <c r="J194" s="84">
        <f t="shared" si="29"/>
        <v>242942</v>
      </c>
      <c r="K194" s="70"/>
      <c r="L194" s="189"/>
      <c r="M194" s="189"/>
    </row>
    <row r="195" spans="1:13" s="69" customFormat="1" ht="12.75" x14ac:dyDescent="0.25">
      <c r="A195" s="66" t="s">
        <v>992</v>
      </c>
      <c r="B195" s="67" t="s">
        <v>976</v>
      </c>
      <c r="C195" s="50"/>
      <c r="D195" s="68" t="s">
        <v>21</v>
      </c>
      <c r="E195" s="68">
        <v>36</v>
      </c>
      <c r="F195" s="83">
        <v>890</v>
      </c>
      <c r="G195" s="84">
        <f t="shared" si="30"/>
        <v>32040</v>
      </c>
      <c r="H195" s="83">
        <v>0</v>
      </c>
      <c r="I195" s="84">
        <f t="shared" si="31"/>
        <v>0</v>
      </c>
      <c r="J195" s="84">
        <f t="shared" si="29"/>
        <v>32040</v>
      </c>
      <c r="K195" s="70"/>
      <c r="L195" s="189"/>
      <c r="M195" s="189"/>
    </row>
    <row r="196" spans="1:13" s="69" customFormat="1" ht="12.75" x14ac:dyDescent="0.25">
      <c r="A196" s="66" t="s">
        <v>993</v>
      </c>
      <c r="B196" s="67" t="s">
        <v>1000</v>
      </c>
      <c r="C196" s="50"/>
      <c r="D196" s="68" t="s">
        <v>2</v>
      </c>
      <c r="E196" s="68">
        <v>12</v>
      </c>
      <c r="F196" s="83">
        <v>690</v>
      </c>
      <c r="G196" s="84">
        <f t="shared" si="30"/>
        <v>8280</v>
      </c>
      <c r="H196" s="83">
        <v>348</v>
      </c>
      <c r="I196" s="84">
        <f t="shared" si="31"/>
        <v>4176</v>
      </c>
      <c r="J196" s="84">
        <f t="shared" si="29"/>
        <v>12456</v>
      </c>
      <c r="K196" s="70"/>
      <c r="L196" s="189"/>
      <c r="M196" s="189"/>
    </row>
    <row r="197" spans="1:13" s="69" customFormat="1" ht="12.75" x14ac:dyDescent="0.25">
      <c r="A197" s="66" t="s">
        <v>994</v>
      </c>
      <c r="B197" s="67" t="s">
        <v>977</v>
      </c>
      <c r="C197" s="50"/>
      <c r="D197" s="68" t="s">
        <v>21</v>
      </c>
      <c r="E197" s="68">
        <v>36</v>
      </c>
      <c r="F197" s="83">
        <v>1290</v>
      </c>
      <c r="G197" s="84">
        <f t="shared" si="30"/>
        <v>46440</v>
      </c>
      <c r="H197" s="83">
        <v>1250</v>
      </c>
      <c r="I197" s="84">
        <f t="shared" si="31"/>
        <v>45000</v>
      </c>
      <c r="J197" s="84">
        <f t="shared" si="29"/>
        <v>91440</v>
      </c>
      <c r="K197" s="70"/>
      <c r="L197" s="189"/>
      <c r="M197" s="189"/>
    </row>
    <row r="198" spans="1:13" s="69" customFormat="1" ht="12.75" x14ac:dyDescent="0.25">
      <c r="A198" s="66" t="s">
        <v>995</v>
      </c>
      <c r="B198" s="67" t="s">
        <v>978</v>
      </c>
      <c r="C198" s="50"/>
      <c r="D198" s="68" t="s">
        <v>51</v>
      </c>
      <c r="E198" s="68">
        <v>12</v>
      </c>
      <c r="F198" s="83">
        <v>5790</v>
      </c>
      <c r="G198" s="84">
        <f t="shared" si="30"/>
        <v>69480</v>
      </c>
      <c r="H198" s="83">
        <v>1320</v>
      </c>
      <c r="I198" s="84">
        <f t="shared" si="31"/>
        <v>15840</v>
      </c>
      <c r="J198" s="84">
        <f t="shared" si="29"/>
        <v>85320</v>
      </c>
      <c r="K198" s="70"/>
      <c r="L198" s="189"/>
      <c r="M198" s="189"/>
    </row>
    <row r="199" spans="1:13" s="69" customFormat="1" ht="12.75" x14ac:dyDescent="0.25">
      <c r="A199" s="66" t="s">
        <v>996</v>
      </c>
      <c r="B199" s="70" t="s">
        <v>39</v>
      </c>
      <c r="C199" s="50"/>
      <c r="D199" s="68" t="s">
        <v>21</v>
      </c>
      <c r="E199" s="68">
        <v>125.1</v>
      </c>
      <c r="F199" s="83">
        <v>981.75</v>
      </c>
      <c r="G199" s="84">
        <f t="shared" si="30"/>
        <v>122816.92499999999</v>
      </c>
      <c r="H199" s="83">
        <v>1869.25</v>
      </c>
      <c r="I199" s="84">
        <f t="shared" si="31"/>
        <v>233843.17499999999</v>
      </c>
      <c r="J199" s="84">
        <f t="shared" si="29"/>
        <v>356660.1</v>
      </c>
      <c r="K199" s="70"/>
      <c r="L199" s="189"/>
      <c r="M199" s="189"/>
    </row>
    <row r="200" spans="1:13" s="69" customFormat="1" ht="12.75" x14ac:dyDescent="0.25">
      <c r="A200" s="66" t="s">
        <v>997</v>
      </c>
      <c r="B200" s="67" t="s">
        <v>1109</v>
      </c>
      <c r="C200" s="50"/>
      <c r="D200" s="68" t="s">
        <v>51</v>
      </c>
      <c r="E200" s="68">
        <v>4</v>
      </c>
      <c r="F200" s="83">
        <v>27836</v>
      </c>
      <c r="G200" s="84">
        <f t="shared" si="30"/>
        <v>111344</v>
      </c>
      <c r="H200" s="83">
        <v>5787.6</v>
      </c>
      <c r="I200" s="84">
        <f t="shared" si="31"/>
        <v>23150.400000000001</v>
      </c>
      <c r="J200" s="84">
        <f t="shared" si="29"/>
        <v>134494.39999999999</v>
      </c>
      <c r="K200" s="70"/>
      <c r="L200" s="189"/>
      <c r="M200" s="189"/>
    </row>
    <row r="201" spans="1:13" s="69" customFormat="1" ht="12.75" x14ac:dyDescent="0.25">
      <c r="A201" s="66" t="s">
        <v>1095</v>
      </c>
      <c r="B201" s="70" t="s">
        <v>1111</v>
      </c>
      <c r="C201" s="50"/>
      <c r="D201" s="68" t="s">
        <v>34</v>
      </c>
      <c r="E201" s="68">
        <v>1.87</v>
      </c>
      <c r="F201" s="83">
        <v>5197.5</v>
      </c>
      <c r="G201" s="84">
        <f t="shared" si="30"/>
        <v>9719.3250000000007</v>
      </c>
      <c r="H201" s="83">
        <v>10659</v>
      </c>
      <c r="I201" s="84">
        <f t="shared" si="31"/>
        <v>19932.330000000002</v>
      </c>
      <c r="J201" s="84">
        <f t="shared" si="29"/>
        <v>29651.655000000002</v>
      </c>
      <c r="K201" s="70"/>
      <c r="L201" s="189"/>
      <c r="M201" s="189"/>
    </row>
    <row r="202" spans="1:13" s="69" customFormat="1" ht="12.75" x14ac:dyDescent="0.25">
      <c r="A202" s="66" t="s">
        <v>1108</v>
      </c>
      <c r="B202" s="70" t="s">
        <v>1204</v>
      </c>
      <c r="C202" s="50"/>
      <c r="D202" s="68" t="s">
        <v>51</v>
      </c>
      <c r="E202" s="68">
        <v>24</v>
      </c>
      <c r="F202" s="83">
        <v>2832</v>
      </c>
      <c r="G202" s="84">
        <f t="shared" si="30"/>
        <v>67968</v>
      </c>
      <c r="H202" s="83">
        <v>1956</v>
      </c>
      <c r="I202" s="84">
        <f t="shared" si="31"/>
        <v>46944</v>
      </c>
      <c r="J202" s="84">
        <f t="shared" si="29"/>
        <v>114912</v>
      </c>
      <c r="K202" s="70"/>
      <c r="L202" s="189"/>
      <c r="M202" s="189"/>
    </row>
    <row r="203" spans="1:13" s="69" customFormat="1" ht="12.75" x14ac:dyDescent="0.25">
      <c r="A203" s="66" t="s">
        <v>1110</v>
      </c>
      <c r="B203" s="70" t="s">
        <v>1205</v>
      </c>
      <c r="C203" s="50"/>
      <c r="D203" s="68" t="s">
        <v>2</v>
      </c>
      <c r="E203" s="68">
        <v>150</v>
      </c>
      <c r="F203" s="83">
        <v>866.26</v>
      </c>
      <c r="G203" s="84">
        <f t="shared" si="30"/>
        <v>129939</v>
      </c>
      <c r="H203" s="83">
        <v>435.6</v>
      </c>
      <c r="I203" s="84">
        <f t="shared" si="31"/>
        <v>65340</v>
      </c>
      <c r="J203" s="84">
        <f t="shared" si="29"/>
        <v>195279</v>
      </c>
      <c r="K203" s="70"/>
      <c r="L203" s="189"/>
      <c r="M203" s="189"/>
    </row>
    <row r="204" spans="1:13" s="106" customFormat="1" ht="12.75" x14ac:dyDescent="0.25">
      <c r="A204" s="66" t="s">
        <v>1112</v>
      </c>
      <c r="B204" s="197" t="s">
        <v>1096</v>
      </c>
      <c r="C204" s="238"/>
      <c r="D204" s="239" t="s">
        <v>1097</v>
      </c>
      <c r="E204" s="239">
        <v>128</v>
      </c>
      <c r="F204" s="177">
        <v>4200</v>
      </c>
      <c r="G204" s="178">
        <f t="shared" si="30"/>
        <v>537600</v>
      </c>
      <c r="H204" s="177">
        <v>0</v>
      </c>
      <c r="I204" s="178">
        <f t="shared" si="31"/>
        <v>0</v>
      </c>
      <c r="J204" s="178">
        <f>G204+I204</f>
        <v>537600</v>
      </c>
      <c r="K204" s="103"/>
      <c r="L204" s="186" t="s">
        <v>1375</v>
      </c>
      <c r="M204" s="186"/>
    </row>
    <row r="205" spans="1:13" s="36" customFormat="1" ht="14.45" customHeight="1" x14ac:dyDescent="0.25">
      <c r="A205" s="35"/>
      <c r="B205" s="39"/>
      <c r="C205" s="14"/>
      <c r="D205" s="37"/>
      <c r="E205" s="37"/>
      <c r="F205" s="81"/>
      <c r="G205" s="82"/>
      <c r="H205" s="81"/>
      <c r="I205" s="82"/>
      <c r="J205" s="82"/>
      <c r="K205" s="15"/>
      <c r="L205" s="185"/>
      <c r="M205" s="185"/>
    </row>
    <row r="206" spans="1:13" s="109" customFormat="1" ht="12.75" x14ac:dyDescent="0.25">
      <c r="A206" s="223">
        <v>2</v>
      </c>
      <c r="B206" s="224" t="s">
        <v>1236</v>
      </c>
      <c r="C206" s="225"/>
      <c r="D206" s="226"/>
      <c r="E206" s="226"/>
      <c r="F206" s="226"/>
      <c r="G206" s="226"/>
      <c r="H206" s="226"/>
      <c r="I206" s="226"/>
      <c r="J206" s="227">
        <f>SUM(J208:J275)</f>
        <v>9560775.3000000007</v>
      </c>
      <c r="K206" s="227"/>
      <c r="L206" s="188"/>
      <c r="M206" s="188"/>
    </row>
    <row r="207" spans="1:13" s="36" customFormat="1" ht="12.75" x14ac:dyDescent="0.25">
      <c r="A207" s="15"/>
      <c r="B207" s="38"/>
      <c r="C207" s="170"/>
      <c r="D207" s="40"/>
      <c r="E207" s="41"/>
      <c r="F207" s="81"/>
      <c r="G207" s="85"/>
      <c r="H207" s="81"/>
      <c r="I207" s="86"/>
      <c r="J207" s="85"/>
      <c r="K207" s="15"/>
      <c r="L207" s="185"/>
      <c r="M207" s="185"/>
    </row>
    <row r="208" spans="1:13" s="36" customFormat="1" ht="12.75" x14ac:dyDescent="0.25">
      <c r="A208" s="35" t="s">
        <v>265</v>
      </c>
      <c r="B208" s="38" t="s">
        <v>74</v>
      </c>
      <c r="C208" s="170"/>
      <c r="D208" s="40" t="s">
        <v>75</v>
      </c>
      <c r="E208" s="41">
        <v>1</v>
      </c>
      <c r="F208" s="81">
        <v>38400</v>
      </c>
      <c r="G208" s="85">
        <f t="shared" ref="G208:G271" si="32">E208*F208</f>
        <v>38400</v>
      </c>
      <c r="H208" s="81">
        <v>0</v>
      </c>
      <c r="I208" s="86">
        <f t="shared" ref="I208:I267" si="33">H208*E208</f>
        <v>0</v>
      </c>
      <c r="J208" s="85">
        <f t="shared" ref="J208:J271" si="34">G208+I208</f>
        <v>38400</v>
      </c>
      <c r="K208" s="15"/>
      <c r="L208" s="185"/>
      <c r="M208" s="185"/>
    </row>
    <row r="209" spans="1:13" s="36" customFormat="1" ht="12.75" x14ac:dyDescent="0.25">
      <c r="A209" s="35" t="s">
        <v>260</v>
      </c>
      <c r="B209" s="38" t="s">
        <v>81</v>
      </c>
      <c r="C209" s="170" t="s">
        <v>82</v>
      </c>
      <c r="D209" s="40" t="s">
        <v>78</v>
      </c>
      <c r="E209" s="41">
        <v>1</v>
      </c>
      <c r="F209" s="81">
        <v>4200</v>
      </c>
      <c r="G209" s="85">
        <f t="shared" si="32"/>
        <v>4200</v>
      </c>
      <c r="H209" s="81">
        <v>32333.599999999999</v>
      </c>
      <c r="I209" s="86">
        <f t="shared" si="33"/>
        <v>32333.599999999999</v>
      </c>
      <c r="J209" s="85">
        <f t="shared" si="34"/>
        <v>36533.599999999999</v>
      </c>
      <c r="K209" s="15"/>
      <c r="L209" s="185"/>
      <c r="M209" s="185"/>
    </row>
    <row r="210" spans="1:13" s="36" customFormat="1" ht="12.75" x14ac:dyDescent="0.25">
      <c r="A210" s="35" t="s">
        <v>266</v>
      </c>
      <c r="B210" s="38" t="s">
        <v>76</v>
      </c>
      <c r="C210" s="170" t="s">
        <v>77</v>
      </c>
      <c r="D210" s="40" t="s">
        <v>78</v>
      </c>
      <c r="E210" s="41">
        <v>4</v>
      </c>
      <c r="F210" s="81">
        <v>4200</v>
      </c>
      <c r="G210" s="85">
        <f t="shared" si="32"/>
        <v>16800</v>
      </c>
      <c r="H210" s="81">
        <v>28173.599999999999</v>
      </c>
      <c r="I210" s="86">
        <f t="shared" si="33"/>
        <v>112694.39999999999</v>
      </c>
      <c r="J210" s="85">
        <f t="shared" si="34"/>
        <v>129494.39999999999</v>
      </c>
      <c r="K210" s="15"/>
      <c r="L210" s="185"/>
      <c r="M210" s="185"/>
    </row>
    <row r="211" spans="1:13" s="36" customFormat="1" ht="12.75" x14ac:dyDescent="0.25">
      <c r="A211" s="35" t="s">
        <v>267</v>
      </c>
      <c r="B211" s="38" t="s">
        <v>79</v>
      </c>
      <c r="C211" s="170" t="s">
        <v>80</v>
      </c>
      <c r="D211" s="40" t="s">
        <v>78</v>
      </c>
      <c r="E211" s="41">
        <v>4</v>
      </c>
      <c r="F211" s="81">
        <v>1800</v>
      </c>
      <c r="G211" s="85">
        <f t="shared" si="32"/>
        <v>7200</v>
      </c>
      <c r="H211" s="81">
        <v>1120</v>
      </c>
      <c r="I211" s="86">
        <f t="shared" si="33"/>
        <v>4480</v>
      </c>
      <c r="J211" s="85">
        <f t="shared" si="34"/>
        <v>11680</v>
      </c>
      <c r="K211" s="15"/>
      <c r="L211" s="185"/>
      <c r="M211" s="185"/>
    </row>
    <row r="212" spans="1:13" s="36" customFormat="1" ht="12.75" x14ac:dyDescent="0.25">
      <c r="A212" s="35" t="s">
        <v>268</v>
      </c>
      <c r="B212" s="42" t="s">
        <v>83</v>
      </c>
      <c r="C212" s="170"/>
      <c r="D212" s="40" t="s">
        <v>78</v>
      </c>
      <c r="E212" s="41">
        <v>10</v>
      </c>
      <c r="F212" s="81">
        <v>400</v>
      </c>
      <c r="G212" s="85">
        <f t="shared" si="32"/>
        <v>4000</v>
      </c>
      <c r="H212" s="81">
        <v>5668</v>
      </c>
      <c r="I212" s="86">
        <f t="shared" si="33"/>
        <v>56680</v>
      </c>
      <c r="J212" s="85">
        <f t="shared" si="34"/>
        <v>60680</v>
      </c>
      <c r="K212" s="15"/>
      <c r="L212" s="185"/>
      <c r="M212" s="185"/>
    </row>
    <row r="213" spans="1:13" s="36" customFormat="1" ht="25.5" x14ac:dyDescent="0.25">
      <c r="A213" s="35" t="s">
        <v>269</v>
      </c>
      <c r="B213" s="11" t="s">
        <v>933</v>
      </c>
      <c r="C213" s="20" t="s">
        <v>1040</v>
      </c>
      <c r="D213" s="40" t="s">
        <v>78</v>
      </c>
      <c r="E213" s="41">
        <v>2</v>
      </c>
      <c r="F213" s="81">
        <v>3000</v>
      </c>
      <c r="G213" s="85">
        <f t="shared" si="32"/>
        <v>6000</v>
      </c>
      <c r="H213" s="81">
        <v>12612.36</v>
      </c>
      <c r="I213" s="86">
        <f t="shared" si="33"/>
        <v>25224.720000000001</v>
      </c>
      <c r="J213" s="85">
        <f t="shared" si="34"/>
        <v>31224.720000000001</v>
      </c>
      <c r="K213" s="15"/>
      <c r="L213" s="185"/>
      <c r="M213" s="185"/>
    </row>
    <row r="214" spans="1:13" s="36" customFormat="1" ht="12.75" x14ac:dyDescent="0.25">
      <c r="A214" s="35" t="s">
        <v>270</v>
      </c>
      <c r="B214" s="11" t="s">
        <v>1041</v>
      </c>
      <c r="C214" s="20" t="s">
        <v>1042</v>
      </c>
      <c r="D214" s="40" t="s">
        <v>78</v>
      </c>
      <c r="E214" s="41">
        <v>4</v>
      </c>
      <c r="F214" s="81">
        <v>400</v>
      </c>
      <c r="G214" s="85">
        <f t="shared" si="32"/>
        <v>1600</v>
      </c>
      <c r="H214" s="81">
        <v>6304.92</v>
      </c>
      <c r="I214" s="86">
        <f t="shared" si="33"/>
        <v>25219.68</v>
      </c>
      <c r="J214" s="85">
        <f t="shared" si="34"/>
        <v>26819.68</v>
      </c>
      <c r="K214" s="15"/>
      <c r="L214" s="185"/>
      <c r="M214" s="185"/>
    </row>
    <row r="215" spans="1:13" s="18" customFormat="1" ht="25.5" x14ac:dyDescent="0.25">
      <c r="A215" s="35" t="s">
        <v>271</v>
      </c>
      <c r="B215" s="11" t="s">
        <v>933</v>
      </c>
      <c r="C215" s="20" t="s">
        <v>934</v>
      </c>
      <c r="D215" s="40" t="s">
        <v>78</v>
      </c>
      <c r="E215" s="5">
        <v>2</v>
      </c>
      <c r="F215" s="81">
        <v>3000</v>
      </c>
      <c r="G215" s="85">
        <f t="shared" si="32"/>
        <v>6000</v>
      </c>
      <c r="H215" s="81">
        <v>7927.92</v>
      </c>
      <c r="I215" s="87">
        <f t="shared" si="33"/>
        <v>15855.84</v>
      </c>
      <c r="J215" s="87">
        <f>G215+I215</f>
        <v>21855.84</v>
      </c>
      <c r="K215" s="15"/>
      <c r="L215" s="190"/>
      <c r="M215" s="190"/>
    </row>
    <row r="216" spans="1:13" s="18" customFormat="1" ht="12.75" x14ac:dyDescent="0.25">
      <c r="A216" s="35" t="s">
        <v>272</v>
      </c>
      <c r="B216" s="11" t="s">
        <v>935</v>
      </c>
      <c r="C216" s="20" t="s">
        <v>936</v>
      </c>
      <c r="D216" s="40" t="s">
        <v>78</v>
      </c>
      <c r="E216" s="5">
        <v>4</v>
      </c>
      <c r="F216" s="81">
        <v>400</v>
      </c>
      <c r="G216" s="85">
        <f t="shared" si="32"/>
        <v>1600</v>
      </c>
      <c r="H216" s="81">
        <v>2407.0100000000002</v>
      </c>
      <c r="I216" s="88">
        <f t="shared" si="33"/>
        <v>9628.0400000000009</v>
      </c>
      <c r="J216" s="87">
        <f>G216+I216</f>
        <v>11228.04</v>
      </c>
      <c r="K216" s="15"/>
      <c r="L216" s="190"/>
      <c r="M216" s="190"/>
    </row>
    <row r="217" spans="1:13" s="36" customFormat="1" ht="12.75" x14ac:dyDescent="0.25">
      <c r="A217" s="35" t="s">
        <v>273</v>
      </c>
      <c r="B217" s="42" t="s">
        <v>84</v>
      </c>
      <c r="C217" s="170" t="s">
        <v>85</v>
      </c>
      <c r="D217" s="40" t="s">
        <v>78</v>
      </c>
      <c r="E217" s="41">
        <v>1</v>
      </c>
      <c r="F217" s="81">
        <v>2600</v>
      </c>
      <c r="G217" s="85">
        <f t="shared" si="32"/>
        <v>2600</v>
      </c>
      <c r="H217" s="81">
        <v>11375.52</v>
      </c>
      <c r="I217" s="86">
        <f t="shared" si="33"/>
        <v>11375.52</v>
      </c>
      <c r="J217" s="85">
        <f t="shared" si="34"/>
        <v>13975.52</v>
      </c>
      <c r="K217" s="15"/>
      <c r="L217" s="185"/>
      <c r="M217" s="185"/>
    </row>
    <row r="218" spans="1:13" s="54" customFormat="1" ht="12.75" x14ac:dyDescent="0.25">
      <c r="A218" s="108" t="s">
        <v>274</v>
      </c>
      <c r="B218" s="59" t="s">
        <v>928</v>
      </c>
      <c r="C218" s="181" t="s">
        <v>929</v>
      </c>
      <c r="D218" s="213" t="s">
        <v>78</v>
      </c>
      <c r="E218" s="53">
        <v>2</v>
      </c>
      <c r="F218" s="83">
        <v>3000</v>
      </c>
      <c r="G218" s="219">
        <f t="shared" si="32"/>
        <v>6000</v>
      </c>
      <c r="H218" s="83">
        <v>9024.14</v>
      </c>
      <c r="I218" s="220">
        <f t="shared" si="33"/>
        <v>18048.28</v>
      </c>
      <c r="J218" s="219">
        <f t="shared" si="34"/>
        <v>24048.28</v>
      </c>
      <c r="K218" s="58"/>
      <c r="L218" s="193"/>
      <c r="M218" s="193"/>
    </row>
    <row r="219" spans="1:13" s="109" customFormat="1" ht="12.75" x14ac:dyDescent="0.25">
      <c r="A219" s="108" t="s">
        <v>275</v>
      </c>
      <c r="B219" s="180" t="s">
        <v>86</v>
      </c>
      <c r="C219" s="173" t="s">
        <v>87</v>
      </c>
      <c r="D219" s="213" t="s">
        <v>78</v>
      </c>
      <c r="E219" s="214">
        <v>11</v>
      </c>
      <c r="F219" s="83">
        <v>2600</v>
      </c>
      <c r="G219" s="215">
        <f t="shared" si="32"/>
        <v>28600</v>
      </c>
      <c r="H219" s="83">
        <v>5006.04</v>
      </c>
      <c r="I219" s="216">
        <f t="shared" si="33"/>
        <v>55066.44</v>
      </c>
      <c r="J219" s="215">
        <f t="shared" si="34"/>
        <v>83666.44</v>
      </c>
      <c r="K219" s="58"/>
      <c r="L219" s="188"/>
      <c r="M219" s="188"/>
    </row>
    <row r="220" spans="1:13" s="109" customFormat="1" ht="12.75" x14ac:dyDescent="0.25">
      <c r="A220" s="108" t="s">
        <v>276</v>
      </c>
      <c r="B220" s="180" t="s">
        <v>88</v>
      </c>
      <c r="C220" s="173" t="s">
        <v>89</v>
      </c>
      <c r="D220" s="213" t="s">
        <v>78</v>
      </c>
      <c r="E220" s="214">
        <v>4</v>
      </c>
      <c r="F220" s="83">
        <v>2600</v>
      </c>
      <c r="G220" s="215">
        <f t="shared" si="32"/>
        <v>10400</v>
      </c>
      <c r="H220" s="83">
        <v>4564.5600000000004</v>
      </c>
      <c r="I220" s="216">
        <f t="shared" si="33"/>
        <v>18258.240000000002</v>
      </c>
      <c r="J220" s="215">
        <f t="shared" si="34"/>
        <v>28658.240000000002</v>
      </c>
      <c r="K220" s="58"/>
      <c r="L220" s="188"/>
      <c r="M220" s="188"/>
    </row>
    <row r="221" spans="1:13" s="109" customFormat="1" ht="12.75" x14ac:dyDescent="0.25">
      <c r="A221" s="108" t="s">
        <v>277</v>
      </c>
      <c r="B221" s="180" t="s">
        <v>90</v>
      </c>
      <c r="C221" s="173" t="s">
        <v>91</v>
      </c>
      <c r="D221" s="213" t="s">
        <v>78</v>
      </c>
      <c r="E221" s="214">
        <v>137</v>
      </c>
      <c r="F221" s="83">
        <v>1200</v>
      </c>
      <c r="G221" s="215">
        <f t="shared" si="32"/>
        <v>164400</v>
      </c>
      <c r="H221" s="83">
        <v>1901.8</v>
      </c>
      <c r="I221" s="216">
        <f t="shared" si="33"/>
        <v>260546.6</v>
      </c>
      <c r="J221" s="215">
        <f t="shared" si="34"/>
        <v>424946.6</v>
      </c>
      <c r="K221" s="58"/>
      <c r="L221" s="188"/>
      <c r="M221" s="188"/>
    </row>
    <row r="222" spans="1:13" s="109" customFormat="1" ht="12.75" x14ac:dyDescent="0.25">
      <c r="A222" s="108" t="s">
        <v>278</v>
      </c>
      <c r="B222" s="59" t="s">
        <v>92</v>
      </c>
      <c r="C222" s="173" t="s">
        <v>93</v>
      </c>
      <c r="D222" s="213" t="s">
        <v>78</v>
      </c>
      <c r="E222" s="214">
        <v>24</v>
      </c>
      <c r="F222" s="83">
        <v>3400</v>
      </c>
      <c r="G222" s="215">
        <f t="shared" si="32"/>
        <v>81600</v>
      </c>
      <c r="H222" s="83">
        <v>28860</v>
      </c>
      <c r="I222" s="216">
        <f t="shared" si="33"/>
        <v>692640</v>
      </c>
      <c r="J222" s="215">
        <f t="shared" si="34"/>
        <v>774240</v>
      </c>
      <c r="K222" s="58"/>
      <c r="L222" s="188"/>
      <c r="M222" s="188"/>
    </row>
    <row r="223" spans="1:13" s="109" customFormat="1" ht="12.75" x14ac:dyDescent="0.25">
      <c r="A223" s="108" t="s">
        <v>279</v>
      </c>
      <c r="B223" s="59" t="s">
        <v>1113</v>
      </c>
      <c r="C223" s="173" t="s">
        <v>1114</v>
      </c>
      <c r="D223" s="213" t="s">
        <v>78</v>
      </c>
      <c r="E223" s="214">
        <v>24</v>
      </c>
      <c r="F223" s="83">
        <v>1200</v>
      </c>
      <c r="G223" s="215">
        <f t="shared" si="32"/>
        <v>28800</v>
      </c>
      <c r="H223" s="83">
        <v>1200</v>
      </c>
      <c r="I223" s="216">
        <f t="shared" si="33"/>
        <v>28800</v>
      </c>
      <c r="J223" s="215">
        <f t="shared" si="34"/>
        <v>57600</v>
      </c>
      <c r="K223" s="58"/>
      <c r="L223" s="188"/>
      <c r="M223" s="188"/>
    </row>
    <row r="224" spans="1:13" s="109" customFormat="1" ht="12.75" x14ac:dyDescent="0.25">
      <c r="A224" s="108" t="s">
        <v>280</v>
      </c>
      <c r="B224" s="180" t="s">
        <v>94</v>
      </c>
      <c r="C224" s="173" t="s">
        <v>95</v>
      </c>
      <c r="D224" s="213" t="s">
        <v>78</v>
      </c>
      <c r="E224" s="214">
        <v>15</v>
      </c>
      <c r="F224" s="83">
        <v>1200</v>
      </c>
      <c r="G224" s="215">
        <f t="shared" si="32"/>
        <v>18000</v>
      </c>
      <c r="H224" s="83">
        <v>1121.8</v>
      </c>
      <c r="I224" s="216">
        <f t="shared" si="33"/>
        <v>16827</v>
      </c>
      <c r="J224" s="215">
        <f t="shared" si="34"/>
        <v>34827</v>
      </c>
      <c r="K224" s="58"/>
      <c r="L224" s="188"/>
      <c r="M224" s="188"/>
    </row>
    <row r="225" spans="1:13" s="109" customFormat="1" ht="12.75" x14ac:dyDescent="0.25">
      <c r="A225" s="108" t="s">
        <v>281</v>
      </c>
      <c r="B225" s="180" t="s">
        <v>96</v>
      </c>
      <c r="C225" s="173" t="s">
        <v>97</v>
      </c>
      <c r="D225" s="213" t="s">
        <v>78</v>
      </c>
      <c r="E225" s="214">
        <v>4</v>
      </c>
      <c r="F225" s="83">
        <v>1000</v>
      </c>
      <c r="G225" s="215">
        <f t="shared" si="32"/>
        <v>4000</v>
      </c>
      <c r="H225" s="83">
        <v>641.16</v>
      </c>
      <c r="I225" s="216">
        <f t="shared" si="33"/>
        <v>2564.64</v>
      </c>
      <c r="J225" s="215">
        <f t="shared" si="34"/>
        <v>6564.6399999999994</v>
      </c>
      <c r="K225" s="58"/>
      <c r="L225" s="188"/>
      <c r="M225" s="188"/>
    </row>
    <row r="226" spans="1:13" s="109" customFormat="1" ht="12.75" x14ac:dyDescent="0.25">
      <c r="A226" s="108" t="s">
        <v>282</v>
      </c>
      <c r="B226" s="180" t="s">
        <v>114</v>
      </c>
      <c r="C226" s="173" t="s">
        <v>115</v>
      </c>
      <c r="D226" s="213" t="s">
        <v>78</v>
      </c>
      <c r="E226" s="214">
        <v>1</v>
      </c>
      <c r="F226" s="83">
        <v>2600</v>
      </c>
      <c r="G226" s="215">
        <f t="shared" si="32"/>
        <v>2600</v>
      </c>
      <c r="H226" s="83">
        <v>3524.04</v>
      </c>
      <c r="I226" s="216">
        <f t="shared" si="33"/>
        <v>3524.04</v>
      </c>
      <c r="J226" s="215">
        <f t="shared" si="34"/>
        <v>6124.04</v>
      </c>
      <c r="K226" s="58"/>
      <c r="L226" s="188"/>
      <c r="M226" s="188"/>
    </row>
    <row r="227" spans="1:13" s="109" customFormat="1" ht="12.75" x14ac:dyDescent="0.25">
      <c r="A227" s="108" t="s">
        <v>283</v>
      </c>
      <c r="B227" s="180" t="s">
        <v>98</v>
      </c>
      <c r="C227" s="173" t="s">
        <v>99</v>
      </c>
      <c r="D227" s="213" t="s">
        <v>78</v>
      </c>
      <c r="E227" s="214">
        <v>4</v>
      </c>
      <c r="F227" s="83">
        <v>3200</v>
      </c>
      <c r="G227" s="215">
        <f t="shared" si="32"/>
        <v>12800</v>
      </c>
      <c r="H227" s="83">
        <v>11575.2</v>
      </c>
      <c r="I227" s="216">
        <f t="shared" si="33"/>
        <v>46300.800000000003</v>
      </c>
      <c r="J227" s="215">
        <f t="shared" si="34"/>
        <v>59100.800000000003</v>
      </c>
      <c r="K227" s="58"/>
      <c r="L227" s="188"/>
      <c r="M227" s="188"/>
    </row>
    <row r="228" spans="1:13" s="109" customFormat="1" ht="12.75" x14ac:dyDescent="0.25">
      <c r="A228" s="108" t="s">
        <v>284</v>
      </c>
      <c r="B228" s="180" t="s">
        <v>116</v>
      </c>
      <c r="C228" s="173" t="s">
        <v>117</v>
      </c>
      <c r="D228" s="213" t="s">
        <v>78</v>
      </c>
      <c r="E228" s="214">
        <v>1</v>
      </c>
      <c r="F228" s="83">
        <v>2600</v>
      </c>
      <c r="G228" s="215">
        <f t="shared" si="32"/>
        <v>2600</v>
      </c>
      <c r="H228" s="83">
        <v>9000</v>
      </c>
      <c r="I228" s="216">
        <f t="shared" si="33"/>
        <v>9000</v>
      </c>
      <c r="J228" s="215">
        <f t="shared" si="34"/>
        <v>11600</v>
      </c>
      <c r="K228" s="58"/>
      <c r="L228" s="188"/>
      <c r="M228" s="188"/>
    </row>
    <row r="229" spans="1:13" s="109" customFormat="1" ht="12.75" x14ac:dyDescent="0.25">
      <c r="A229" s="108" t="s">
        <v>285</v>
      </c>
      <c r="B229" s="180" t="s">
        <v>118</v>
      </c>
      <c r="C229" s="173" t="s">
        <v>119</v>
      </c>
      <c r="D229" s="213" t="s">
        <v>78</v>
      </c>
      <c r="E229" s="214">
        <v>1</v>
      </c>
      <c r="F229" s="83">
        <v>3000</v>
      </c>
      <c r="G229" s="215">
        <f t="shared" si="32"/>
        <v>3000</v>
      </c>
      <c r="H229" s="83">
        <v>2558</v>
      </c>
      <c r="I229" s="216">
        <f t="shared" si="33"/>
        <v>2558</v>
      </c>
      <c r="J229" s="215">
        <f t="shared" si="34"/>
        <v>5558</v>
      </c>
      <c r="K229" s="58"/>
      <c r="L229" s="188"/>
      <c r="M229" s="188"/>
    </row>
    <row r="230" spans="1:13" s="109" customFormat="1" ht="12.75" x14ac:dyDescent="0.25">
      <c r="A230" s="108" t="s">
        <v>286</v>
      </c>
      <c r="B230" s="180" t="s">
        <v>110</v>
      </c>
      <c r="C230" s="173" t="s">
        <v>111</v>
      </c>
      <c r="D230" s="213" t="s">
        <v>78</v>
      </c>
      <c r="E230" s="214">
        <v>1</v>
      </c>
      <c r="F230" s="83">
        <v>2000</v>
      </c>
      <c r="G230" s="215">
        <f t="shared" si="32"/>
        <v>2000</v>
      </c>
      <c r="H230" s="83">
        <v>1462</v>
      </c>
      <c r="I230" s="216">
        <f t="shared" si="33"/>
        <v>1462</v>
      </c>
      <c r="J230" s="215">
        <f t="shared" si="34"/>
        <v>3462</v>
      </c>
      <c r="K230" s="58"/>
      <c r="L230" s="188"/>
      <c r="M230" s="188"/>
    </row>
    <row r="231" spans="1:13" s="109" customFormat="1" ht="25.5" x14ac:dyDescent="0.25">
      <c r="A231" s="108" t="s">
        <v>287</v>
      </c>
      <c r="B231" s="59" t="s">
        <v>100</v>
      </c>
      <c r="C231" s="173" t="s">
        <v>101</v>
      </c>
      <c r="D231" s="213" t="s">
        <v>78</v>
      </c>
      <c r="E231" s="214">
        <v>4</v>
      </c>
      <c r="F231" s="83">
        <v>300</v>
      </c>
      <c r="G231" s="215">
        <f t="shared" si="32"/>
        <v>1200</v>
      </c>
      <c r="H231" s="83">
        <v>2825.04</v>
      </c>
      <c r="I231" s="216">
        <f t="shared" si="33"/>
        <v>11300.16</v>
      </c>
      <c r="J231" s="215">
        <f t="shared" si="34"/>
        <v>12500.16</v>
      </c>
      <c r="K231" s="58"/>
      <c r="L231" s="188"/>
      <c r="M231" s="188"/>
    </row>
    <row r="232" spans="1:13" s="109" customFormat="1" ht="25.5" x14ac:dyDescent="0.25">
      <c r="A232" s="108" t="s">
        <v>288</v>
      </c>
      <c r="B232" s="59" t="s">
        <v>102</v>
      </c>
      <c r="C232" s="173" t="s">
        <v>103</v>
      </c>
      <c r="D232" s="213" t="s">
        <v>78</v>
      </c>
      <c r="E232" s="214">
        <v>4</v>
      </c>
      <c r="F232" s="83">
        <v>300</v>
      </c>
      <c r="G232" s="215">
        <f t="shared" si="32"/>
        <v>1200</v>
      </c>
      <c r="H232" s="83">
        <v>790</v>
      </c>
      <c r="I232" s="216">
        <f t="shared" si="33"/>
        <v>3160</v>
      </c>
      <c r="J232" s="215">
        <f t="shared" si="34"/>
        <v>4360</v>
      </c>
      <c r="K232" s="58"/>
      <c r="L232" s="188"/>
      <c r="M232" s="188"/>
    </row>
    <row r="233" spans="1:13" s="109" customFormat="1" ht="12.75" x14ac:dyDescent="0.25">
      <c r="A233" s="108" t="s">
        <v>289</v>
      </c>
      <c r="B233" s="180" t="s">
        <v>106</v>
      </c>
      <c r="C233" s="173" t="s">
        <v>107</v>
      </c>
      <c r="D233" s="213" t="s">
        <v>78</v>
      </c>
      <c r="E233" s="214">
        <v>10</v>
      </c>
      <c r="F233" s="83">
        <v>1200</v>
      </c>
      <c r="G233" s="215">
        <f t="shared" si="32"/>
        <v>12000</v>
      </c>
      <c r="H233" s="83">
        <v>368</v>
      </c>
      <c r="I233" s="216">
        <f t="shared" si="33"/>
        <v>3680</v>
      </c>
      <c r="J233" s="215">
        <f t="shared" si="34"/>
        <v>15680</v>
      </c>
      <c r="K233" s="58"/>
      <c r="L233" s="188"/>
      <c r="M233" s="188"/>
    </row>
    <row r="234" spans="1:13" s="109" customFormat="1" ht="12.75" x14ac:dyDescent="0.25">
      <c r="A234" s="108" t="s">
        <v>290</v>
      </c>
      <c r="B234" s="180" t="s">
        <v>106</v>
      </c>
      <c r="C234" s="173" t="s">
        <v>108</v>
      </c>
      <c r="D234" s="213" t="s">
        <v>78</v>
      </c>
      <c r="E234" s="214">
        <v>9</v>
      </c>
      <c r="F234" s="83">
        <v>1200</v>
      </c>
      <c r="G234" s="215">
        <f t="shared" si="32"/>
        <v>10800</v>
      </c>
      <c r="H234" s="83">
        <v>368</v>
      </c>
      <c r="I234" s="216">
        <f t="shared" si="33"/>
        <v>3312</v>
      </c>
      <c r="J234" s="215">
        <f t="shared" si="34"/>
        <v>14112</v>
      </c>
      <c r="K234" s="58"/>
      <c r="L234" s="188"/>
      <c r="M234" s="188"/>
    </row>
    <row r="235" spans="1:13" s="109" customFormat="1" ht="12.75" x14ac:dyDescent="0.25">
      <c r="A235" s="108" t="s">
        <v>291</v>
      </c>
      <c r="B235" s="180" t="s">
        <v>106</v>
      </c>
      <c r="C235" s="173" t="s">
        <v>109</v>
      </c>
      <c r="D235" s="213" t="s">
        <v>78</v>
      </c>
      <c r="E235" s="214">
        <v>9</v>
      </c>
      <c r="F235" s="83">
        <v>1200</v>
      </c>
      <c r="G235" s="215">
        <f t="shared" si="32"/>
        <v>10800</v>
      </c>
      <c r="H235" s="83">
        <v>368</v>
      </c>
      <c r="I235" s="216">
        <f t="shared" si="33"/>
        <v>3312</v>
      </c>
      <c r="J235" s="215">
        <f t="shared" si="34"/>
        <v>14112</v>
      </c>
      <c r="K235" s="58"/>
      <c r="L235" s="188"/>
      <c r="M235" s="188"/>
    </row>
    <row r="236" spans="1:13" s="109" customFormat="1" ht="12.75" x14ac:dyDescent="0.25">
      <c r="A236" s="108" t="s">
        <v>292</v>
      </c>
      <c r="B236" s="180" t="s">
        <v>1098</v>
      </c>
      <c r="C236" s="173" t="s">
        <v>1099</v>
      </c>
      <c r="D236" s="213" t="s">
        <v>78</v>
      </c>
      <c r="E236" s="214">
        <v>39</v>
      </c>
      <c r="F236" s="83">
        <v>1200</v>
      </c>
      <c r="G236" s="215">
        <f t="shared" si="32"/>
        <v>46800</v>
      </c>
      <c r="H236" s="83">
        <v>656</v>
      </c>
      <c r="I236" s="216">
        <f t="shared" si="33"/>
        <v>25584</v>
      </c>
      <c r="J236" s="215">
        <f t="shared" si="34"/>
        <v>72384</v>
      </c>
      <c r="K236" s="58"/>
      <c r="L236" s="188"/>
      <c r="M236" s="188"/>
    </row>
    <row r="237" spans="1:13" s="109" customFormat="1" ht="12.75" x14ac:dyDescent="0.25">
      <c r="A237" s="108" t="s">
        <v>293</v>
      </c>
      <c r="B237" s="180" t="s">
        <v>1191</v>
      </c>
      <c r="C237" s="173" t="s">
        <v>1192</v>
      </c>
      <c r="D237" s="213" t="s">
        <v>78</v>
      </c>
      <c r="E237" s="214">
        <v>30</v>
      </c>
      <c r="F237" s="83">
        <v>1200</v>
      </c>
      <c r="G237" s="215">
        <f t="shared" si="32"/>
        <v>36000</v>
      </c>
      <c r="H237" s="83">
        <v>545.04</v>
      </c>
      <c r="I237" s="216">
        <f t="shared" si="33"/>
        <v>16351.199999999999</v>
      </c>
      <c r="J237" s="215">
        <f t="shared" si="34"/>
        <v>52351.199999999997</v>
      </c>
      <c r="K237" s="58"/>
      <c r="L237" s="188"/>
      <c r="M237" s="188"/>
    </row>
    <row r="238" spans="1:13" s="109" customFormat="1" ht="12.75" x14ac:dyDescent="0.25">
      <c r="A238" s="108" t="s">
        <v>294</v>
      </c>
      <c r="B238" s="59" t="s">
        <v>1115</v>
      </c>
      <c r="C238" s="173" t="s">
        <v>1116</v>
      </c>
      <c r="D238" s="213" t="s">
        <v>78</v>
      </c>
      <c r="E238" s="214">
        <v>54</v>
      </c>
      <c r="F238" s="83">
        <v>1200</v>
      </c>
      <c r="G238" s="215">
        <f t="shared" si="32"/>
        <v>64800</v>
      </c>
      <c r="H238" s="83">
        <v>270</v>
      </c>
      <c r="I238" s="216">
        <f t="shared" si="33"/>
        <v>14580</v>
      </c>
      <c r="J238" s="215">
        <f t="shared" si="34"/>
        <v>79380</v>
      </c>
      <c r="K238" s="58"/>
      <c r="L238" s="188"/>
      <c r="M238" s="188"/>
    </row>
    <row r="239" spans="1:13" s="109" customFormat="1" ht="12.75" x14ac:dyDescent="0.25">
      <c r="A239" s="108" t="s">
        <v>295</v>
      </c>
      <c r="B239" s="180" t="s">
        <v>112</v>
      </c>
      <c r="C239" s="173" t="s">
        <v>113</v>
      </c>
      <c r="D239" s="213" t="s">
        <v>78</v>
      </c>
      <c r="E239" s="214">
        <v>87</v>
      </c>
      <c r="F239" s="83">
        <v>100</v>
      </c>
      <c r="G239" s="215">
        <f t="shared" si="32"/>
        <v>8700</v>
      </c>
      <c r="H239" s="83">
        <v>71.760000000000005</v>
      </c>
      <c r="I239" s="216">
        <f t="shared" si="33"/>
        <v>6243.1200000000008</v>
      </c>
      <c r="J239" s="215">
        <f t="shared" si="34"/>
        <v>14943.12</v>
      </c>
      <c r="K239" s="58"/>
      <c r="L239" s="188"/>
      <c r="M239" s="188"/>
    </row>
    <row r="240" spans="1:13" s="54" customFormat="1" ht="12.75" x14ac:dyDescent="0.25">
      <c r="A240" s="108" t="s">
        <v>296</v>
      </c>
      <c r="B240" s="221" t="s">
        <v>937</v>
      </c>
      <c r="C240" s="181" t="s">
        <v>940</v>
      </c>
      <c r="D240" s="213" t="s">
        <v>78</v>
      </c>
      <c r="E240" s="53">
        <v>96</v>
      </c>
      <c r="F240" s="83">
        <v>3200</v>
      </c>
      <c r="G240" s="215">
        <f t="shared" si="32"/>
        <v>307200</v>
      </c>
      <c r="H240" s="83">
        <v>3692.4</v>
      </c>
      <c r="I240" s="220">
        <f t="shared" si="33"/>
        <v>354470.40000000002</v>
      </c>
      <c r="J240" s="219">
        <f t="shared" si="34"/>
        <v>661670.40000000002</v>
      </c>
      <c r="K240" s="58"/>
      <c r="L240" s="193"/>
      <c r="M240" s="193"/>
    </row>
    <row r="241" spans="1:13" s="54" customFormat="1" ht="12.75" x14ac:dyDescent="0.25">
      <c r="A241" s="108" t="s">
        <v>297</v>
      </c>
      <c r="B241" s="221" t="s">
        <v>104</v>
      </c>
      <c r="C241" s="181" t="s">
        <v>105</v>
      </c>
      <c r="D241" s="213" t="s">
        <v>78</v>
      </c>
      <c r="E241" s="222">
        <v>24</v>
      </c>
      <c r="F241" s="83">
        <v>2600</v>
      </c>
      <c r="G241" s="215">
        <f t="shared" si="32"/>
        <v>62400</v>
      </c>
      <c r="H241" s="83">
        <v>1365</v>
      </c>
      <c r="I241" s="219">
        <f t="shared" si="33"/>
        <v>32760</v>
      </c>
      <c r="J241" s="219">
        <f t="shared" si="34"/>
        <v>95160</v>
      </c>
      <c r="K241" s="58"/>
      <c r="L241" s="193"/>
      <c r="M241" s="193"/>
    </row>
    <row r="242" spans="1:13" s="54" customFormat="1" ht="12.75" x14ac:dyDescent="0.25">
      <c r="A242" s="108" t="s">
        <v>298</v>
      </c>
      <c r="B242" s="198" t="s">
        <v>1122</v>
      </c>
      <c r="C242" s="50"/>
      <c r="D242" s="213" t="s">
        <v>78</v>
      </c>
      <c r="E242" s="222">
        <v>96</v>
      </c>
      <c r="F242" s="83">
        <v>1200</v>
      </c>
      <c r="G242" s="215">
        <f t="shared" si="32"/>
        <v>115200</v>
      </c>
      <c r="H242" s="83">
        <v>1250</v>
      </c>
      <c r="I242" s="220">
        <f t="shared" si="33"/>
        <v>120000</v>
      </c>
      <c r="J242" s="219">
        <f t="shared" si="34"/>
        <v>235200</v>
      </c>
      <c r="K242" s="58"/>
      <c r="L242" s="193"/>
      <c r="M242" s="193"/>
    </row>
    <row r="243" spans="1:13" s="54" customFormat="1" ht="12.75" x14ac:dyDescent="0.25">
      <c r="A243" s="108" t="s">
        <v>299</v>
      </c>
      <c r="B243" s="59" t="s">
        <v>930</v>
      </c>
      <c r="C243" s="181" t="s">
        <v>932</v>
      </c>
      <c r="D243" s="213" t="s">
        <v>78</v>
      </c>
      <c r="E243" s="53">
        <v>1</v>
      </c>
      <c r="F243" s="83">
        <v>4500</v>
      </c>
      <c r="G243" s="219">
        <f t="shared" si="32"/>
        <v>4500</v>
      </c>
      <c r="H243" s="83">
        <v>32633.64</v>
      </c>
      <c r="I243" s="220">
        <f t="shared" si="33"/>
        <v>32633.64</v>
      </c>
      <c r="J243" s="219">
        <f t="shared" si="34"/>
        <v>37133.64</v>
      </c>
      <c r="K243" s="58"/>
      <c r="L243" s="193"/>
      <c r="M243" s="193"/>
    </row>
    <row r="244" spans="1:13" s="54" customFormat="1" ht="12.75" x14ac:dyDescent="0.25">
      <c r="A244" s="108" t="s">
        <v>300</v>
      </c>
      <c r="B244" s="59" t="s">
        <v>930</v>
      </c>
      <c r="C244" s="181" t="s">
        <v>931</v>
      </c>
      <c r="D244" s="213" t="s">
        <v>78</v>
      </c>
      <c r="E244" s="53">
        <v>1</v>
      </c>
      <c r="F244" s="83">
        <v>4500</v>
      </c>
      <c r="G244" s="219">
        <f t="shared" si="32"/>
        <v>4500</v>
      </c>
      <c r="H244" s="83">
        <v>31318.560000000001</v>
      </c>
      <c r="I244" s="220">
        <f t="shared" si="33"/>
        <v>31318.560000000001</v>
      </c>
      <c r="J244" s="219">
        <f t="shared" si="34"/>
        <v>35818.559999999998</v>
      </c>
      <c r="K244" s="58"/>
      <c r="L244" s="193"/>
      <c r="M244" s="193"/>
    </row>
    <row r="245" spans="1:13" s="109" customFormat="1" ht="12.75" x14ac:dyDescent="0.25">
      <c r="A245" s="108" t="s">
        <v>301</v>
      </c>
      <c r="B245" s="180" t="s">
        <v>1246</v>
      </c>
      <c r="C245" s="173">
        <v>35262</v>
      </c>
      <c r="D245" s="213" t="s">
        <v>120</v>
      </c>
      <c r="E245" s="214">
        <v>585</v>
      </c>
      <c r="F245" s="83">
        <v>380</v>
      </c>
      <c r="G245" s="215">
        <f t="shared" si="32"/>
        <v>222300</v>
      </c>
      <c r="H245" s="83">
        <v>538</v>
      </c>
      <c r="I245" s="216">
        <f t="shared" si="33"/>
        <v>314730</v>
      </c>
      <c r="J245" s="215">
        <f t="shared" si="34"/>
        <v>537030</v>
      </c>
      <c r="K245" s="58"/>
      <c r="L245" s="188"/>
      <c r="M245" s="188"/>
    </row>
    <row r="246" spans="1:13" s="36" customFormat="1" ht="12.75" x14ac:dyDescent="0.25">
      <c r="A246" s="35" t="s">
        <v>302</v>
      </c>
      <c r="B246" s="42" t="s">
        <v>121</v>
      </c>
      <c r="C246" s="170">
        <v>36480</v>
      </c>
      <c r="D246" s="40" t="s">
        <v>120</v>
      </c>
      <c r="E246" s="41">
        <v>585</v>
      </c>
      <c r="F246" s="81">
        <v>100</v>
      </c>
      <c r="G246" s="85">
        <f t="shared" si="32"/>
        <v>58500</v>
      </c>
      <c r="H246" s="81">
        <v>292.8</v>
      </c>
      <c r="I246" s="86">
        <f t="shared" si="33"/>
        <v>171288</v>
      </c>
      <c r="J246" s="85">
        <f t="shared" si="34"/>
        <v>229788</v>
      </c>
      <c r="K246" s="15"/>
      <c r="L246" s="185"/>
      <c r="M246" s="185"/>
    </row>
    <row r="247" spans="1:13" s="36" customFormat="1" ht="12.75" x14ac:dyDescent="0.25">
      <c r="A247" s="35" t="s">
        <v>303</v>
      </c>
      <c r="B247" s="42" t="s">
        <v>122</v>
      </c>
      <c r="C247" s="170">
        <v>35522</v>
      </c>
      <c r="D247" s="40" t="s">
        <v>120</v>
      </c>
      <c r="E247" s="41">
        <v>585</v>
      </c>
      <c r="F247" s="81">
        <v>120</v>
      </c>
      <c r="G247" s="85">
        <f t="shared" si="32"/>
        <v>70200</v>
      </c>
      <c r="H247" s="81">
        <v>209.22</v>
      </c>
      <c r="I247" s="86">
        <f t="shared" si="33"/>
        <v>122393.7</v>
      </c>
      <c r="J247" s="85">
        <f t="shared" si="34"/>
        <v>192593.7</v>
      </c>
      <c r="K247" s="15"/>
      <c r="L247" s="185"/>
      <c r="M247" s="185"/>
    </row>
    <row r="248" spans="1:13" s="36" customFormat="1" ht="12.75" x14ac:dyDescent="0.25">
      <c r="A248" s="35" t="s">
        <v>304</v>
      </c>
      <c r="B248" s="42" t="s">
        <v>749</v>
      </c>
      <c r="C248" s="170" t="s">
        <v>880</v>
      </c>
      <c r="D248" s="40" t="s">
        <v>120</v>
      </c>
      <c r="E248" s="41">
        <v>150</v>
      </c>
      <c r="F248" s="81">
        <v>640</v>
      </c>
      <c r="G248" s="85">
        <f t="shared" si="32"/>
        <v>96000</v>
      </c>
      <c r="H248" s="81">
        <v>375</v>
      </c>
      <c r="I248" s="86">
        <f t="shared" si="33"/>
        <v>56250</v>
      </c>
      <c r="J248" s="85">
        <f t="shared" si="34"/>
        <v>152250</v>
      </c>
      <c r="K248" s="15"/>
      <c r="L248" s="185"/>
      <c r="M248" s="185"/>
    </row>
    <row r="249" spans="1:13" s="36" customFormat="1" ht="12.75" x14ac:dyDescent="0.25">
      <c r="A249" s="35" t="s">
        <v>305</v>
      </c>
      <c r="B249" s="42" t="s">
        <v>1043</v>
      </c>
      <c r="C249" s="170" t="s">
        <v>1044</v>
      </c>
      <c r="D249" s="40" t="s">
        <v>120</v>
      </c>
      <c r="E249" s="41">
        <v>150</v>
      </c>
      <c r="F249" s="81">
        <v>120</v>
      </c>
      <c r="G249" s="85">
        <f t="shared" si="32"/>
        <v>18000</v>
      </c>
      <c r="H249" s="81">
        <v>171.65</v>
      </c>
      <c r="I249" s="86">
        <f t="shared" si="33"/>
        <v>25747.5</v>
      </c>
      <c r="J249" s="85">
        <f t="shared" si="34"/>
        <v>43747.5</v>
      </c>
      <c r="K249" s="15"/>
      <c r="L249" s="185"/>
      <c r="M249" s="185"/>
    </row>
    <row r="250" spans="1:13" s="36" customFormat="1" ht="12.75" x14ac:dyDescent="0.25">
      <c r="A250" s="35" t="s">
        <v>306</v>
      </c>
      <c r="B250" s="42" t="s">
        <v>123</v>
      </c>
      <c r="C250" s="170" t="s">
        <v>124</v>
      </c>
      <c r="D250" s="40" t="s">
        <v>78</v>
      </c>
      <c r="E250" s="41">
        <v>10</v>
      </c>
      <c r="F250" s="81">
        <v>1200</v>
      </c>
      <c r="G250" s="85">
        <f t="shared" si="32"/>
        <v>12000</v>
      </c>
      <c r="H250" s="81">
        <v>1620.8</v>
      </c>
      <c r="I250" s="86">
        <f t="shared" si="33"/>
        <v>16208</v>
      </c>
      <c r="J250" s="85">
        <f t="shared" si="34"/>
        <v>28208</v>
      </c>
      <c r="K250" s="15"/>
      <c r="L250" s="185"/>
      <c r="M250" s="185"/>
    </row>
    <row r="251" spans="1:13" s="36" customFormat="1" ht="12.75" x14ac:dyDescent="0.25">
      <c r="A251" s="35" t="s">
        <v>307</v>
      </c>
      <c r="B251" s="42" t="s">
        <v>1070</v>
      </c>
      <c r="C251" s="170" t="s">
        <v>1045</v>
      </c>
      <c r="D251" s="40" t="s">
        <v>78</v>
      </c>
      <c r="E251" s="41">
        <v>10</v>
      </c>
      <c r="F251" s="81">
        <v>120</v>
      </c>
      <c r="G251" s="85">
        <f t="shared" si="32"/>
        <v>1200</v>
      </c>
      <c r="H251" s="81">
        <v>839.4</v>
      </c>
      <c r="I251" s="86">
        <f t="shared" si="33"/>
        <v>8394</v>
      </c>
      <c r="J251" s="85">
        <f t="shared" si="34"/>
        <v>9594</v>
      </c>
      <c r="K251" s="15"/>
      <c r="L251" s="185"/>
      <c r="M251" s="185"/>
    </row>
    <row r="252" spans="1:13" s="36" customFormat="1" ht="12.75" x14ac:dyDescent="0.25">
      <c r="A252" s="35" t="s">
        <v>308</v>
      </c>
      <c r="B252" s="42" t="s">
        <v>125</v>
      </c>
      <c r="C252" s="170" t="s">
        <v>126</v>
      </c>
      <c r="D252" s="40" t="s">
        <v>78</v>
      </c>
      <c r="E252" s="41">
        <v>12</v>
      </c>
      <c r="F252" s="81">
        <v>1200</v>
      </c>
      <c r="G252" s="85">
        <f t="shared" si="32"/>
        <v>14400</v>
      </c>
      <c r="H252" s="81">
        <v>1892</v>
      </c>
      <c r="I252" s="86">
        <f t="shared" si="33"/>
        <v>22704</v>
      </c>
      <c r="J252" s="85">
        <f t="shared" si="34"/>
        <v>37104</v>
      </c>
      <c r="K252" s="15"/>
      <c r="L252" s="185"/>
      <c r="M252" s="185"/>
    </row>
    <row r="253" spans="1:13" s="36" customFormat="1" ht="12.75" x14ac:dyDescent="0.25">
      <c r="A253" s="35" t="s">
        <v>309</v>
      </c>
      <c r="B253" s="42" t="s">
        <v>1046</v>
      </c>
      <c r="C253" s="170" t="s">
        <v>1047</v>
      </c>
      <c r="D253" s="40" t="s">
        <v>78</v>
      </c>
      <c r="E253" s="41">
        <v>12</v>
      </c>
      <c r="F253" s="81">
        <v>120</v>
      </c>
      <c r="G253" s="85">
        <f t="shared" si="32"/>
        <v>1440</v>
      </c>
      <c r="H253" s="81">
        <v>644.02</v>
      </c>
      <c r="I253" s="86">
        <f t="shared" si="33"/>
        <v>7728.24</v>
      </c>
      <c r="J253" s="85">
        <f t="shared" si="34"/>
        <v>9168.24</v>
      </c>
      <c r="K253" s="15"/>
      <c r="L253" s="185"/>
      <c r="M253" s="185"/>
    </row>
    <row r="254" spans="1:13" s="36" customFormat="1" ht="12.75" x14ac:dyDescent="0.25">
      <c r="A254" s="35" t="s">
        <v>310</v>
      </c>
      <c r="B254" s="42" t="s">
        <v>1048</v>
      </c>
      <c r="C254" s="170" t="s">
        <v>1049</v>
      </c>
      <c r="D254" s="40" t="s">
        <v>78</v>
      </c>
      <c r="E254" s="41">
        <v>5</v>
      </c>
      <c r="F254" s="81">
        <v>1200</v>
      </c>
      <c r="G254" s="85">
        <f t="shared" si="32"/>
        <v>6000</v>
      </c>
      <c r="H254" s="81">
        <v>2020.01</v>
      </c>
      <c r="I254" s="86">
        <f t="shared" si="33"/>
        <v>10100.049999999999</v>
      </c>
      <c r="J254" s="85">
        <f t="shared" si="34"/>
        <v>16100.05</v>
      </c>
      <c r="K254" s="15"/>
      <c r="L254" s="185"/>
      <c r="M254" s="185"/>
    </row>
    <row r="255" spans="1:13" s="36" customFormat="1" ht="12.75" x14ac:dyDescent="0.25">
      <c r="A255" s="35" t="s">
        <v>311</v>
      </c>
      <c r="B255" s="42" t="s">
        <v>1050</v>
      </c>
      <c r="C255" s="170" t="s">
        <v>1051</v>
      </c>
      <c r="D255" s="40" t="s">
        <v>78</v>
      </c>
      <c r="E255" s="41">
        <v>5</v>
      </c>
      <c r="F255" s="81">
        <v>120</v>
      </c>
      <c r="G255" s="85">
        <f t="shared" si="32"/>
        <v>600</v>
      </c>
      <c r="H255" s="81">
        <v>1004.5</v>
      </c>
      <c r="I255" s="86">
        <f t="shared" si="33"/>
        <v>5022.5</v>
      </c>
      <c r="J255" s="85">
        <f t="shared" si="34"/>
        <v>5622.5</v>
      </c>
      <c r="K255" s="15"/>
      <c r="L255" s="185"/>
      <c r="M255" s="185"/>
    </row>
    <row r="256" spans="1:13" s="36" customFormat="1" ht="12.75" x14ac:dyDescent="0.25">
      <c r="A256" s="35" t="s">
        <v>312</v>
      </c>
      <c r="B256" s="42" t="s">
        <v>1052</v>
      </c>
      <c r="C256" s="170" t="s">
        <v>1053</v>
      </c>
      <c r="D256" s="40" t="s">
        <v>78</v>
      </c>
      <c r="E256" s="41">
        <v>16</v>
      </c>
      <c r="F256" s="81">
        <v>1200</v>
      </c>
      <c r="G256" s="85">
        <f t="shared" si="32"/>
        <v>19200</v>
      </c>
      <c r="H256" s="81">
        <v>1966.01</v>
      </c>
      <c r="I256" s="86">
        <f t="shared" si="33"/>
        <v>31456.16</v>
      </c>
      <c r="J256" s="85">
        <f t="shared" si="34"/>
        <v>50656.160000000003</v>
      </c>
      <c r="K256" s="15"/>
      <c r="L256" s="185"/>
      <c r="M256" s="185"/>
    </row>
    <row r="257" spans="1:13" s="36" customFormat="1" ht="12.75" x14ac:dyDescent="0.25">
      <c r="A257" s="35" t="s">
        <v>313</v>
      </c>
      <c r="B257" s="42" t="s">
        <v>1071</v>
      </c>
      <c r="C257" s="170" t="s">
        <v>1054</v>
      </c>
      <c r="D257" s="40" t="s">
        <v>78</v>
      </c>
      <c r="E257" s="41">
        <v>16</v>
      </c>
      <c r="F257" s="81">
        <v>120</v>
      </c>
      <c r="G257" s="85">
        <f t="shared" si="32"/>
        <v>1920</v>
      </c>
      <c r="H257" s="81">
        <v>638.16</v>
      </c>
      <c r="I257" s="86">
        <f t="shared" si="33"/>
        <v>10210.56</v>
      </c>
      <c r="J257" s="85">
        <f t="shared" si="34"/>
        <v>12130.56</v>
      </c>
      <c r="K257" s="15"/>
      <c r="L257" s="185"/>
      <c r="M257" s="185"/>
    </row>
    <row r="258" spans="1:13" s="36" customFormat="1" ht="12.75" x14ac:dyDescent="0.25">
      <c r="A258" s="35" t="s">
        <v>314</v>
      </c>
      <c r="B258" s="42" t="s">
        <v>1055</v>
      </c>
      <c r="C258" s="170" t="s">
        <v>1056</v>
      </c>
      <c r="D258" s="40" t="s">
        <v>78</v>
      </c>
      <c r="E258" s="41">
        <v>16</v>
      </c>
      <c r="F258" s="81">
        <v>1200</v>
      </c>
      <c r="G258" s="85">
        <f t="shared" si="32"/>
        <v>19200</v>
      </c>
      <c r="H258" s="81">
        <v>1825.61</v>
      </c>
      <c r="I258" s="86">
        <f t="shared" si="33"/>
        <v>29209.759999999998</v>
      </c>
      <c r="J258" s="85">
        <f t="shared" si="34"/>
        <v>48409.759999999995</v>
      </c>
      <c r="K258" s="15"/>
      <c r="L258" s="185"/>
      <c r="M258" s="185"/>
    </row>
    <row r="259" spans="1:13" s="36" customFormat="1" ht="12.75" x14ac:dyDescent="0.25">
      <c r="A259" s="35" t="s">
        <v>315</v>
      </c>
      <c r="B259" s="42" t="s">
        <v>1057</v>
      </c>
      <c r="C259" s="170" t="s">
        <v>1058</v>
      </c>
      <c r="D259" s="40" t="s">
        <v>78</v>
      </c>
      <c r="E259" s="41">
        <v>16</v>
      </c>
      <c r="F259" s="81">
        <v>120</v>
      </c>
      <c r="G259" s="85">
        <f t="shared" si="32"/>
        <v>1920</v>
      </c>
      <c r="H259" s="81">
        <v>853.51</v>
      </c>
      <c r="I259" s="86">
        <f t="shared" si="33"/>
        <v>13656.16</v>
      </c>
      <c r="J259" s="85">
        <f t="shared" si="34"/>
        <v>15576.16</v>
      </c>
      <c r="K259" s="15"/>
      <c r="L259" s="185"/>
      <c r="M259" s="185"/>
    </row>
    <row r="260" spans="1:13" s="36" customFormat="1" ht="12.75" x14ac:dyDescent="0.25">
      <c r="A260" s="35" t="s">
        <v>1062</v>
      </c>
      <c r="B260" s="42" t="s">
        <v>1059</v>
      </c>
      <c r="C260" s="170"/>
      <c r="D260" s="40" t="s">
        <v>78</v>
      </c>
      <c r="E260" s="41">
        <v>210</v>
      </c>
      <c r="F260" s="81">
        <v>412.8</v>
      </c>
      <c r="G260" s="85">
        <f t="shared" si="32"/>
        <v>86688</v>
      </c>
      <c r="H260" s="81">
        <v>1552.8</v>
      </c>
      <c r="I260" s="86">
        <f t="shared" si="33"/>
        <v>326088</v>
      </c>
      <c r="J260" s="85">
        <f t="shared" si="34"/>
        <v>412776</v>
      </c>
      <c r="K260" s="15"/>
      <c r="L260" s="185"/>
      <c r="M260" s="185"/>
    </row>
    <row r="261" spans="1:13" s="36" customFormat="1" ht="12.75" x14ac:dyDescent="0.25">
      <c r="A261" s="35" t="s">
        <v>1063</v>
      </c>
      <c r="B261" s="42" t="s">
        <v>127</v>
      </c>
      <c r="C261" s="170" t="s">
        <v>128</v>
      </c>
      <c r="D261" s="40" t="s">
        <v>78</v>
      </c>
      <c r="E261" s="41">
        <v>800</v>
      </c>
      <c r="F261" s="81">
        <v>25</v>
      </c>
      <c r="G261" s="85">
        <f t="shared" si="32"/>
        <v>20000</v>
      </c>
      <c r="H261" s="81">
        <v>83.02</v>
      </c>
      <c r="I261" s="86">
        <f t="shared" si="33"/>
        <v>66416</v>
      </c>
      <c r="J261" s="85">
        <f t="shared" si="34"/>
        <v>86416</v>
      </c>
      <c r="K261" s="15"/>
      <c r="L261" s="185"/>
      <c r="M261" s="185"/>
    </row>
    <row r="262" spans="1:13" s="36" customFormat="1" ht="12.75" x14ac:dyDescent="0.25">
      <c r="A262" s="35" t="s">
        <v>1064</v>
      </c>
      <c r="B262" s="42" t="s">
        <v>129</v>
      </c>
      <c r="C262" s="170" t="s">
        <v>130</v>
      </c>
      <c r="D262" s="40" t="s">
        <v>78</v>
      </c>
      <c r="E262" s="41">
        <v>100</v>
      </c>
      <c r="F262" s="81">
        <v>15</v>
      </c>
      <c r="G262" s="85">
        <f t="shared" si="32"/>
        <v>1500</v>
      </c>
      <c r="H262" s="81">
        <v>10.199999999999999</v>
      </c>
      <c r="I262" s="86">
        <f t="shared" si="33"/>
        <v>1019.9999999999999</v>
      </c>
      <c r="J262" s="85">
        <f t="shared" si="34"/>
        <v>2520</v>
      </c>
      <c r="K262" s="15"/>
      <c r="L262" s="185"/>
      <c r="M262" s="185"/>
    </row>
    <row r="263" spans="1:13" s="36" customFormat="1" ht="12.75" x14ac:dyDescent="0.25">
      <c r="A263" s="35" t="s">
        <v>1065</v>
      </c>
      <c r="B263" s="42" t="s">
        <v>134</v>
      </c>
      <c r="C263" s="170">
        <v>91920</v>
      </c>
      <c r="D263" s="40" t="s">
        <v>120</v>
      </c>
      <c r="E263" s="41">
        <v>4000</v>
      </c>
      <c r="F263" s="81">
        <v>35</v>
      </c>
      <c r="G263" s="85">
        <f t="shared" si="32"/>
        <v>140000</v>
      </c>
      <c r="H263" s="81">
        <v>21.6</v>
      </c>
      <c r="I263" s="86">
        <f t="shared" si="33"/>
        <v>86400</v>
      </c>
      <c r="J263" s="85">
        <f t="shared" si="34"/>
        <v>226400</v>
      </c>
      <c r="K263" s="15"/>
      <c r="L263" s="185"/>
      <c r="M263" s="185"/>
    </row>
    <row r="264" spans="1:13" s="36" customFormat="1" ht="12.75" x14ac:dyDescent="0.25">
      <c r="A264" s="35" t="s">
        <v>1066</v>
      </c>
      <c r="B264" s="42" t="s">
        <v>135</v>
      </c>
      <c r="C264" s="170" t="s">
        <v>136</v>
      </c>
      <c r="D264" s="40" t="s">
        <v>78</v>
      </c>
      <c r="E264" s="41">
        <v>8000</v>
      </c>
      <c r="F264" s="81">
        <v>5</v>
      </c>
      <c r="G264" s="85">
        <f t="shared" si="32"/>
        <v>40000</v>
      </c>
      <c r="H264" s="81">
        <v>2.6</v>
      </c>
      <c r="I264" s="86">
        <f t="shared" si="33"/>
        <v>20800</v>
      </c>
      <c r="J264" s="85">
        <f t="shared" si="34"/>
        <v>60800</v>
      </c>
      <c r="K264" s="15"/>
      <c r="L264" s="185"/>
      <c r="M264" s="185"/>
    </row>
    <row r="265" spans="1:13" s="36" customFormat="1" ht="12.75" x14ac:dyDescent="0.25">
      <c r="A265" s="35" t="s">
        <v>1067</v>
      </c>
      <c r="B265" s="38" t="s">
        <v>137</v>
      </c>
      <c r="C265" s="170" t="s">
        <v>138</v>
      </c>
      <c r="D265" s="40" t="s">
        <v>78</v>
      </c>
      <c r="E265" s="41">
        <v>8000</v>
      </c>
      <c r="F265" s="81">
        <v>5</v>
      </c>
      <c r="G265" s="85">
        <f t="shared" si="32"/>
        <v>40000</v>
      </c>
      <c r="H265" s="81">
        <v>14.88</v>
      </c>
      <c r="I265" s="86">
        <f t="shared" si="33"/>
        <v>119040</v>
      </c>
      <c r="J265" s="85">
        <f t="shared" si="34"/>
        <v>159040</v>
      </c>
      <c r="K265" s="15"/>
      <c r="L265" s="185"/>
      <c r="M265" s="185"/>
    </row>
    <row r="266" spans="1:13" s="36" customFormat="1" ht="12.75" x14ac:dyDescent="0.25">
      <c r="A266" s="35" t="s">
        <v>1068</v>
      </c>
      <c r="B266" s="38" t="s">
        <v>139</v>
      </c>
      <c r="C266" s="170" t="s">
        <v>140</v>
      </c>
      <c r="D266" s="40" t="s">
        <v>78</v>
      </c>
      <c r="E266" s="41">
        <v>8000</v>
      </c>
      <c r="F266" s="81">
        <v>5</v>
      </c>
      <c r="G266" s="85">
        <f t="shared" si="32"/>
        <v>40000</v>
      </c>
      <c r="H266" s="81">
        <v>1.82</v>
      </c>
      <c r="I266" s="86">
        <f t="shared" si="33"/>
        <v>14560</v>
      </c>
      <c r="J266" s="85">
        <f t="shared" si="34"/>
        <v>54560</v>
      </c>
      <c r="K266" s="15"/>
      <c r="L266" s="185"/>
      <c r="M266" s="185"/>
    </row>
    <row r="267" spans="1:13" s="18" customFormat="1" ht="12.75" x14ac:dyDescent="0.25">
      <c r="A267" s="35" t="s">
        <v>1069</v>
      </c>
      <c r="B267" s="19" t="s">
        <v>938</v>
      </c>
      <c r="C267" s="22" t="s">
        <v>939</v>
      </c>
      <c r="D267" s="43" t="s">
        <v>78</v>
      </c>
      <c r="E267" s="12">
        <v>175</v>
      </c>
      <c r="F267" s="81">
        <v>800</v>
      </c>
      <c r="G267" s="82">
        <f t="shared" si="32"/>
        <v>140000</v>
      </c>
      <c r="H267" s="81">
        <v>1063.97</v>
      </c>
      <c r="I267" s="85">
        <f t="shared" si="33"/>
        <v>186194.75</v>
      </c>
      <c r="J267" s="85">
        <f t="shared" si="34"/>
        <v>326194.75</v>
      </c>
      <c r="K267" s="15"/>
      <c r="L267" s="190"/>
      <c r="M267" s="190"/>
    </row>
    <row r="268" spans="1:13" s="109" customFormat="1" ht="12.75" x14ac:dyDescent="0.25">
      <c r="A268" s="108" t="s">
        <v>1072</v>
      </c>
      <c r="B268" s="180" t="s">
        <v>131</v>
      </c>
      <c r="C268" s="173" t="s">
        <v>1060</v>
      </c>
      <c r="D268" s="213" t="s">
        <v>120</v>
      </c>
      <c r="E268" s="214">
        <v>6400</v>
      </c>
      <c r="F268" s="83">
        <v>124</v>
      </c>
      <c r="G268" s="215">
        <f t="shared" si="32"/>
        <v>793600</v>
      </c>
      <c r="H268" s="83">
        <f>I268/E268</f>
        <v>46.5</v>
      </c>
      <c r="I268" s="216">
        <v>297600</v>
      </c>
      <c r="J268" s="215">
        <f t="shared" si="34"/>
        <v>1091200</v>
      </c>
      <c r="K268" s="58"/>
      <c r="L268" s="188"/>
      <c r="M268" s="188"/>
    </row>
    <row r="269" spans="1:13" s="109" customFormat="1" ht="12.75" x14ac:dyDescent="0.25">
      <c r="A269" s="108" t="s">
        <v>1073</v>
      </c>
      <c r="B269" s="180" t="s">
        <v>131</v>
      </c>
      <c r="C269" s="173" t="s">
        <v>132</v>
      </c>
      <c r="D269" s="213" t="s">
        <v>120</v>
      </c>
      <c r="E269" s="214">
        <v>2500</v>
      </c>
      <c r="F269" s="83">
        <v>124</v>
      </c>
      <c r="G269" s="215">
        <f t="shared" si="32"/>
        <v>310000</v>
      </c>
      <c r="H269" s="83">
        <f>I269/E269</f>
        <v>96.917599999999993</v>
      </c>
      <c r="I269" s="216">
        <v>242294</v>
      </c>
      <c r="J269" s="215">
        <f t="shared" si="34"/>
        <v>552294</v>
      </c>
      <c r="K269" s="58"/>
      <c r="L269" s="188"/>
      <c r="M269" s="188"/>
    </row>
    <row r="270" spans="1:13" s="109" customFormat="1" ht="12.75" x14ac:dyDescent="0.25">
      <c r="A270" s="108" t="s">
        <v>1074</v>
      </c>
      <c r="B270" s="180" t="s">
        <v>131</v>
      </c>
      <c r="C270" s="173" t="s">
        <v>1061</v>
      </c>
      <c r="D270" s="213" t="s">
        <v>120</v>
      </c>
      <c r="E270" s="214">
        <v>400</v>
      </c>
      <c r="F270" s="83">
        <v>124</v>
      </c>
      <c r="G270" s="215">
        <f t="shared" si="32"/>
        <v>49600</v>
      </c>
      <c r="H270" s="83">
        <f>I270/E270</f>
        <v>165.12</v>
      </c>
      <c r="I270" s="216">
        <v>66048</v>
      </c>
      <c r="J270" s="215">
        <f t="shared" si="34"/>
        <v>115648</v>
      </c>
      <c r="K270" s="58"/>
      <c r="L270" s="188"/>
      <c r="M270" s="188"/>
    </row>
    <row r="271" spans="1:13" s="109" customFormat="1" ht="12.75" x14ac:dyDescent="0.25">
      <c r="A271" s="108" t="s">
        <v>1075</v>
      </c>
      <c r="B271" s="180" t="s">
        <v>131</v>
      </c>
      <c r="C271" s="173" t="s">
        <v>133</v>
      </c>
      <c r="D271" s="213" t="s">
        <v>120</v>
      </c>
      <c r="E271" s="214">
        <v>750</v>
      </c>
      <c r="F271" s="83">
        <v>124</v>
      </c>
      <c r="G271" s="215">
        <f t="shared" si="32"/>
        <v>93000</v>
      </c>
      <c r="H271" s="83">
        <f>I271/E271</f>
        <v>132.53200000000001</v>
      </c>
      <c r="I271" s="216">
        <v>99399</v>
      </c>
      <c r="J271" s="215">
        <f t="shared" si="34"/>
        <v>192399</v>
      </c>
      <c r="K271" s="58"/>
      <c r="L271" s="188"/>
      <c r="M271" s="188"/>
    </row>
    <row r="272" spans="1:13" s="109" customFormat="1" ht="12.75" x14ac:dyDescent="0.25">
      <c r="A272" s="108" t="s">
        <v>1076</v>
      </c>
      <c r="B272" s="180" t="s">
        <v>1343</v>
      </c>
      <c r="C272" s="173" t="s">
        <v>862</v>
      </c>
      <c r="D272" s="213" t="s">
        <v>120</v>
      </c>
      <c r="E272" s="214">
        <v>1300</v>
      </c>
      <c r="F272" s="83">
        <v>124</v>
      </c>
      <c r="G272" s="215">
        <f>E272*F272</f>
        <v>161200</v>
      </c>
      <c r="H272" s="83">
        <f>I272/E272</f>
        <v>128.4</v>
      </c>
      <c r="I272" s="216">
        <v>166920</v>
      </c>
      <c r="J272" s="215">
        <f t="shared" ref="J272:J275" si="35">G272+I272</f>
        <v>328120</v>
      </c>
      <c r="K272" s="58"/>
      <c r="L272" s="188"/>
      <c r="M272" s="188"/>
    </row>
    <row r="273" spans="1:13" s="36" customFormat="1" ht="12.75" x14ac:dyDescent="0.25">
      <c r="A273" s="35" t="s">
        <v>1077</v>
      </c>
      <c r="B273" s="42" t="s">
        <v>141</v>
      </c>
      <c r="C273" s="170"/>
      <c r="D273" s="40" t="s">
        <v>75</v>
      </c>
      <c r="E273" s="41">
        <v>1</v>
      </c>
      <c r="F273" s="81">
        <v>0</v>
      </c>
      <c r="G273" s="85">
        <f>E273*F273</f>
        <v>0</v>
      </c>
      <c r="H273" s="81">
        <v>41040</v>
      </c>
      <c r="I273" s="86">
        <f>H273*E273</f>
        <v>41040</v>
      </c>
      <c r="J273" s="85">
        <f t="shared" si="35"/>
        <v>41040</v>
      </c>
      <c r="K273" s="15"/>
      <c r="L273" s="185"/>
      <c r="M273" s="185"/>
    </row>
    <row r="274" spans="1:13" s="36" customFormat="1" ht="12.75" x14ac:dyDescent="0.25">
      <c r="A274" s="35" t="s">
        <v>1078</v>
      </c>
      <c r="B274" s="42" t="s">
        <v>142</v>
      </c>
      <c r="C274" s="170"/>
      <c r="D274" s="40" t="s">
        <v>75</v>
      </c>
      <c r="E274" s="41">
        <v>1</v>
      </c>
      <c r="F274" s="81">
        <v>218760</v>
      </c>
      <c r="G274" s="85">
        <f>E274*F274</f>
        <v>218760</v>
      </c>
      <c r="H274" s="81">
        <v>0</v>
      </c>
      <c r="I274" s="86">
        <f>H274*E274</f>
        <v>0</v>
      </c>
      <c r="J274" s="85">
        <f t="shared" si="35"/>
        <v>218760</v>
      </c>
      <c r="K274" s="15"/>
      <c r="L274" s="185"/>
      <c r="M274" s="185"/>
    </row>
    <row r="275" spans="1:13" s="265" customFormat="1" ht="12.75" x14ac:dyDescent="0.25">
      <c r="A275" s="255" t="s">
        <v>1079</v>
      </c>
      <c r="B275" s="256" t="s">
        <v>1252</v>
      </c>
      <c r="C275" s="257"/>
      <c r="D275" s="258" t="s">
        <v>1097</v>
      </c>
      <c r="E275" s="259">
        <v>272</v>
      </c>
      <c r="F275" s="260">
        <v>3888</v>
      </c>
      <c r="G275" s="261">
        <f>E275*F275</f>
        <v>1057536</v>
      </c>
      <c r="H275" s="260">
        <v>0</v>
      </c>
      <c r="I275" s="262">
        <f>E275*H275</f>
        <v>0</v>
      </c>
      <c r="J275" s="261">
        <f t="shared" si="35"/>
        <v>1057536</v>
      </c>
      <c r="K275" s="263"/>
      <c r="L275" s="264" t="s">
        <v>1377</v>
      </c>
      <c r="M275" s="264"/>
    </row>
    <row r="276" spans="1:13" s="36" customFormat="1" ht="12.75" x14ac:dyDescent="0.25">
      <c r="A276" s="35"/>
      <c r="B276" s="42"/>
      <c r="C276" s="170"/>
      <c r="D276" s="40"/>
      <c r="E276" s="41"/>
      <c r="F276" s="81"/>
      <c r="G276" s="85"/>
      <c r="H276" s="81"/>
      <c r="I276" s="86"/>
      <c r="J276" s="85"/>
      <c r="K276" s="15"/>
      <c r="L276" s="185"/>
      <c r="M276" s="185"/>
    </row>
    <row r="277" spans="1:13" s="23" customFormat="1" ht="12.75" x14ac:dyDescent="0.2">
      <c r="A277" s="44"/>
      <c r="B277" s="30" t="s">
        <v>1134</v>
      </c>
      <c r="C277" s="31"/>
      <c r="D277" s="32"/>
      <c r="E277" s="33"/>
      <c r="F277" s="32"/>
      <c r="G277" s="32"/>
      <c r="H277" s="32"/>
      <c r="I277" s="32"/>
      <c r="J277" s="34">
        <f>SUM(J278:J293)</f>
        <v>466193.51999999996</v>
      </c>
      <c r="K277" s="34"/>
      <c r="L277" s="192"/>
      <c r="M277" s="192"/>
    </row>
    <row r="278" spans="1:13" s="23" customFormat="1" ht="12.75" x14ac:dyDescent="0.2">
      <c r="A278" s="24"/>
      <c r="B278" s="38"/>
      <c r="C278" s="25"/>
      <c r="D278" s="40"/>
      <c r="E278" s="5"/>
      <c r="F278" s="81"/>
      <c r="G278" s="87"/>
      <c r="H278" s="81"/>
      <c r="I278" s="88"/>
      <c r="J278" s="87"/>
      <c r="K278" s="79"/>
      <c r="L278" s="192"/>
      <c r="M278" s="192"/>
    </row>
    <row r="279" spans="1:13" s="36" customFormat="1" ht="12.75" x14ac:dyDescent="0.25">
      <c r="A279" s="35" t="s">
        <v>1194</v>
      </c>
      <c r="B279" s="39" t="s">
        <v>84</v>
      </c>
      <c r="C279" s="14" t="s">
        <v>85</v>
      </c>
      <c r="D279" s="37" t="s">
        <v>78</v>
      </c>
      <c r="E279" s="37">
        <v>1</v>
      </c>
      <c r="F279" s="81">
        <v>2600</v>
      </c>
      <c r="G279" s="82">
        <f t="shared" ref="G279:G293" si="36">E279*F279</f>
        <v>2600</v>
      </c>
      <c r="H279" s="81">
        <v>11375.52</v>
      </c>
      <c r="I279" s="82">
        <f t="shared" ref="I279:I293" si="37">H279*E279</f>
        <v>11375.52</v>
      </c>
      <c r="J279" s="82">
        <f>G279+I279</f>
        <v>13975.52</v>
      </c>
      <c r="K279" s="15"/>
      <c r="L279" s="185"/>
      <c r="M279" s="185"/>
    </row>
    <row r="280" spans="1:13" s="36" customFormat="1" ht="12.75" x14ac:dyDescent="0.25">
      <c r="A280" s="35" t="s">
        <v>1193</v>
      </c>
      <c r="B280" s="39" t="s">
        <v>1135</v>
      </c>
      <c r="C280" s="14" t="s">
        <v>1136</v>
      </c>
      <c r="D280" s="37" t="s">
        <v>78</v>
      </c>
      <c r="E280" s="37">
        <v>2</v>
      </c>
      <c r="F280" s="81">
        <v>2600</v>
      </c>
      <c r="G280" s="82">
        <f t="shared" si="36"/>
        <v>5200</v>
      </c>
      <c r="H280" s="81">
        <v>3580.8</v>
      </c>
      <c r="I280" s="82">
        <f t="shared" si="37"/>
        <v>7161.6</v>
      </c>
      <c r="J280" s="82">
        <f t="shared" ref="J280:J293" si="38">G280+I280</f>
        <v>12361.6</v>
      </c>
      <c r="K280" s="15"/>
      <c r="L280" s="185"/>
      <c r="M280" s="185"/>
    </row>
    <row r="281" spans="1:13" s="36" customFormat="1" ht="12.75" x14ac:dyDescent="0.25">
      <c r="A281" s="35" t="s">
        <v>1195</v>
      </c>
      <c r="B281" s="39" t="s">
        <v>1141</v>
      </c>
      <c r="C281" s="14" t="s">
        <v>1140</v>
      </c>
      <c r="D281" s="37" t="s">
        <v>78</v>
      </c>
      <c r="E281" s="37">
        <v>2</v>
      </c>
      <c r="F281" s="81">
        <v>5000</v>
      </c>
      <c r="G281" s="82">
        <f t="shared" si="36"/>
        <v>10000</v>
      </c>
      <c r="H281" s="81">
        <v>15168</v>
      </c>
      <c r="I281" s="82">
        <f t="shared" si="37"/>
        <v>30336</v>
      </c>
      <c r="J281" s="82">
        <f>G281+I281</f>
        <v>40336</v>
      </c>
      <c r="K281" s="15"/>
      <c r="L281" s="185"/>
      <c r="M281" s="185"/>
    </row>
    <row r="282" spans="1:13" s="36" customFormat="1" ht="25.5" x14ac:dyDescent="0.25">
      <c r="A282" s="35" t="s">
        <v>1196</v>
      </c>
      <c r="B282" s="39" t="s">
        <v>933</v>
      </c>
      <c r="C282" s="14" t="s">
        <v>934</v>
      </c>
      <c r="D282" s="37" t="s">
        <v>78</v>
      </c>
      <c r="E282" s="37">
        <v>2</v>
      </c>
      <c r="F282" s="81">
        <v>3000</v>
      </c>
      <c r="G282" s="82">
        <f t="shared" si="36"/>
        <v>6000</v>
      </c>
      <c r="H282" s="81">
        <v>7929.6</v>
      </c>
      <c r="I282" s="82">
        <f t="shared" si="37"/>
        <v>15859.2</v>
      </c>
      <c r="J282" s="82">
        <f>G282+I282</f>
        <v>21859.200000000001</v>
      </c>
      <c r="K282" s="15"/>
      <c r="L282" s="185"/>
      <c r="M282" s="185"/>
    </row>
    <row r="283" spans="1:13" s="18" customFormat="1" ht="12.75" x14ac:dyDescent="0.25">
      <c r="A283" s="35" t="s">
        <v>1081</v>
      </c>
      <c r="B283" s="11" t="s">
        <v>935</v>
      </c>
      <c r="C283" s="20" t="s">
        <v>936</v>
      </c>
      <c r="D283" s="40" t="s">
        <v>78</v>
      </c>
      <c r="E283" s="5">
        <v>2</v>
      </c>
      <c r="F283" s="81">
        <v>400</v>
      </c>
      <c r="G283" s="85">
        <f t="shared" si="36"/>
        <v>800</v>
      </c>
      <c r="H283" s="81">
        <v>5668</v>
      </c>
      <c r="I283" s="88">
        <f t="shared" si="37"/>
        <v>11336</v>
      </c>
      <c r="J283" s="87">
        <f>G283+I283</f>
        <v>12136</v>
      </c>
      <c r="K283" s="15"/>
      <c r="L283" s="190"/>
      <c r="M283" s="190"/>
    </row>
    <row r="284" spans="1:13" s="36" customFormat="1" ht="12.75" x14ac:dyDescent="0.25">
      <c r="A284" s="35" t="s">
        <v>1082</v>
      </c>
      <c r="B284" s="39" t="s">
        <v>1137</v>
      </c>
      <c r="C284" s="14" t="s">
        <v>1142</v>
      </c>
      <c r="D284" s="37" t="s">
        <v>78</v>
      </c>
      <c r="E284" s="37">
        <v>4</v>
      </c>
      <c r="F284" s="81">
        <v>4200</v>
      </c>
      <c r="G284" s="82">
        <f t="shared" si="36"/>
        <v>16800</v>
      </c>
      <c r="H284" s="81">
        <v>15352.8</v>
      </c>
      <c r="I284" s="82">
        <f t="shared" si="37"/>
        <v>61411.199999999997</v>
      </c>
      <c r="J284" s="82">
        <f t="shared" si="38"/>
        <v>78211.199999999997</v>
      </c>
      <c r="K284" s="15"/>
      <c r="L284" s="185"/>
      <c r="M284" s="185"/>
    </row>
    <row r="285" spans="1:13" s="36" customFormat="1" ht="12.75" x14ac:dyDescent="0.25">
      <c r="A285" s="35" t="s">
        <v>1083</v>
      </c>
      <c r="B285" s="39" t="s">
        <v>104</v>
      </c>
      <c r="C285" s="14" t="s">
        <v>105</v>
      </c>
      <c r="D285" s="37" t="s">
        <v>78</v>
      </c>
      <c r="E285" s="37">
        <v>6</v>
      </c>
      <c r="F285" s="81">
        <v>2600</v>
      </c>
      <c r="G285" s="82">
        <f t="shared" si="36"/>
        <v>15600</v>
      </c>
      <c r="H285" s="81">
        <v>1365</v>
      </c>
      <c r="I285" s="82">
        <f t="shared" si="37"/>
        <v>8190</v>
      </c>
      <c r="J285" s="82">
        <f t="shared" si="38"/>
        <v>23790</v>
      </c>
      <c r="K285" s="15"/>
      <c r="L285" s="185"/>
      <c r="M285" s="185"/>
    </row>
    <row r="286" spans="1:13" s="36" customFormat="1" ht="12.75" x14ac:dyDescent="0.25">
      <c r="A286" s="35" t="s">
        <v>1084</v>
      </c>
      <c r="B286" s="39" t="s">
        <v>1138</v>
      </c>
      <c r="C286" s="14" t="s">
        <v>1139</v>
      </c>
      <c r="D286" s="37" t="s">
        <v>78</v>
      </c>
      <c r="E286" s="37">
        <v>6</v>
      </c>
      <c r="F286" s="81">
        <v>1800</v>
      </c>
      <c r="G286" s="82">
        <f t="shared" si="36"/>
        <v>10800</v>
      </c>
      <c r="H286" s="81">
        <v>381.6</v>
      </c>
      <c r="I286" s="82">
        <f t="shared" si="37"/>
        <v>2289.6000000000004</v>
      </c>
      <c r="J286" s="82">
        <f t="shared" si="38"/>
        <v>13089.6</v>
      </c>
      <c r="K286" s="15"/>
      <c r="L286" s="185"/>
      <c r="M286" s="185"/>
    </row>
    <row r="287" spans="1:13" s="109" customFormat="1" ht="12.75" x14ac:dyDescent="0.25">
      <c r="A287" s="108" t="s">
        <v>1085</v>
      </c>
      <c r="B287" s="180" t="s">
        <v>223</v>
      </c>
      <c r="C287" s="173" t="s">
        <v>862</v>
      </c>
      <c r="D287" s="213" t="s">
        <v>120</v>
      </c>
      <c r="E287" s="214">
        <v>80</v>
      </c>
      <c r="F287" s="83">
        <v>124</v>
      </c>
      <c r="G287" s="215">
        <f t="shared" si="36"/>
        <v>9920</v>
      </c>
      <c r="H287" s="83">
        <f>I287/E287</f>
        <v>272.52</v>
      </c>
      <c r="I287" s="216">
        <v>21801.599999999999</v>
      </c>
      <c r="J287" s="215">
        <f t="shared" si="38"/>
        <v>31721.599999999999</v>
      </c>
      <c r="K287" s="58"/>
      <c r="L287" s="188"/>
      <c r="M287" s="188"/>
    </row>
    <row r="288" spans="1:13" s="109" customFormat="1" ht="12.75" x14ac:dyDescent="0.25">
      <c r="A288" s="108" t="s">
        <v>1086</v>
      </c>
      <c r="B288" s="180" t="s">
        <v>131</v>
      </c>
      <c r="C288" s="173" t="s">
        <v>1061</v>
      </c>
      <c r="D288" s="213" t="s">
        <v>120</v>
      </c>
      <c r="E288" s="214">
        <v>350</v>
      </c>
      <c r="F288" s="83">
        <v>124</v>
      </c>
      <c r="G288" s="215">
        <f t="shared" si="36"/>
        <v>43400</v>
      </c>
      <c r="H288" s="83">
        <f>I288/E288</f>
        <v>116.84571428571428</v>
      </c>
      <c r="I288" s="216">
        <v>40896</v>
      </c>
      <c r="J288" s="215">
        <f t="shared" si="38"/>
        <v>84296</v>
      </c>
      <c r="K288" s="58"/>
      <c r="L288" s="188"/>
      <c r="M288" s="188"/>
    </row>
    <row r="289" spans="1:13" s="109" customFormat="1" ht="12.75" x14ac:dyDescent="0.25">
      <c r="A289" s="108" t="s">
        <v>1087</v>
      </c>
      <c r="B289" s="180" t="s">
        <v>131</v>
      </c>
      <c r="C289" s="173" t="s">
        <v>1060</v>
      </c>
      <c r="D289" s="213" t="s">
        <v>120</v>
      </c>
      <c r="E289" s="214">
        <v>250</v>
      </c>
      <c r="F289" s="83">
        <v>124</v>
      </c>
      <c r="G289" s="215">
        <f t="shared" si="36"/>
        <v>31000</v>
      </c>
      <c r="H289" s="83">
        <f>I289/F289</f>
        <v>193.06451612903226</v>
      </c>
      <c r="I289" s="216">
        <v>23940</v>
      </c>
      <c r="J289" s="215">
        <f t="shared" si="38"/>
        <v>54940</v>
      </c>
      <c r="K289" s="58"/>
      <c r="L289" s="188"/>
      <c r="M289" s="188"/>
    </row>
    <row r="290" spans="1:13" s="18" customFormat="1" ht="12.75" x14ac:dyDescent="0.25">
      <c r="A290" s="35" t="s">
        <v>1088</v>
      </c>
      <c r="B290" s="42" t="s">
        <v>1021</v>
      </c>
      <c r="C290" s="170">
        <v>53800</v>
      </c>
      <c r="D290" s="2" t="s">
        <v>78</v>
      </c>
      <c r="E290" s="7">
        <v>10</v>
      </c>
      <c r="F290" s="81">
        <v>500</v>
      </c>
      <c r="G290" s="82">
        <f t="shared" si="36"/>
        <v>5000</v>
      </c>
      <c r="H290" s="81">
        <v>109.68</v>
      </c>
      <c r="I290" s="82">
        <f t="shared" si="37"/>
        <v>1096.8000000000002</v>
      </c>
      <c r="J290" s="82">
        <f t="shared" si="38"/>
        <v>6096.8</v>
      </c>
      <c r="K290" s="81"/>
      <c r="L290" s="190"/>
      <c r="M290" s="190"/>
    </row>
    <row r="291" spans="1:13" s="36" customFormat="1" ht="12.75" x14ac:dyDescent="0.25">
      <c r="A291" s="35" t="s">
        <v>1089</v>
      </c>
      <c r="B291" s="39" t="s">
        <v>134</v>
      </c>
      <c r="C291" s="14">
        <v>91920</v>
      </c>
      <c r="D291" s="37" t="s">
        <v>120</v>
      </c>
      <c r="E291" s="37">
        <v>300</v>
      </c>
      <c r="F291" s="81">
        <v>35</v>
      </c>
      <c r="G291" s="82">
        <f t="shared" si="36"/>
        <v>10500</v>
      </c>
      <c r="H291" s="81">
        <v>21.6</v>
      </c>
      <c r="I291" s="82">
        <f t="shared" si="37"/>
        <v>6480</v>
      </c>
      <c r="J291" s="82">
        <f t="shared" si="38"/>
        <v>16980</v>
      </c>
      <c r="K291" s="15"/>
      <c r="L291" s="185"/>
      <c r="M291" s="185"/>
    </row>
    <row r="292" spans="1:13" s="36" customFormat="1" ht="12.75" x14ac:dyDescent="0.25">
      <c r="A292" s="35" t="s">
        <v>1117</v>
      </c>
      <c r="B292" s="39" t="s">
        <v>141</v>
      </c>
      <c r="C292" s="14"/>
      <c r="D292" s="37" t="s">
        <v>75</v>
      </c>
      <c r="E292" s="37">
        <v>1</v>
      </c>
      <c r="F292" s="81">
        <v>0</v>
      </c>
      <c r="G292" s="82">
        <f t="shared" si="36"/>
        <v>0</v>
      </c>
      <c r="H292" s="81">
        <v>5280</v>
      </c>
      <c r="I292" s="82">
        <f t="shared" si="37"/>
        <v>5280</v>
      </c>
      <c r="J292" s="82">
        <f t="shared" si="38"/>
        <v>5280</v>
      </c>
      <c r="K292" s="15"/>
      <c r="L292" s="185"/>
      <c r="M292" s="185"/>
    </row>
    <row r="293" spans="1:13" s="36" customFormat="1" ht="12.75" x14ac:dyDescent="0.25">
      <c r="A293" s="35" t="s">
        <v>1118</v>
      </c>
      <c r="B293" s="39" t="s">
        <v>142</v>
      </c>
      <c r="C293" s="14"/>
      <c r="D293" s="37" t="s">
        <v>75</v>
      </c>
      <c r="E293" s="37">
        <v>1</v>
      </c>
      <c r="F293" s="81">
        <v>51120</v>
      </c>
      <c r="G293" s="82">
        <f t="shared" si="36"/>
        <v>51120</v>
      </c>
      <c r="H293" s="81">
        <v>0</v>
      </c>
      <c r="I293" s="82">
        <f t="shared" si="37"/>
        <v>0</v>
      </c>
      <c r="J293" s="82">
        <f t="shared" si="38"/>
        <v>51120</v>
      </c>
      <c r="K293" s="15"/>
      <c r="L293" s="185"/>
      <c r="M293" s="185"/>
    </row>
    <row r="294" spans="1:13" s="18" customFormat="1" ht="12.75" x14ac:dyDescent="0.25">
      <c r="A294" s="35"/>
      <c r="B294" s="9"/>
      <c r="C294" s="10"/>
      <c r="D294" s="40"/>
      <c r="E294" s="12"/>
      <c r="F294" s="81"/>
      <c r="G294" s="87"/>
      <c r="H294" s="81"/>
      <c r="I294" s="88"/>
      <c r="J294" s="87"/>
      <c r="K294" s="81"/>
      <c r="L294" s="190"/>
      <c r="M294" s="190"/>
    </row>
    <row r="295" spans="1:13" s="36" customFormat="1" ht="12.75" x14ac:dyDescent="0.25">
      <c r="A295" s="29">
        <v>3</v>
      </c>
      <c r="B295" s="30" t="s">
        <v>144</v>
      </c>
      <c r="C295" s="31"/>
      <c r="D295" s="32"/>
      <c r="E295" s="33"/>
      <c r="F295" s="32"/>
      <c r="G295" s="32"/>
      <c r="H295" s="32"/>
      <c r="I295" s="32"/>
      <c r="J295" s="34">
        <f>SUM(J297:J350)</f>
        <v>4161421.0100000002</v>
      </c>
      <c r="K295" s="34"/>
      <c r="L295" s="185"/>
      <c r="M295" s="185"/>
    </row>
    <row r="296" spans="1:13" s="18" customFormat="1" ht="12.75" x14ac:dyDescent="0.25">
      <c r="A296" s="3"/>
      <c r="B296" s="6"/>
      <c r="C296" s="170"/>
      <c r="D296" s="4"/>
      <c r="E296" s="7"/>
      <c r="F296" s="81"/>
      <c r="G296" s="82"/>
      <c r="H296" s="81"/>
      <c r="I296" s="82"/>
      <c r="J296" s="82"/>
      <c r="K296" s="81"/>
      <c r="L296" s="190"/>
      <c r="M296" s="190"/>
    </row>
    <row r="297" spans="1:13" s="18" customFormat="1" ht="12.75" x14ac:dyDescent="0.25">
      <c r="A297" s="3" t="s">
        <v>1007</v>
      </c>
      <c r="B297" s="45" t="s">
        <v>707</v>
      </c>
      <c r="C297" s="170" t="s">
        <v>708</v>
      </c>
      <c r="D297" s="2" t="s">
        <v>75</v>
      </c>
      <c r="E297" s="7">
        <v>4</v>
      </c>
      <c r="F297" s="81">
        <v>4200</v>
      </c>
      <c r="G297" s="82">
        <f t="shared" ref="G297:G350" si="39">E297*F297</f>
        <v>16800</v>
      </c>
      <c r="H297" s="81">
        <v>32778</v>
      </c>
      <c r="I297" s="82">
        <f t="shared" ref="I297:I330" si="40">ROUND(E297*H297,2)</f>
        <v>131112</v>
      </c>
      <c r="J297" s="82">
        <f t="shared" ref="J297:J350" si="41">G297+I297</f>
        <v>147912</v>
      </c>
      <c r="K297" s="81"/>
      <c r="L297" s="190"/>
      <c r="M297" s="190"/>
    </row>
    <row r="298" spans="1:13" s="18" customFormat="1" ht="12.75" x14ac:dyDescent="0.25">
      <c r="A298" s="3" t="s">
        <v>316</v>
      </c>
      <c r="B298" s="45" t="s">
        <v>145</v>
      </c>
      <c r="C298" s="170" t="s">
        <v>1006</v>
      </c>
      <c r="D298" s="2" t="s">
        <v>78</v>
      </c>
      <c r="E298" s="7">
        <v>4</v>
      </c>
      <c r="F298" s="81">
        <v>1000</v>
      </c>
      <c r="G298" s="82">
        <f t="shared" si="39"/>
        <v>4000</v>
      </c>
      <c r="H298" s="81">
        <v>3887</v>
      </c>
      <c r="I298" s="82">
        <f t="shared" si="40"/>
        <v>15548</v>
      </c>
      <c r="J298" s="82">
        <f t="shared" si="41"/>
        <v>19548</v>
      </c>
      <c r="K298" s="81"/>
      <c r="L298" s="190"/>
      <c r="M298" s="190"/>
    </row>
    <row r="299" spans="1:13" s="18" customFormat="1" ht="12.75" x14ac:dyDescent="0.25">
      <c r="A299" s="3" t="s">
        <v>1008</v>
      </c>
      <c r="B299" s="45" t="s">
        <v>146</v>
      </c>
      <c r="C299" s="170" t="s">
        <v>147</v>
      </c>
      <c r="D299" s="2" t="s">
        <v>75</v>
      </c>
      <c r="E299" s="7">
        <v>8</v>
      </c>
      <c r="F299" s="81">
        <v>3000</v>
      </c>
      <c r="G299" s="82">
        <f t="shared" si="39"/>
        <v>24000</v>
      </c>
      <c r="H299" s="81">
        <v>3256</v>
      </c>
      <c r="I299" s="82">
        <f t="shared" si="40"/>
        <v>26048</v>
      </c>
      <c r="J299" s="82">
        <f t="shared" si="41"/>
        <v>50048</v>
      </c>
      <c r="K299" s="81"/>
      <c r="L299" s="190"/>
      <c r="M299" s="190"/>
    </row>
    <row r="300" spans="1:13" s="18" customFormat="1" ht="12.75" x14ac:dyDescent="0.25">
      <c r="A300" s="3" t="s">
        <v>317</v>
      </c>
      <c r="B300" s="45" t="s">
        <v>148</v>
      </c>
      <c r="C300" s="170" t="s">
        <v>149</v>
      </c>
      <c r="D300" s="2" t="s">
        <v>78</v>
      </c>
      <c r="E300" s="7">
        <v>192</v>
      </c>
      <c r="F300" s="81">
        <v>25</v>
      </c>
      <c r="G300" s="82">
        <f t="shared" si="39"/>
        <v>4800</v>
      </c>
      <c r="H300" s="81">
        <v>99</v>
      </c>
      <c r="I300" s="82">
        <f t="shared" si="40"/>
        <v>19008</v>
      </c>
      <c r="J300" s="82">
        <f>G300+I300</f>
        <v>23808</v>
      </c>
      <c r="K300" s="81"/>
      <c r="L300" s="190"/>
      <c r="M300" s="190"/>
    </row>
    <row r="301" spans="1:13" s="18" customFormat="1" ht="12.75" x14ac:dyDescent="0.25">
      <c r="A301" s="3" t="s">
        <v>318</v>
      </c>
      <c r="B301" s="45" t="s">
        <v>150</v>
      </c>
      <c r="C301" s="170" t="s">
        <v>151</v>
      </c>
      <c r="D301" s="2" t="s">
        <v>78</v>
      </c>
      <c r="E301" s="7">
        <v>96</v>
      </c>
      <c r="F301" s="81">
        <v>25</v>
      </c>
      <c r="G301" s="82">
        <f t="shared" si="39"/>
        <v>2400</v>
      </c>
      <c r="H301" s="81">
        <v>72</v>
      </c>
      <c r="I301" s="82">
        <f t="shared" si="40"/>
        <v>6912</v>
      </c>
      <c r="J301" s="82">
        <f>G301+I301</f>
        <v>9312</v>
      </c>
      <c r="K301" s="81"/>
      <c r="L301" s="190"/>
      <c r="M301" s="190"/>
    </row>
    <row r="302" spans="1:13" s="18" customFormat="1" ht="12.75" x14ac:dyDescent="0.25">
      <c r="A302" s="3" t="s">
        <v>1009</v>
      </c>
      <c r="B302" s="45" t="s">
        <v>152</v>
      </c>
      <c r="C302" s="170" t="s">
        <v>1197</v>
      </c>
      <c r="D302" s="2" t="s">
        <v>78</v>
      </c>
      <c r="E302" s="7">
        <v>10</v>
      </c>
      <c r="F302" s="81">
        <v>3600</v>
      </c>
      <c r="G302" s="82">
        <f t="shared" si="39"/>
        <v>36000</v>
      </c>
      <c r="H302" s="81">
        <v>5700</v>
      </c>
      <c r="I302" s="82">
        <f t="shared" si="40"/>
        <v>57000</v>
      </c>
      <c r="J302" s="82">
        <f t="shared" si="41"/>
        <v>93000</v>
      </c>
      <c r="K302" s="81"/>
      <c r="L302" s="190"/>
      <c r="M302" s="190"/>
    </row>
    <row r="303" spans="1:13" s="100" customFormat="1" ht="12.75" x14ac:dyDescent="0.25">
      <c r="A303" s="93" t="s">
        <v>319</v>
      </c>
      <c r="B303" s="117" t="s">
        <v>709</v>
      </c>
      <c r="C303" s="148" t="s">
        <v>710</v>
      </c>
      <c r="D303" s="119" t="s">
        <v>78</v>
      </c>
      <c r="E303" s="120">
        <v>3</v>
      </c>
      <c r="F303" s="97">
        <v>2500</v>
      </c>
      <c r="G303" s="121">
        <f t="shared" si="39"/>
        <v>7500</v>
      </c>
      <c r="H303" s="97">
        <v>0</v>
      </c>
      <c r="I303" s="122">
        <f t="shared" si="40"/>
        <v>0</v>
      </c>
      <c r="J303" s="121">
        <f t="shared" si="41"/>
        <v>7500</v>
      </c>
      <c r="K303" s="96" t="s">
        <v>1232</v>
      </c>
      <c r="L303" s="187"/>
      <c r="M303" s="187"/>
    </row>
    <row r="304" spans="1:13" s="109" customFormat="1" ht="12.75" x14ac:dyDescent="0.25">
      <c r="A304" s="108" t="s">
        <v>1010</v>
      </c>
      <c r="B304" s="180" t="s">
        <v>712</v>
      </c>
      <c r="C304" s="173" t="s">
        <v>711</v>
      </c>
      <c r="D304" s="213" t="s">
        <v>78</v>
      </c>
      <c r="E304" s="214">
        <v>2</v>
      </c>
      <c r="F304" s="83">
        <v>2500</v>
      </c>
      <c r="G304" s="215">
        <f t="shared" si="39"/>
        <v>5000</v>
      </c>
      <c r="H304" s="83">
        <v>94696.92</v>
      </c>
      <c r="I304" s="216">
        <f t="shared" si="40"/>
        <v>189393.84</v>
      </c>
      <c r="J304" s="215">
        <f>G304+I304</f>
        <v>194393.84</v>
      </c>
      <c r="K304" s="58"/>
      <c r="L304" s="188"/>
      <c r="M304" s="188"/>
    </row>
    <row r="305" spans="1:13" s="54" customFormat="1" ht="13.5" x14ac:dyDescent="0.25">
      <c r="A305" s="51" t="s">
        <v>320</v>
      </c>
      <c r="B305" s="218" t="s">
        <v>153</v>
      </c>
      <c r="C305" s="173" t="s">
        <v>154</v>
      </c>
      <c r="D305" s="56" t="s">
        <v>78</v>
      </c>
      <c r="E305" s="217">
        <v>1</v>
      </c>
      <c r="F305" s="83">
        <v>3000</v>
      </c>
      <c r="G305" s="84">
        <f t="shared" si="39"/>
        <v>3000</v>
      </c>
      <c r="H305" s="83">
        <v>0</v>
      </c>
      <c r="I305" s="84">
        <f t="shared" si="40"/>
        <v>0</v>
      </c>
      <c r="J305" s="84">
        <f t="shared" si="41"/>
        <v>3000</v>
      </c>
      <c r="K305" s="209" t="s">
        <v>1232</v>
      </c>
      <c r="L305" s="193"/>
      <c r="M305" s="193"/>
    </row>
    <row r="306" spans="1:13" s="54" customFormat="1" ht="12.75" x14ac:dyDescent="0.25">
      <c r="A306" s="51" t="s">
        <v>321</v>
      </c>
      <c r="B306" s="218" t="s">
        <v>155</v>
      </c>
      <c r="C306" s="173" t="s">
        <v>713</v>
      </c>
      <c r="D306" s="56" t="s">
        <v>78</v>
      </c>
      <c r="E306" s="217">
        <v>5</v>
      </c>
      <c r="F306" s="83">
        <v>3000</v>
      </c>
      <c r="G306" s="84">
        <f t="shared" si="39"/>
        <v>15000</v>
      </c>
      <c r="H306" s="83">
        <v>29408</v>
      </c>
      <c r="I306" s="84">
        <f t="shared" si="40"/>
        <v>147040</v>
      </c>
      <c r="J306" s="84">
        <f t="shared" si="41"/>
        <v>162040</v>
      </c>
      <c r="K306" s="83"/>
      <c r="L306" s="193"/>
      <c r="M306" s="193"/>
    </row>
    <row r="307" spans="1:13" s="109" customFormat="1" ht="12.75" x14ac:dyDescent="0.25">
      <c r="A307" s="108" t="s">
        <v>322</v>
      </c>
      <c r="B307" s="180" t="s">
        <v>714</v>
      </c>
      <c r="C307" s="173" t="s">
        <v>715</v>
      </c>
      <c r="D307" s="213" t="s">
        <v>78</v>
      </c>
      <c r="E307" s="214">
        <v>5</v>
      </c>
      <c r="F307" s="83">
        <v>1800</v>
      </c>
      <c r="G307" s="215">
        <f t="shared" si="39"/>
        <v>9000</v>
      </c>
      <c r="H307" s="83">
        <v>27000</v>
      </c>
      <c r="I307" s="216">
        <f t="shared" si="40"/>
        <v>135000</v>
      </c>
      <c r="J307" s="215">
        <f t="shared" si="41"/>
        <v>144000</v>
      </c>
      <c r="K307" s="58"/>
      <c r="L307" s="188"/>
      <c r="M307" s="188"/>
    </row>
    <row r="308" spans="1:13" s="18" customFormat="1" ht="12.75" x14ac:dyDescent="0.25">
      <c r="A308" s="3" t="s">
        <v>1011</v>
      </c>
      <c r="B308" s="45" t="s">
        <v>156</v>
      </c>
      <c r="C308" s="170" t="s">
        <v>157</v>
      </c>
      <c r="D308" s="2" t="s">
        <v>78</v>
      </c>
      <c r="E308" s="7">
        <v>27</v>
      </c>
      <c r="F308" s="81">
        <v>1500</v>
      </c>
      <c r="G308" s="82">
        <f t="shared" si="39"/>
        <v>40500</v>
      </c>
      <c r="H308" s="81">
        <v>694</v>
      </c>
      <c r="I308" s="82">
        <f t="shared" si="40"/>
        <v>18738</v>
      </c>
      <c r="J308" s="82">
        <f t="shared" si="41"/>
        <v>59238</v>
      </c>
      <c r="K308" s="81"/>
      <c r="L308" s="190"/>
      <c r="M308" s="190"/>
    </row>
    <row r="309" spans="1:13" s="18" customFormat="1" ht="12.75" x14ac:dyDescent="0.25">
      <c r="A309" s="3" t="s">
        <v>1012</v>
      </c>
      <c r="B309" s="45" t="s">
        <v>158</v>
      </c>
      <c r="C309" s="170" t="s">
        <v>159</v>
      </c>
      <c r="D309" s="2" t="s">
        <v>78</v>
      </c>
      <c r="E309" s="7">
        <v>6</v>
      </c>
      <c r="F309" s="81">
        <v>2500</v>
      </c>
      <c r="G309" s="82">
        <f t="shared" si="39"/>
        <v>15000</v>
      </c>
      <c r="H309" s="81">
        <v>2722.42</v>
      </c>
      <c r="I309" s="82">
        <f t="shared" si="40"/>
        <v>16334.52</v>
      </c>
      <c r="J309" s="82">
        <f t="shared" si="41"/>
        <v>31334.52</v>
      </c>
      <c r="K309" s="81"/>
      <c r="L309" s="190"/>
      <c r="M309" s="190"/>
    </row>
    <row r="310" spans="1:13" s="18" customFormat="1" ht="12.75" x14ac:dyDescent="0.25">
      <c r="A310" s="3" t="s">
        <v>323</v>
      </c>
      <c r="B310" s="45" t="s">
        <v>716</v>
      </c>
      <c r="C310" s="170" t="s">
        <v>160</v>
      </c>
      <c r="D310" s="2" t="s">
        <v>78</v>
      </c>
      <c r="E310" s="7">
        <v>48</v>
      </c>
      <c r="F310" s="81">
        <v>300</v>
      </c>
      <c r="G310" s="82">
        <f t="shared" si="39"/>
        <v>14400</v>
      </c>
      <c r="H310" s="81">
        <v>416.16</v>
      </c>
      <c r="I310" s="82">
        <f t="shared" si="40"/>
        <v>19975.68</v>
      </c>
      <c r="J310" s="82">
        <f t="shared" si="41"/>
        <v>34375.68</v>
      </c>
      <c r="K310" s="81"/>
      <c r="L310" s="190"/>
      <c r="M310" s="190"/>
    </row>
    <row r="311" spans="1:13" s="18" customFormat="1" ht="12.75" x14ac:dyDescent="0.25">
      <c r="A311" s="3" t="s">
        <v>324</v>
      </c>
      <c r="B311" s="45" t="s">
        <v>161</v>
      </c>
      <c r="C311" s="170" t="s">
        <v>162</v>
      </c>
      <c r="D311" s="2" t="s">
        <v>78</v>
      </c>
      <c r="E311" s="7">
        <v>3</v>
      </c>
      <c r="F311" s="81">
        <v>300</v>
      </c>
      <c r="G311" s="82">
        <f t="shared" si="39"/>
        <v>900</v>
      </c>
      <c r="H311" s="81">
        <v>5395</v>
      </c>
      <c r="I311" s="82">
        <f t="shared" si="40"/>
        <v>16185</v>
      </c>
      <c r="J311" s="82">
        <f t="shared" si="41"/>
        <v>17085</v>
      </c>
      <c r="K311" s="81"/>
      <c r="L311" s="190"/>
      <c r="M311" s="190"/>
    </row>
    <row r="312" spans="1:13" s="18" customFormat="1" ht="12.75" x14ac:dyDescent="0.25">
      <c r="A312" s="3" t="s">
        <v>325</v>
      </c>
      <c r="B312" s="45" t="s">
        <v>163</v>
      </c>
      <c r="C312" s="170" t="s">
        <v>164</v>
      </c>
      <c r="D312" s="2" t="s">
        <v>78</v>
      </c>
      <c r="E312" s="7">
        <v>5</v>
      </c>
      <c r="F312" s="81">
        <v>200</v>
      </c>
      <c r="G312" s="82">
        <f t="shared" si="39"/>
        <v>1000</v>
      </c>
      <c r="H312" s="81">
        <v>118</v>
      </c>
      <c r="I312" s="82">
        <f t="shared" si="40"/>
        <v>590</v>
      </c>
      <c r="J312" s="82">
        <f t="shared" si="41"/>
        <v>1590</v>
      </c>
      <c r="K312" s="81"/>
      <c r="L312" s="190"/>
      <c r="M312" s="190"/>
    </row>
    <row r="313" spans="1:13" s="18" customFormat="1" ht="12.75" x14ac:dyDescent="0.25">
      <c r="A313" s="3" t="s">
        <v>1013</v>
      </c>
      <c r="B313" s="45" t="s">
        <v>165</v>
      </c>
      <c r="C313" s="170" t="s">
        <v>166</v>
      </c>
      <c r="D313" s="2" t="s">
        <v>78</v>
      </c>
      <c r="E313" s="7">
        <v>5</v>
      </c>
      <c r="F313" s="81">
        <v>100</v>
      </c>
      <c r="G313" s="82">
        <f t="shared" si="39"/>
        <v>500</v>
      </c>
      <c r="H313" s="81">
        <v>210</v>
      </c>
      <c r="I313" s="82">
        <f t="shared" si="40"/>
        <v>1050</v>
      </c>
      <c r="J313" s="82">
        <f t="shared" si="41"/>
        <v>1550</v>
      </c>
      <c r="K313" s="81"/>
      <c r="L313" s="190"/>
      <c r="M313" s="190"/>
    </row>
    <row r="314" spans="1:13" s="18" customFormat="1" ht="12.75" x14ac:dyDescent="0.25">
      <c r="A314" s="3" t="s">
        <v>326</v>
      </c>
      <c r="B314" s="45" t="s">
        <v>717</v>
      </c>
      <c r="C314" s="170" t="s">
        <v>718</v>
      </c>
      <c r="D314" s="2" t="s">
        <v>78</v>
      </c>
      <c r="E314" s="7">
        <v>6</v>
      </c>
      <c r="F314" s="81">
        <v>300</v>
      </c>
      <c r="G314" s="82">
        <f t="shared" si="39"/>
        <v>1800</v>
      </c>
      <c r="H314" s="81">
        <v>280.87</v>
      </c>
      <c r="I314" s="82">
        <f t="shared" si="40"/>
        <v>1685.22</v>
      </c>
      <c r="J314" s="82">
        <f t="shared" si="41"/>
        <v>3485.2200000000003</v>
      </c>
      <c r="K314" s="81"/>
      <c r="L314" s="190"/>
      <c r="M314" s="190"/>
    </row>
    <row r="315" spans="1:13" s="18" customFormat="1" ht="13.5" x14ac:dyDescent="0.25">
      <c r="A315" s="3" t="s">
        <v>327</v>
      </c>
      <c r="B315" s="45" t="s">
        <v>719</v>
      </c>
      <c r="C315" s="170" t="s">
        <v>167</v>
      </c>
      <c r="D315" s="2" t="s">
        <v>78</v>
      </c>
      <c r="E315" s="7">
        <v>5</v>
      </c>
      <c r="F315" s="81">
        <v>1200</v>
      </c>
      <c r="G315" s="82">
        <f t="shared" si="39"/>
        <v>6000</v>
      </c>
      <c r="H315" s="81">
        <v>0</v>
      </c>
      <c r="I315" s="82">
        <f t="shared" si="40"/>
        <v>0</v>
      </c>
      <c r="J315" s="82">
        <f t="shared" si="41"/>
        <v>6000</v>
      </c>
      <c r="K315" s="92" t="s">
        <v>1232</v>
      </c>
      <c r="L315" s="190"/>
      <c r="M315" s="190"/>
    </row>
    <row r="316" spans="1:13" s="18" customFormat="1" ht="12.75" x14ac:dyDescent="0.25">
      <c r="A316" s="3" t="s">
        <v>1014</v>
      </c>
      <c r="B316" s="8" t="s">
        <v>1200</v>
      </c>
      <c r="C316" s="170"/>
      <c r="D316" s="2" t="s">
        <v>78</v>
      </c>
      <c r="E316" s="17">
        <v>5</v>
      </c>
      <c r="F316" s="81">
        <v>3360</v>
      </c>
      <c r="G316" s="82">
        <f t="shared" si="39"/>
        <v>16800</v>
      </c>
      <c r="H316" s="81">
        <v>5390</v>
      </c>
      <c r="I316" s="82">
        <f t="shared" si="40"/>
        <v>26950</v>
      </c>
      <c r="J316" s="82">
        <f t="shared" si="41"/>
        <v>43750</v>
      </c>
      <c r="K316" s="81"/>
      <c r="L316" s="190"/>
      <c r="M316" s="190"/>
    </row>
    <row r="317" spans="1:13" s="18" customFormat="1" ht="25.5" x14ac:dyDescent="0.25">
      <c r="A317" s="3" t="s">
        <v>328</v>
      </c>
      <c r="B317" s="45" t="s">
        <v>168</v>
      </c>
      <c r="C317" s="170" t="s">
        <v>169</v>
      </c>
      <c r="D317" s="2" t="s">
        <v>78</v>
      </c>
      <c r="E317" s="7">
        <v>8</v>
      </c>
      <c r="F317" s="81">
        <v>50</v>
      </c>
      <c r="G317" s="82">
        <f t="shared" si="39"/>
        <v>400</v>
      </c>
      <c r="H317" s="81">
        <v>429</v>
      </c>
      <c r="I317" s="82">
        <f t="shared" si="40"/>
        <v>3432</v>
      </c>
      <c r="J317" s="82">
        <f t="shared" si="41"/>
        <v>3832</v>
      </c>
      <c r="K317" s="81"/>
      <c r="L317" s="190"/>
      <c r="M317" s="190"/>
    </row>
    <row r="318" spans="1:13" s="18" customFormat="1" ht="25.5" x14ac:dyDescent="0.25">
      <c r="A318" s="3" t="s">
        <v>1015</v>
      </c>
      <c r="B318" s="8" t="s">
        <v>170</v>
      </c>
      <c r="C318" s="170" t="s">
        <v>171</v>
      </c>
      <c r="D318" s="2" t="s">
        <v>78</v>
      </c>
      <c r="E318" s="17">
        <v>57</v>
      </c>
      <c r="F318" s="81">
        <v>50</v>
      </c>
      <c r="G318" s="82">
        <f t="shared" si="39"/>
        <v>2850</v>
      </c>
      <c r="H318" s="81">
        <v>285</v>
      </c>
      <c r="I318" s="82">
        <f t="shared" si="40"/>
        <v>16245</v>
      </c>
      <c r="J318" s="82">
        <f t="shared" si="41"/>
        <v>19095</v>
      </c>
      <c r="K318" s="81"/>
      <c r="L318" s="190"/>
      <c r="M318" s="190"/>
    </row>
    <row r="319" spans="1:13" s="18" customFormat="1" ht="25.5" x14ac:dyDescent="0.25">
      <c r="A319" s="3" t="s">
        <v>329</v>
      </c>
      <c r="B319" s="8" t="s">
        <v>172</v>
      </c>
      <c r="C319" s="170" t="s">
        <v>173</v>
      </c>
      <c r="D319" s="2" t="s">
        <v>78</v>
      </c>
      <c r="E319" s="17">
        <v>163</v>
      </c>
      <c r="F319" s="81">
        <v>50</v>
      </c>
      <c r="G319" s="82">
        <f t="shared" si="39"/>
        <v>8150</v>
      </c>
      <c r="H319" s="81">
        <v>590</v>
      </c>
      <c r="I319" s="82">
        <f t="shared" si="40"/>
        <v>96170</v>
      </c>
      <c r="J319" s="82">
        <f t="shared" si="41"/>
        <v>104320</v>
      </c>
      <c r="K319" s="81"/>
      <c r="L319" s="190"/>
      <c r="M319" s="190"/>
    </row>
    <row r="320" spans="1:13" s="18" customFormat="1" ht="25.5" x14ac:dyDescent="0.25">
      <c r="A320" s="3" t="s">
        <v>1016</v>
      </c>
      <c r="B320" s="8" t="s">
        <v>174</v>
      </c>
      <c r="C320" s="170" t="s">
        <v>175</v>
      </c>
      <c r="D320" s="2" t="s">
        <v>78</v>
      </c>
      <c r="E320" s="17">
        <v>2</v>
      </c>
      <c r="F320" s="81">
        <v>50</v>
      </c>
      <c r="G320" s="82">
        <f t="shared" si="39"/>
        <v>100</v>
      </c>
      <c r="H320" s="81">
        <v>429</v>
      </c>
      <c r="I320" s="82">
        <f t="shared" si="40"/>
        <v>858</v>
      </c>
      <c r="J320" s="82">
        <f t="shared" si="41"/>
        <v>958</v>
      </c>
      <c r="K320" s="81"/>
      <c r="L320" s="190"/>
      <c r="M320" s="190"/>
    </row>
    <row r="321" spans="1:13" s="18" customFormat="1" ht="12.75" x14ac:dyDescent="0.25">
      <c r="A321" s="3" t="s">
        <v>1017</v>
      </c>
      <c r="B321" s="8" t="s">
        <v>909</v>
      </c>
      <c r="C321" s="170" t="s">
        <v>176</v>
      </c>
      <c r="D321" s="2" t="s">
        <v>120</v>
      </c>
      <c r="E321" s="17">
        <v>152</v>
      </c>
      <c r="F321" s="81">
        <v>300</v>
      </c>
      <c r="G321" s="82">
        <f t="shared" si="39"/>
        <v>45600</v>
      </c>
      <c r="H321" s="81">
        <v>398.52</v>
      </c>
      <c r="I321" s="82">
        <f t="shared" si="40"/>
        <v>60575.040000000001</v>
      </c>
      <c r="J321" s="82">
        <f t="shared" si="41"/>
        <v>106175.04000000001</v>
      </c>
      <c r="K321" s="81"/>
      <c r="L321" s="190"/>
      <c r="M321" s="190"/>
    </row>
    <row r="322" spans="1:13" s="18" customFormat="1" ht="12.75" x14ac:dyDescent="0.25">
      <c r="A322" s="3" t="s">
        <v>1018</v>
      </c>
      <c r="B322" s="8" t="s">
        <v>720</v>
      </c>
      <c r="C322" s="170" t="s">
        <v>177</v>
      </c>
      <c r="D322" s="2" t="s">
        <v>120</v>
      </c>
      <c r="E322" s="17">
        <v>152</v>
      </c>
      <c r="F322" s="81">
        <v>200</v>
      </c>
      <c r="G322" s="82">
        <f t="shared" si="39"/>
        <v>30400</v>
      </c>
      <c r="H322" s="81">
        <v>91.67</v>
      </c>
      <c r="I322" s="82">
        <f t="shared" si="40"/>
        <v>13933.84</v>
      </c>
      <c r="J322" s="82">
        <f t="shared" si="41"/>
        <v>44333.84</v>
      </c>
      <c r="K322" s="81"/>
      <c r="L322" s="190"/>
      <c r="M322" s="190"/>
    </row>
    <row r="323" spans="1:13" s="18" customFormat="1" ht="12.75" x14ac:dyDescent="0.25">
      <c r="A323" s="3" t="s">
        <v>330</v>
      </c>
      <c r="B323" s="8" t="s">
        <v>1225</v>
      </c>
      <c r="C323" s="170" t="s">
        <v>178</v>
      </c>
      <c r="D323" s="2" t="s">
        <v>78</v>
      </c>
      <c r="E323" s="17">
        <v>21</v>
      </c>
      <c r="F323" s="81">
        <v>50</v>
      </c>
      <c r="G323" s="82">
        <f t="shared" si="39"/>
        <v>1050</v>
      </c>
      <c r="H323" s="81">
        <v>516.66999999999996</v>
      </c>
      <c r="I323" s="82">
        <f t="shared" si="40"/>
        <v>10850.07</v>
      </c>
      <c r="J323" s="82">
        <f t="shared" si="41"/>
        <v>11900.07</v>
      </c>
      <c r="K323" s="81"/>
      <c r="L323" s="190"/>
      <c r="M323" s="190"/>
    </row>
    <row r="324" spans="1:13" s="18" customFormat="1" ht="12.75" x14ac:dyDescent="0.25">
      <c r="A324" s="3" t="s">
        <v>331</v>
      </c>
      <c r="B324" s="8" t="s">
        <v>1226</v>
      </c>
      <c r="C324" s="170" t="s">
        <v>179</v>
      </c>
      <c r="D324" s="2" t="s">
        <v>78</v>
      </c>
      <c r="E324" s="17">
        <v>5</v>
      </c>
      <c r="F324" s="81">
        <v>50</v>
      </c>
      <c r="G324" s="82">
        <f t="shared" si="39"/>
        <v>250</v>
      </c>
      <c r="H324" s="81">
        <v>551.67999999999995</v>
      </c>
      <c r="I324" s="82">
        <f t="shared" si="40"/>
        <v>2758.4</v>
      </c>
      <c r="J324" s="82">
        <f t="shared" si="41"/>
        <v>3008.4</v>
      </c>
      <c r="K324" s="81"/>
      <c r="L324" s="190"/>
      <c r="M324" s="190"/>
    </row>
    <row r="325" spans="1:13" s="18" customFormat="1" ht="12.75" x14ac:dyDescent="0.25">
      <c r="A325" s="3" t="s">
        <v>332</v>
      </c>
      <c r="B325" s="8" t="s">
        <v>725</v>
      </c>
      <c r="C325" s="172">
        <v>10043</v>
      </c>
      <c r="D325" s="2" t="s">
        <v>78</v>
      </c>
      <c r="E325" s="17">
        <v>136</v>
      </c>
      <c r="F325" s="81">
        <v>100</v>
      </c>
      <c r="G325" s="82">
        <f t="shared" si="39"/>
        <v>13600</v>
      </c>
      <c r="H325" s="81">
        <v>102.24</v>
      </c>
      <c r="I325" s="82">
        <f t="shared" si="40"/>
        <v>13904.64</v>
      </c>
      <c r="J325" s="82">
        <f t="shared" si="41"/>
        <v>27504.639999999999</v>
      </c>
      <c r="K325" s="81"/>
      <c r="L325" s="190"/>
      <c r="M325" s="190"/>
    </row>
    <row r="326" spans="1:13" s="18" customFormat="1" ht="12.75" x14ac:dyDescent="0.25">
      <c r="A326" s="3" t="s">
        <v>333</v>
      </c>
      <c r="B326" s="8" t="s">
        <v>726</v>
      </c>
      <c r="C326" s="170" t="s">
        <v>721</v>
      </c>
      <c r="D326" s="2" t="s">
        <v>78</v>
      </c>
      <c r="E326" s="17">
        <v>34</v>
      </c>
      <c r="F326" s="81">
        <v>25</v>
      </c>
      <c r="G326" s="82">
        <f t="shared" si="39"/>
        <v>850</v>
      </c>
      <c r="H326" s="81">
        <v>38.33</v>
      </c>
      <c r="I326" s="82">
        <f t="shared" si="40"/>
        <v>1303.22</v>
      </c>
      <c r="J326" s="82">
        <f t="shared" si="41"/>
        <v>2153.2200000000003</v>
      </c>
      <c r="K326" s="81"/>
      <c r="L326" s="190"/>
      <c r="M326" s="190"/>
    </row>
    <row r="327" spans="1:13" s="18" customFormat="1" ht="12.75" x14ac:dyDescent="0.25">
      <c r="A327" s="3" t="s">
        <v>1019</v>
      </c>
      <c r="B327" s="8" t="s">
        <v>727</v>
      </c>
      <c r="C327" s="170" t="s">
        <v>722</v>
      </c>
      <c r="D327" s="2" t="s">
        <v>78</v>
      </c>
      <c r="E327" s="17">
        <v>34</v>
      </c>
      <c r="F327" s="81">
        <v>25</v>
      </c>
      <c r="G327" s="82">
        <f t="shared" si="39"/>
        <v>850</v>
      </c>
      <c r="H327" s="81">
        <v>78.34</v>
      </c>
      <c r="I327" s="82">
        <f t="shared" si="40"/>
        <v>2663.56</v>
      </c>
      <c r="J327" s="82">
        <f t="shared" si="41"/>
        <v>3513.56</v>
      </c>
      <c r="K327" s="81"/>
      <c r="L327" s="190"/>
      <c r="M327" s="190"/>
    </row>
    <row r="328" spans="1:13" s="18" customFormat="1" ht="12.75" x14ac:dyDescent="0.25">
      <c r="A328" s="3" t="s">
        <v>334</v>
      </c>
      <c r="B328" s="8" t="s">
        <v>728</v>
      </c>
      <c r="C328" s="170" t="s">
        <v>723</v>
      </c>
      <c r="D328" s="2" t="s">
        <v>78</v>
      </c>
      <c r="E328" s="17">
        <v>8</v>
      </c>
      <c r="F328" s="81">
        <v>50</v>
      </c>
      <c r="G328" s="82">
        <f t="shared" si="39"/>
        <v>400</v>
      </c>
      <c r="H328" s="81">
        <v>282.5</v>
      </c>
      <c r="I328" s="82">
        <f t="shared" si="40"/>
        <v>2260</v>
      </c>
      <c r="J328" s="82">
        <f t="shared" si="41"/>
        <v>2660</v>
      </c>
      <c r="K328" s="81"/>
      <c r="L328" s="190"/>
      <c r="M328" s="190"/>
    </row>
    <row r="329" spans="1:13" s="18" customFormat="1" ht="12.75" x14ac:dyDescent="0.25">
      <c r="A329" s="3" t="s">
        <v>335</v>
      </c>
      <c r="B329" s="8" t="s">
        <v>729</v>
      </c>
      <c r="C329" s="170" t="s">
        <v>724</v>
      </c>
      <c r="D329" s="2" t="s">
        <v>78</v>
      </c>
      <c r="E329" s="17">
        <v>16</v>
      </c>
      <c r="F329" s="81">
        <v>25</v>
      </c>
      <c r="G329" s="82">
        <f t="shared" si="39"/>
        <v>400</v>
      </c>
      <c r="H329" s="81">
        <v>131.68</v>
      </c>
      <c r="I329" s="82">
        <f t="shared" si="40"/>
        <v>2106.88</v>
      </c>
      <c r="J329" s="82">
        <f t="shared" si="41"/>
        <v>2506.88</v>
      </c>
      <c r="K329" s="81"/>
      <c r="L329" s="190"/>
      <c r="M329" s="190"/>
    </row>
    <row r="330" spans="1:13" s="18" customFormat="1" ht="12.75" x14ac:dyDescent="0.25">
      <c r="A330" s="3" t="s">
        <v>336</v>
      </c>
      <c r="B330" s="8" t="s">
        <v>730</v>
      </c>
      <c r="C330" s="170" t="s">
        <v>731</v>
      </c>
      <c r="D330" s="2" t="s">
        <v>78</v>
      </c>
      <c r="E330" s="17">
        <v>100</v>
      </c>
      <c r="F330" s="81">
        <v>10</v>
      </c>
      <c r="G330" s="82">
        <f t="shared" si="39"/>
        <v>1000</v>
      </c>
      <c r="H330" s="81">
        <v>11.5</v>
      </c>
      <c r="I330" s="82">
        <f t="shared" si="40"/>
        <v>1150</v>
      </c>
      <c r="J330" s="82">
        <f t="shared" si="41"/>
        <v>2150</v>
      </c>
      <c r="K330" s="81"/>
      <c r="L330" s="190"/>
      <c r="M330" s="190"/>
    </row>
    <row r="331" spans="1:13" s="18" customFormat="1" ht="12.75" x14ac:dyDescent="0.25">
      <c r="A331" s="3" t="s">
        <v>337</v>
      </c>
      <c r="B331" s="8" t="s">
        <v>1104</v>
      </c>
      <c r="C331" s="170" t="s">
        <v>180</v>
      </c>
      <c r="D331" s="2" t="s">
        <v>120</v>
      </c>
      <c r="E331" s="17">
        <v>324</v>
      </c>
      <c r="F331" s="81">
        <v>380</v>
      </c>
      <c r="G331" s="82">
        <f t="shared" si="39"/>
        <v>123120</v>
      </c>
      <c r="H331" s="81">
        <v>701.68</v>
      </c>
      <c r="I331" s="82">
        <f>H331*E331</f>
        <v>227344.31999999998</v>
      </c>
      <c r="J331" s="82">
        <f t="shared" si="41"/>
        <v>350464.31999999995</v>
      </c>
      <c r="K331" s="81"/>
      <c r="L331" s="190"/>
      <c r="M331" s="190"/>
    </row>
    <row r="332" spans="1:13" s="18" customFormat="1" ht="12.75" x14ac:dyDescent="0.25">
      <c r="A332" s="3" t="s">
        <v>338</v>
      </c>
      <c r="B332" s="8" t="s">
        <v>219</v>
      </c>
      <c r="C332" s="170" t="s">
        <v>1105</v>
      </c>
      <c r="D332" s="2" t="s">
        <v>120</v>
      </c>
      <c r="E332" s="17">
        <v>666</v>
      </c>
      <c r="F332" s="81">
        <v>380</v>
      </c>
      <c r="G332" s="82">
        <f t="shared" si="39"/>
        <v>253080</v>
      </c>
      <c r="H332" s="81">
        <v>538</v>
      </c>
      <c r="I332" s="82">
        <f>H332*E332</f>
        <v>358308</v>
      </c>
      <c r="J332" s="82">
        <f t="shared" si="41"/>
        <v>611388</v>
      </c>
      <c r="K332" s="81"/>
      <c r="L332" s="190"/>
      <c r="M332" s="190"/>
    </row>
    <row r="333" spans="1:13" s="18" customFormat="1" ht="12.75" x14ac:dyDescent="0.25">
      <c r="A333" s="3" t="s">
        <v>339</v>
      </c>
      <c r="B333" s="8" t="s">
        <v>181</v>
      </c>
      <c r="C333" s="170" t="s">
        <v>182</v>
      </c>
      <c r="D333" s="2" t="s">
        <v>120</v>
      </c>
      <c r="E333" s="17">
        <v>24</v>
      </c>
      <c r="F333" s="81">
        <v>100</v>
      </c>
      <c r="G333" s="82">
        <f t="shared" si="39"/>
        <v>2400</v>
      </c>
      <c r="H333" s="81">
        <v>282.8</v>
      </c>
      <c r="I333" s="82">
        <f t="shared" ref="I333:I350" si="42">ROUND(E333*H333,2)</f>
        <v>6787.2</v>
      </c>
      <c r="J333" s="82">
        <f t="shared" si="41"/>
        <v>9187.2000000000007</v>
      </c>
      <c r="K333" s="81"/>
      <c r="L333" s="190"/>
      <c r="M333" s="190"/>
    </row>
    <row r="334" spans="1:13" s="18" customFormat="1" ht="12.75" x14ac:dyDescent="0.25">
      <c r="A334" s="3" t="s">
        <v>340</v>
      </c>
      <c r="B334" s="8" t="s">
        <v>183</v>
      </c>
      <c r="C334" s="170" t="s">
        <v>184</v>
      </c>
      <c r="D334" s="2" t="s">
        <v>120</v>
      </c>
      <c r="E334" s="17">
        <v>50</v>
      </c>
      <c r="F334" s="81">
        <v>120</v>
      </c>
      <c r="G334" s="82">
        <f t="shared" si="39"/>
        <v>6000</v>
      </c>
      <c r="H334" s="81">
        <v>209.22</v>
      </c>
      <c r="I334" s="82">
        <f t="shared" si="42"/>
        <v>10461</v>
      </c>
      <c r="J334" s="82">
        <f t="shared" si="41"/>
        <v>16461</v>
      </c>
      <c r="K334" s="81"/>
      <c r="L334" s="190"/>
      <c r="M334" s="190"/>
    </row>
    <row r="335" spans="1:13" s="18" customFormat="1" ht="12.75" x14ac:dyDescent="0.25">
      <c r="A335" s="3" t="s">
        <v>341</v>
      </c>
      <c r="B335" s="8" t="s">
        <v>732</v>
      </c>
      <c r="C335" s="170" t="s">
        <v>185</v>
      </c>
      <c r="D335" s="2" t="s">
        <v>78</v>
      </c>
      <c r="E335" s="17">
        <v>5</v>
      </c>
      <c r="F335" s="81">
        <v>1200</v>
      </c>
      <c r="G335" s="82">
        <f t="shared" si="39"/>
        <v>6000</v>
      </c>
      <c r="H335" s="81">
        <v>2290</v>
      </c>
      <c r="I335" s="82">
        <f t="shared" si="42"/>
        <v>11450</v>
      </c>
      <c r="J335" s="82">
        <f t="shared" si="41"/>
        <v>17450</v>
      </c>
      <c r="K335" s="81"/>
      <c r="L335" s="190"/>
      <c r="M335" s="190"/>
    </row>
    <row r="336" spans="1:13" s="18" customFormat="1" ht="12.75" x14ac:dyDescent="0.25">
      <c r="A336" s="3" t="s">
        <v>342</v>
      </c>
      <c r="B336" s="8" t="s">
        <v>733</v>
      </c>
      <c r="C336" s="170" t="s">
        <v>124</v>
      </c>
      <c r="D336" s="2" t="s">
        <v>78</v>
      </c>
      <c r="E336" s="17">
        <v>3</v>
      </c>
      <c r="F336" s="81">
        <v>1200</v>
      </c>
      <c r="G336" s="82">
        <f t="shared" si="39"/>
        <v>3600</v>
      </c>
      <c r="H336" s="81">
        <v>1620.8</v>
      </c>
      <c r="I336" s="82">
        <f t="shared" si="42"/>
        <v>4862.3999999999996</v>
      </c>
      <c r="J336" s="82">
        <f t="shared" si="41"/>
        <v>8462.4</v>
      </c>
      <c r="K336" s="81"/>
      <c r="L336" s="190"/>
      <c r="M336" s="190"/>
    </row>
    <row r="337" spans="1:13" s="18" customFormat="1" ht="12.75" x14ac:dyDescent="0.25">
      <c r="A337" s="3" t="s">
        <v>343</v>
      </c>
      <c r="B337" s="8" t="s">
        <v>734</v>
      </c>
      <c r="C337" s="170" t="s">
        <v>186</v>
      </c>
      <c r="D337" s="2" t="s">
        <v>78</v>
      </c>
      <c r="E337" s="17">
        <v>7</v>
      </c>
      <c r="F337" s="81">
        <v>1200</v>
      </c>
      <c r="G337" s="82">
        <f t="shared" si="39"/>
        <v>8400</v>
      </c>
      <c r="H337" s="81">
        <v>3099</v>
      </c>
      <c r="I337" s="82">
        <f t="shared" si="42"/>
        <v>21693</v>
      </c>
      <c r="J337" s="82">
        <f t="shared" si="41"/>
        <v>30093</v>
      </c>
      <c r="K337" s="81"/>
      <c r="L337" s="190"/>
      <c r="M337" s="190"/>
    </row>
    <row r="338" spans="1:13" s="18" customFormat="1" ht="12.75" x14ac:dyDescent="0.25">
      <c r="A338" s="3" t="s">
        <v>344</v>
      </c>
      <c r="B338" s="8" t="s">
        <v>735</v>
      </c>
      <c r="C338" s="170" t="s">
        <v>187</v>
      </c>
      <c r="D338" s="2" t="s">
        <v>78</v>
      </c>
      <c r="E338" s="17">
        <v>120</v>
      </c>
      <c r="F338" s="81">
        <v>270</v>
      </c>
      <c r="G338" s="82">
        <f t="shared" si="39"/>
        <v>32400</v>
      </c>
      <c r="H338" s="81">
        <v>668.33</v>
      </c>
      <c r="I338" s="82">
        <f t="shared" si="42"/>
        <v>80199.600000000006</v>
      </c>
      <c r="J338" s="82">
        <f t="shared" si="41"/>
        <v>112599.6</v>
      </c>
      <c r="K338" s="81"/>
      <c r="L338" s="190"/>
      <c r="M338" s="190"/>
    </row>
    <row r="339" spans="1:13" s="18" customFormat="1" ht="12.75" x14ac:dyDescent="0.25">
      <c r="A339" s="3" t="s">
        <v>345</v>
      </c>
      <c r="B339" s="8" t="s">
        <v>953</v>
      </c>
      <c r="C339" s="170" t="s">
        <v>188</v>
      </c>
      <c r="D339" s="2" t="s">
        <v>78</v>
      </c>
      <c r="E339" s="17">
        <v>600</v>
      </c>
      <c r="F339" s="81">
        <v>270</v>
      </c>
      <c r="G339" s="82">
        <f t="shared" si="39"/>
        <v>162000</v>
      </c>
      <c r="H339" s="81">
        <v>131.6</v>
      </c>
      <c r="I339" s="82">
        <f t="shared" si="42"/>
        <v>78960</v>
      </c>
      <c r="J339" s="82">
        <f t="shared" si="41"/>
        <v>240960</v>
      </c>
      <c r="K339" s="81"/>
      <c r="L339" s="190"/>
      <c r="M339" s="190"/>
    </row>
    <row r="340" spans="1:13" s="18" customFormat="1" ht="12.75" x14ac:dyDescent="0.25">
      <c r="A340" s="3" t="s">
        <v>346</v>
      </c>
      <c r="B340" s="8" t="s">
        <v>127</v>
      </c>
      <c r="C340" s="170" t="s">
        <v>189</v>
      </c>
      <c r="D340" s="2" t="s">
        <v>78</v>
      </c>
      <c r="E340" s="17">
        <v>625</v>
      </c>
      <c r="F340" s="81">
        <v>25</v>
      </c>
      <c r="G340" s="82">
        <f t="shared" si="39"/>
        <v>15625</v>
      </c>
      <c r="H340" s="81">
        <v>83.02</v>
      </c>
      <c r="I340" s="82">
        <f t="shared" si="42"/>
        <v>51887.5</v>
      </c>
      <c r="J340" s="82">
        <f t="shared" si="41"/>
        <v>67512.5</v>
      </c>
      <c r="K340" s="81"/>
      <c r="L340" s="190"/>
      <c r="M340" s="190"/>
    </row>
    <row r="341" spans="1:13" s="18" customFormat="1" ht="12.75" x14ac:dyDescent="0.25">
      <c r="A341" s="3" t="s">
        <v>347</v>
      </c>
      <c r="B341" s="8" t="s">
        <v>190</v>
      </c>
      <c r="C341" s="170" t="s">
        <v>130</v>
      </c>
      <c r="D341" s="2" t="s">
        <v>78</v>
      </c>
      <c r="E341" s="17">
        <v>50</v>
      </c>
      <c r="F341" s="81">
        <v>15</v>
      </c>
      <c r="G341" s="82">
        <f t="shared" si="39"/>
        <v>750</v>
      </c>
      <c r="H341" s="81">
        <v>10.199999999999999</v>
      </c>
      <c r="I341" s="82">
        <f t="shared" si="42"/>
        <v>510</v>
      </c>
      <c r="J341" s="82">
        <f t="shared" si="41"/>
        <v>1260</v>
      </c>
      <c r="K341" s="81"/>
      <c r="L341" s="190"/>
      <c r="M341" s="190"/>
    </row>
    <row r="342" spans="1:13" s="18" customFormat="1" ht="12.75" x14ac:dyDescent="0.25">
      <c r="A342" s="3" t="s">
        <v>348</v>
      </c>
      <c r="B342" s="8" t="s">
        <v>1128</v>
      </c>
      <c r="C342" s="170"/>
      <c r="D342" s="2" t="s">
        <v>120</v>
      </c>
      <c r="E342" s="17">
        <v>1660</v>
      </c>
      <c r="F342" s="81">
        <v>168</v>
      </c>
      <c r="G342" s="82">
        <f t="shared" si="39"/>
        <v>278880</v>
      </c>
      <c r="H342" s="81">
        <f>I342/E342</f>
        <v>163.36144578313252</v>
      </c>
      <c r="I342" s="82">
        <v>271180</v>
      </c>
      <c r="J342" s="82">
        <f t="shared" si="41"/>
        <v>550060</v>
      </c>
      <c r="K342" s="81"/>
      <c r="L342" s="190"/>
      <c r="M342" s="190"/>
    </row>
    <row r="343" spans="1:13" s="18" customFormat="1" ht="12.75" x14ac:dyDescent="0.25">
      <c r="A343" s="3" t="s">
        <v>349</v>
      </c>
      <c r="B343" s="8" t="s">
        <v>191</v>
      </c>
      <c r="C343" s="170" t="s">
        <v>192</v>
      </c>
      <c r="D343" s="2" t="s">
        <v>120</v>
      </c>
      <c r="E343" s="17">
        <v>3050</v>
      </c>
      <c r="F343" s="81">
        <v>112</v>
      </c>
      <c r="G343" s="82">
        <f t="shared" si="39"/>
        <v>341600</v>
      </c>
      <c r="H343" s="81">
        <f>I343/E343</f>
        <v>89.124590163934428</v>
      </c>
      <c r="I343" s="82">
        <v>271830</v>
      </c>
      <c r="J343" s="82">
        <f t="shared" si="41"/>
        <v>613430</v>
      </c>
      <c r="K343" s="81"/>
      <c r="L343" s="190"/>
      <c r="M343" s="190"/>
    </row>
    <row r="344" spans="1:13" s="18" customFormat="1" ht="12.75" x14ac:dyDescent="0.25">
      <c r="A344" s="3" t="s">
        <v>350</v>
      </c>
      <c r="B344" s="42" t="s">
        <v>134</v>
      </c>
      <c r="C344" s="170">
        <v>91920</v>
      </c>
      <c r="D344" s="2" t="s">
        <v>120</v>
      </c>
      <c r="E344" s="7">
        <v>150</v>
      </c>
      <c r="F344" s="81">
        <v>35</v>
      </c>
      <c r="G344" s="85">
        <f t="shared" si="39"/>
        <v>5250</v>
      </c>
      <c r="H344" s="81">
        <v>21.6</v>
      </c>
      <c r="I344" s="82">
        <f t="shared" si="42"/>
        <v>3240</v>
      </c>
      <c r="J344" s="82">
        <f t="shared" si="41"/>
        <v>8490</v>
      </c>
      <c r="K344" s="81"/>
      <c r="L344" s="190"/>
      <c r="M344" s="190"/>
    </row>
    <row r="345" spans="1:13" s="18" customFormat="1" ht="12.75" x14ac:dyDescent="0.25">
      <c r="A345" s="3" t="s">
        <v>351</v>
      </c>
      <c r="B345" s="8" t="s">
        <v>193</v>
      </c>
      <c r="C345" s="170" t="s">
        <v>194</v>
      </c>
      <c r="D345" s="2" t="s">
        <v>78</v>
      </c>
      <c r="E345" s="7">
        <v>100</v>
      </c>
      <c r="F345" s="81">
        <v>10</v>
      </c>
      <c r="G345" s="82">
        <f t="shared" si="39"/>
        <v>1000</v>
      </c>
      <c r="H345" s="81">
        <v>24.4</v>
      </c>
      <c r="I345" s="82">
        <f t="shared" si="42"/>
        <v>2440</v>
      </c>
      <c r="J345" s="82">
        <f t="shared" si="41"/>
        <v>3440</v>
      </c>
      <c r="K345" s="81"/>
      <c r="L345" s="190"/>
      <c r="M345" s="190"/>
    </row>
    <row r="346" spans="1:13" s="109" customFormat="1" ht="12.75" x14ac:dyDescent="0.25">
      <c r="A346" s="108" t="s">
        <v>352</v>
      </c>
      <c r="B346" s="180" t="s">
        <v>736</v>
      </c>
      <c r="C346" s="173" t="s">
        <v>737</v>
      </c>
      <c r="D346" s="213" t="s">
        <v>78</v>
      </c>
      <c r="E346" s="214">
        <v>3</v>
      </c>
      <c r="F346" s="83">
        <v>0</v>
      </c>
      <c r="G346" s="215">
        <f t="shared" si="39"/>
        <v>0</v>
      </c>
      <c r="H346" s="83">
        <v>6342</v>
      </c>
      <c r="I346" s="216">
        <f t="shared" si="42"/>
        <v>19026</v>
      </c>
      <c r="J346" s="215">
        <f t="shared" si="41"/>
        <v>19026</v>
      </c>
      <c r="K346" s="58"/>
      <c r="L346" s="188"/>
      <c r="M346" s="188"/>
    </row>
    <row r="347" spans="1:13" s="109" customFormat="1" ht="25.5" x14ac:dyDescent="0.25">
      <c r="A347" s="108" t="s">
        <v>353</v>
      </c>
      <c r="B347" s="180" t="s">
        <v>1344</v>
      </c>
      <c r="C347" s="173" t="s">
        <v>738</v>
      </c>
      <c r="D347" s="213" t="s">
        <v>78</v>
      </c>
      <c r="E347" s="214">
        <v>4</v>
      </c>
      <c r="F347" s="83">
        <v>0</v>
      </c>
      <c r="G347" s="215">
        <f t="shared" si="39"/>
        <v>0</v>
      </c>
      <c r="H347" s="83">
        <v>1268.02</v>
      </c>
      <c r="I347" s="216">
        <f t="shared" si="42"/>
        <v>5072.08</v>
      </c>
      <c r="J347" s="215">
        <f t="shared" si="41"/>
        <v>5072.08</v>
      </c>
      <c r="K347" s="58"/>
      <c r="L347" s="188"/>
      <c r="M347" s="188"/>
    </row>
    <row r="348" spans="1:13" s="109" customFormat="1" ht="25.5" x14ac:dyDescent="0.25">
      <c r="A348" s="108" t="s">
        <v>354</v>
      </c>
      <c r="B348" s="180" t="s">
        <v>942</v>
      </c>
      <c r="C348" s="173" t="s">
        <v>739</v>
      </c>
      <c r="D348" s="213" t="s">
        <v>78</v>
      </c>
      <c r="E348" s="214">
        <v>4</v>
      </c>
      <c r="F348" s="83">
        <v>0</v>
      </c>
      <c r="G348" s="215">
        <f t="shared" si="39"/>
        <v>0</v>
      </c>
      <c r="H348" s="83">
        <v>1146</v>
      </c>
      <c r="I348" s="216">
        <f t="shared" si="42"/>
        <v>4584</v>
      </c>
      <c r="J348" s="215">
        <f t="shared" si="41"/>
        <v>4584</v>
      </c>
      <c r="K348" s="58"/>
      <c r="L348" s="188"/>
      <c r="M348" s="188"/>
    </row>
    <row r="349" spans="1:13" s="18" customFormat="1" ht="12.75" x14ac:dyDescent="0.25">
      <c r="A349" s="3" t="s">
        <v>355</v>
      </c>
      <c r="B349" s="8" t="s">
        <v>141</v>
      </c>
      <c r="C349" s="10"/>
      <c r="D349" s="4" t="s">
        <v>75</v>
      </c>
      <c r="E349" s="5">
        <v>1</v>
      </c>
      <c r="F349" s="81">
        <v>0</v>
      </c>
      <c r="G349" s="82">
        <f t="shared" si="39"/>
        <v>0</v>
      </c>
      <c r="H349" s="81">
        <v>18000</v>
      </c>
      <c r="I349" s="82">
        <f t="shared" si="42"/>
        <v>18000</v>
      </c>
      <c r="J349" s="82">
        <f t="shared" si="41"/>
        <v>18000</v>
      </c>
      <c r="K349" s="81"/>
      <c r="L349" s="190"/>
      <c r="M349" s="190"/>
    </row>
    <row r="350" spans="1:13" s="18" customFormat="1" ht="12.75" x14ac:dyDescent="0.25">
      <c r="A350" s="3" t="s">
        <v>1131</v>
      </c>
      <c r="B350" s="8" t="s">
        <v>142</v>
      </c>
      <c r="C350" s="10"/>
      <c r="D350" s="4" t="s">
        <v>75</v>
      </c>
      <c r="E350" s="5">
        <v>1</v>
      </c>
      <c r="F350" s="81">
        <v>86400</v>
      </c>
      <c r="G350" s="82">
        <f t="shared" si="39"/>
        <v>86400</v>
      </c>
      <c r="H350" s="81">
        <v>0</v>
      </c>
      <c r="I350" s="82">
        <f t="shared" si="42"/>
        <v>0</v>
      </c>
      <c r="J350" s="82">
        <f t="shared" si="41"/>
        <v>86400</v>
      </c>
      <c r="K350" s="81"/>
      <c r="L350" s="190"/>
      <c r="M350" s="190"/>
    </row>
    <row r="351" spans="1:13" s="18" customFormat="1" ht="12.75" x14ac:dyDescent="0.25">
      <c r="A351" s="3"/>
      <c r="B351" s="9"/>
      <c r="C351" s="10"/>
      <c r="D351" s="4"/>
      <c r="E351" s="5"/>
      <c r="F351" s="81"/>
      <c r="G351" s="82"/>
      <c r="H351" s="81"/>
      <c r="I351" s="82"/>
      <c r="J351" s="82"/>
      <c r="K351" s="81"/>
      <c r="L351" s="190"/>
      <c r="M351" s="190"/>
    </row>
    <row r="352" spans="1:13" s="36" customFormat="1" ht="12.75" x14ac:dyDescent="0.25">
      <c r="A352" s="29">
        <v>4</v>
      </c>
      <c r="B352" s="30" t="s">
        <v>195</v>
      </c>
      <c r="C352" s="31"/>
      <c r="D352" s="32"/>
      <c r="E352" s="33"/>
      <c r="F352" s="32"/>
      <c r="G352" s="32"/>
      <c r="H352" s="32"/>
      <c r="I352" s="32"/>
      <c r="J352" s="34">
        <f>SUM(J354:J370)</f>
        <v>1868389.58</v>
      </c>
      <c r="K352" s="34"/>
      <c r="L352" s="185"/>
      <c r="M352" s="185"/>
    </row>
    <row r="353" spans="1:13" s="18" customFormat="1" ht="12.75" x14ac:dyDescent="0.25">
      <c r="A353" s="3"/>
      <c r="B353" s="9"/>
      <c r="C353" s="10"/>
      <c r="D353" s="4"/>
      <c r="E353" s="10"/>
      <c r="F353" s="81"/>
      <c r="G353" s="82"/>
      <c r="H353" s="81"/>
      <c r="I353" s="82"/>
      <c r="J353" s="82"/>
      <c r="K353" s="81"/>
      <c r="L353" s="190"/>
      <c r="M353" s="190"/>
    </row>
    <row r="354" spans="1:13" s="18" customFormat="1" ht="12.75" x14ac:dyDescent="0.25">
      <c r="A354" s="3" t="s">
        <v>870</v>
      </c>
      <c r="B354" s="8" t="s">
        <v>196</v>
      </c>
      <c r="C354" s="10" t="s">
        <v>740</v>
      </c>
      <c r="D354" s="4" t="s">
        <v>78</v>
      </c>
      <c r="E354" s="5">
        <v>10</v>
      </c>
      <c r="F354" s="81">
        <v>2800</v>
      </c>
      <c r="G354" s="82">
        <f t="shared" ref="G354:G370" si="43">E354*F354</f>
        <v>28000</v>
      </c>
      <c r="H354" s="81">
        <v>32600</v>
      </c>
      <c r="I354" s="82">
        <f t="shared" ref="I354:I370" si="44">ROUND(E354*H354,2)</f>
        <v>326000</v>
      </c>
      <c r="J354" s="82">
        <f t="shared" ref="J354:J370" si="45">G354+I354</f>
        <v>354000</v>
      </c>
      <c r="K354" s="81"/>
      <c r="L354" s="190"/>
      <c r="M354" s="190"/>
    </row>
    <row r="355" spans="1:13" s="18" customFormat="1" ht="12.75" x14ac:dyDescent="0.25">
      <c r="A355" s="3" t="s">
        <v>356</v>
      </c>
      <c r="B355" s="9" t="s">
        <v>197</v>
      </c>
      <c r="C355" s="10" t="s">
        <v>198</v>
      </c>
      <c r="D355" s="4" t="s">
        <v>78</v>
      </c>
      <c r="E355" s="5">
        <v>24</v>
      </c>
      <c r="F355" s="81">
        <v>2800</v>
      </c>
      <c r="G355" s="82">
        <f t="shared" si="43"/>
        <v>67200</v>
      </c>
      <c r="H355" s="81">
        <v>19400</v>
      </c>
      <c r="I355" s="82">
        <f t="shared" si="44"/>
        <v>465600</v>
      </c>
      <c r="J355" s="82">
        <f t="shared" si="45"/>
        <v>532800</v>
      </c>
      <c r="K355" s="81"/>
      <c r="L355" s="190"/>
      <c r="M355" s="190"/>
    </row>
    <row r="356" spans="1:13" s="18" customFormat="1" ht="12.75" x14ac:dyDescent="0.25">
      <c r="A356" s="3" t="s">
        <v>357</v>
      </c>
      <c r="B356" s="9" t="s">
        <v>1199</v>
      </c>
      <c r="C356" s="10"/>
      <c r="D356" s="4" t="s">
        <v>78</v>
      </c>
      <c r="E356" s="5">
        <v>28</v>
      </c>
      <c r="F356" s="81">
        <v>3360</v>
      </c>
      <c r="G356" s="82">
        <f t="shared" si="43"/>
        <v>94080</v>
      </c>
      <c r="H356" s="81">
        <v>5390</v>
      </c>
      <c r="I356" s="82">
        <f t="shared" si="44"/>
        <v>150920</v>
      </c>
      <c r="J356" s="82">
        <f t="shared" si="45"/>
        <v>245000</v>
      </c>
      <c r="K356" s="81"/>
      <c r="L356" s="190"/>
      <c r="M356" s="190"/>
    </row>
    <row r="357" spans="1:13" s="18" customFormat="1" ht="12.75" x14ac:dyDescent="0.25">
      <c r="A357" s="3" t="s">
        <v>262</v>
      </c>
      <c r="B357" s="9" t="s">
        <v>199</v>
      </c>
      <c r="C357" s="10" t="s">
        <v>1020</v>
      </c>
      <c r="D357" s="4" t="s">
        <v>78</v>
      </c>
      <c r="E357" s="5">
        <v>34</v>
      </c>
      <c r="F357" s="81">
        <v>500</v>
      </c>
      <c r="G357" s="82">
        <f t="shared" si="43"/>
        <v>17000</v>
      </c>
      <c r="H357" s="81">
        <v>621.84</v>
      </c>
      <c r="I357" s="82">
        <f t="shared" si="44"/>
        <v>21142.560000000001</v>
      </c>
      <c r="J357" s="82">
        <f t="shared" si="45"/>
        <v>38142.559999999998</v>
      </c>
      <c r="K357" s="81"/>
      <c r="L357" s="190"/>
      <c r="M357" s="190"/>
    </row>
    <row r="358" spans="1:13" s="18" customFormat="1" ht="12.75" x14ac:dyDescent="0.25">
      <c r="A358" s="3" t="s">
        <v>358</v>
      </c>
      <c r="B358" s="9" t="s">
        <v>200</v>
      </c>
      <c r="C358" s="10" t="s">
        <v>741</v>
      </c>
      <c r="D358" s="4" t="s">
        <v>78</v>
      </c>
      <c r="E358" s="5">
        <v>4</v>
      </c>
      <c r="F358" s="81">
        <v>2400</v>
      </c>
      <c r="G358" s="82">
        <f t="shared" si="43"/>
        <v>9600</v>
      </c>
      <c r="H358" s="81">
        <v>42816.480000000003</v>
      </c>
      <c r="I358" s="82">
        <f t="shared" si="44"/>
        <v>171265.92000000001</v>
      </c>
      <c r="J358" s="82">
        <f t="shared" si="45"/>
        <v>180865.92000000001</v>
      </c>
      <c r="K358" s="81"/>
      <c r="L358" s="190"/>
      <c r="M358" s="190"/>
    </row>
    <row r="359" spans="1:13" s="109" customFormat="1" ht="12.75" x14ac:dyDescent="0.25">
      <c r="A359" s="108" t="s">
        <v>359</v>
      </c>
      <c r="B359" s="180" t="s">
        <v>742</v>
      </c>
      <c r="C359" s="173" t="s">
        <v>201</v>
      </c>
      <c r="D359" s="213" t="s">
        <v>78</v>
      </c>
      <c r="E359" s="214">
        <v>4</v>
      </c>
      <c r="F359" s="83">
        <v>50</v>
      </c>
      <c r="G359" s="215">
        <f t="shared" si="43"/>
        <v>200</v>
      </c>
      <c r="H359" s="83">
        <v>362</v>
      </c>
      <c r="I359" s="216">
        <f t="shared" si="44"/>
        <v>1448</v>
      </c>
      <c r="J359" s="215">
        <f t="shared" si="45"/>
        <v>1648</v>
      </c>
      <c r="K359" s="58"/>
      <c r="L359" s="188"/>
      <c r="M359" s="188"/>
    </row>
    <row r="360" spans="1:13" s="18" customFormat="1" ht="25.5" x14ac:dyDescent="0.25">
      <c r="A360" s="3" t="s">
        <v>871</v>
      </c>
      <c r="B360" s="9" t="s">
        <v>170</v>
      </c>
      <c r="C360" s="10" t="s">
        <v>171</v>
      </c>
      <c r="D360" s="4" t="s">
        <v>78</v>
      </c>
      <c r="E360" s="5">
        <v>40</v>
      </c>
      <c r="F360" s="81">
        <v>50</v>
      </c>
      <c r="G360" s="82">
        <f t="shared" si="43"/>
        <v>2000</v>
      </c>
      <c r="H360" s="81">
        <v>285</v>
      </c>
      <c r="I360" s="82">
        <f t="shared" si="44"/>
        <v>11400</v>
      </c>
      <c r="J360" s="82">
        <f t="shared" si="45"/>
        <v>13400</v>
      </c>
      <c r="K360" s="81"/>
      <c r="L360" s="190"/>
      <c r="M360" s="190"/>
    </row>
    <row r="361" spans="1:13" s="18" customFormat="1" ht="12.75" x14ac:dyDescent="0.25">
      <c r="A361" s="3" t="s">
        <v>360</v>
      </c>
      <c r="B361" s="9" t="s">
        <v>202</v>
      </c>
      <c r="C361" s="10" t="s">
        <v>203</v>
      </c>
      <c r="D361" s="4" t="s">
        <v>78</v>
      </c>
      <c r="E361" s="5">
        <v>34</v>
      </c>
      <c r="F361" s="81">
        <v>100</v>
      </c>
      <c r="G361" s="82">
        <f t="shared" si="43"/>
        <v>3400</v>
      </c>
      <c r="H361" s="81">
        <v>94</v>
      </c>
      <c r="I361" s="82">
        <f t="shared" si="44"/>
        <v>3196</v>
      </c>
      <c r="J361" s="82">
        <f t="shared" si="45"/>
        <v>6596</v>
      </c>
      <c r="K361" s="81"/>
      <c r="L361" s="190"/>
      <c r="M361" s="190"/>
    </row>
    <row r="362" spans="1:13" s="18" customFormat="1" ht="12.75" x14ac:dyDescent="0.25">
      <c r="A362" s="3" t="s">
        <v>361</v>
      </c>
      <c r="B362" s="9" t="s">
        <v>743</v>
      </c>
      <c r="C362" s="10" t="s">
        <v>204</v>
      </c>
      <c r="D362" s="4" t="s">
        <v>78</v>
      </c>
      <c r="E362" s="5">
        <v>34</v>
      </c>
      <c r="F362" s="81">
        <v>25</v>
      </c>
      <c r="G362" s="82">
        <f t="shared" si="43"/>
        <v>850</v>
      </c>
      <c r="H362" s="81">
        <v>32</v>
      </c>
      <c r="I362" s="82">
        <f t="shared" si="44"/>
        <v>1088</v>
      </c>
      <c r="J362" s="82">
        <f t="shared" si="45"/>
        <v>1938</v>
      </c>
      <c r="K362" s="81"/>
      <c r="L362" s="190"/>
      <c r="M362" s="190"/>
    </row>
    <row r="363" spans="1:13" s="18" customFormat="1" ht="25.5" x14ac:dyDescent="0.25">
      <c r="A363" s="3" t="s">
        <v>362</v>
      </c>
      <c r="B363" s="9" t="s">
        <v>205</v>
      </c>
      <c r="C363" s="10" t="s">
        <v>192</v>
      </c>
      <c r="D363" s="4" t="s">
        <v>120</v>
      </c>
      <c r="E363" s="5">
        <v>2035</v>
      </c>
      <c r="F363" s="81">
        <v>124</v>
      </c>
      <c r="G363" s="82">
        <f t="shared" si="43"/>
        <v>252340</v>
      </c>
      <c r="H363" s="81">
        <v>72.599999999999994</v>
      </c>
      <c r="I363" s="82">
        <f t="shared" si="44"/>
        <v>147741</v>
      </c>
      <c r="J363" s="82">
        <f t="shared" si="45"/>
        <v>400081</v>
      </c>
      <c r="K363" s="81"/>
      <c r="L363" s="190"/>
      <c r="M363" s="190"/>
    </row>
    <row r="364" spans="1:13" s="18" customFormat="1" ht="12.75" x14ac:dyDescent="0.25">
      <c r="A364" s="3" t="s">
        <v>363</v>
      </c>
      <c r="B364" s="9" t="s">
        <v>736</v>
      </c>
      <c r="C364" s="10" t="s">
        <v>737</v>
      </c>
      <c r="D364" s="4" t="s">
        <v>78</v>
      </c>
      <c r="E364" s="5">
        <v>2</v>
      </c>
      <c r="F364" s="81">
        <v>960</v>
      </c>
      <c r="G364" s="82">
        <f t="shared" si="43"/>
        <v>1920</v>
      </c>
      <c r="H364" s="81">
        <v>6342</v>
      </c>
      <c r="I364" s="82">
        <f t="shared" si="44"/>
        <v>12684</v>
      </c>
      <c r="J364" s="82">
        <f t="shared" si="45"/>
        <v>14604</v>
      </c>
      <c r="K364" s="81"/>
      <c r="L364" s="190"/>
      <c r="M364" s="190"/>
    </row>
    <row r="365" spans="1:13" s="109" customFormat="1" ht="12.75" x14ac:dyDescent="0.25">
      <c r="A365" s="108" t="s">
        <v>364</v>
      </c>
      <c r="B365" s="180" t="s">
        <v>744</v>
      </c>
      <c r="C365" s="173" t="s">
        <v>745</v>
      </c>
      <c r="D365" s="213" t="s">
        <v>78</v>
      </c>
      <c r="E365" s="214">
        <v>100</v>
      </c>
      <c r="F365" s="83">
        <v>0</v>
      </c>
      <c r="G365" s="215">
        <f t="shared" si="43"/>
        <v>0</v>
      </c>
      <c r="H365" s="83">
        <v>5.84</v>
      </c>
      <c r="I365" s="216">
        <f t="shared" si="44"/>
        <v>584</v>
      </c>
      <c r="J365" s="215">
        <f t="shared" si="45"/>
        <v>584</v>
      </c>
      <c r="K365" s="58"/>
      <c r="L365" s="188"/>
      <c r="M365" s="188"/>
    </row>
    <row r="366" spans="1:13" s="18" customFormat="1" ht="25.5" x14ac:dyDescent="0.25">
      <c r="A366" s="3" t="s">
        <v>365</v>
      </c>
      <c r="B366" s="9" t="s">
        <v>941</v>
      </c>
      <c r="C366" s="10" t="s">
        <v>738</v>
      </c>
      <c r="D366" s="4" t="s">
        <v>78</v>
      </c>
      <c r="E366" s="10">
        <v>5</v>
      </c>
      <c r="F366" s="81">
        <v>0</v>
      </c>
      <c r="G366" s="82">
        <f t="shared" si="43"/>
        <v>0</v>
      </c>
      <c r="H366" s="81">
        <v>1268.02</v>
      </c>
      <c r="I366" s="82">
        <f t="shared" si="44"/>
        <v>6340.1</v>
      </c>
      <c r="J366" s="82">
        <f t="shared" si="45"/>
        <v>6340.1</v>
      </c>
      <c r="K366" s="81"/>
      <c r="L366" s="190"/>
      <c r="M366" s="190"/>
    </row>
    <row r="367" spans="1:13" s="18" customFormat="1" ht="12.75" x14ac:dyDescent="0.25">
      <c r="A367" s="3" t="s">
        <v>366</v>
      </c>
      <c r="B367" s="42" t="s">
        <v>134</v>
      </c>
      <c r="C367" s="170">
        <v>91920</v>
      </c>
      <c r="D367" s="2" t="s">
        <v>120</v>
      </c>
      <c r="E367" s="7">
        <v>250</v>
      </c>
      <c r="F367" s="81">
        <v>35</v>
      </c>
      <c r="G367" s="82">
        <f t="shared" si="43"/>
        <v>8750</v>
      </c>
      <c r="H367" s="81">
        <v>21.6</v>
      </c>
      <c r="I367" s="82">
        <f t="shared" si="44"/>
        <v>5400</v>
      </c>
      <c r="J367" s="82">
        <f t="shared" si="45"/>
        <v>14150</v>
      </c>
      <c r="K367" s="81"/>
      <c r="L367" s="190"/>
      <c r="M367" s="190"/>
    </row>
    <row r="368" spans="1:13" s="18" customFormat="1" ht="12.75" x14ac:dyDescent="0.25">
      <c r="A368" s="3" t="s">
        <v>367</v>
      </c>
      <c r="B368" s="8" t="s">
        <v>193</v>
      </c>
      <c r="C368" s="170" t="s">
        <v>194</v>
      </c>
      <c r="D368" s="2" t="s">
        <v>78</v>
      </c>
      <c r="E368" s="7">
        <v>100</v>
      </c>
      <c r="F368" s="81">
        <v>10</v>
      </c>
      <c r="G368" s="82">
        <f t="shared" si="43"/>
        <v>1000</v>
      </c>
      <c r="H368" s="81">
        <v>24.4</v>
      </c>
      <c r="I368" s="82">
        <f t="shared" si="44"/>
        <v>2440</v>
      </c>
      <c r="J368" s="82">
        <f t="shared" si="45"/>
        <v>3440</v>
      </c>
      <c r="K368" s="81"/>
      <c r="L368" s="190"/>
      <c r="M368" s="190"/>
    </row>
    <row r="369" spans="1:13" s="18" customFormat="1" ht="12.75" x14ac:dyDescent="0.25">
      <c r="A369" s="3" t="s">
        <v>746</v>
      </c>
      <c r="B369" s="8" t="s">
        <v>141</v>
      </c>
      <c r="C369" s="10"/>
      <c r="D369" s="4" t="s">
        <v>75</v>
      </c>
      <c r="E369" s="5">
        <v>1</v>
      </c>
      <c r="F369" s="81">
        <v>0</v>
      </c>
      <c r="G369" s="82">
        <f t="shared" si="43"/>
        <v>0</v>
      </c>
      <c r="H369" s="81">
        <v>14000</v>
      </c>
      <c r="I369" s="82">
        <f t="shared" si="44"/>
        <v>14000</v>
      </c>
      <c r="J369" s="82">
        <f t="shared" si="45"/>
        <v>14000</v>
      </c>
      <c r="K369" s="81"/>
      <c r="L369" s="190"/>
      <c r="M369" s="190"/>
    </row>
    <row r="370" spans="1:13" s="18" customFormat="1" ht="12.75" x14ac:dyDescent="0.25">
      <c r="A370" s="3" t="s">
        <v>747</v>
      </c>
      <c r="B370" s="8" t="s">
        <v>142</v>
      </c>
      <c r="C370" s="10"/>
      <c r="D370" s="4" t="s">
        <v>75</v>
      </c>
      <c r="E370" s="5">
        <v>1</v>
      </c>
      <c r="F370" s="81">
        <v>40800</v>
      </c>
      <c r="G370" s="82">
        <f t="shared" si="43"/>
        <v>40800</v>
      </c>
      <c r="H370" s="81">
        <v>0</v>
      </c>
      <c r="I370" s="82">
        <f t="shared" si="44"/>
        <v>0</v>
      </c>
      <c r="J370" s="82">
        <f t="shared" si="45"/>
        <v>40800</v>
      </c>
      <c r="K370" s="81"/>
      <c r="L370" s="190"/>
      <c r="M370" s="190"/>
    </row>
    <row r="371" spans="1:13" s="36" customFormat="1" ht="12.75" x14ac:dyDescent="0.25">
      <c r="A371" s="15"/>
      <c r="B371" s="15"/>
      <c r="C371" s="38"/>
      <c r="D371" s="15"/>
      <c r="E371" s="15"/>
      <c r="F371" s="81"/>
      <c r="G371" s="81"/>
      <c r="H371" s="81"/>
      <c r="I371" s="81"/>
      <c r="J371" s="81"/>
      <c r="K371" s="15"/>
      <c r="L371" s="185"/>
      <c r="M371" s="185"/>
    </row>
    <row r="372" spans="1:13" s="36" customFormat="1" ht="12.75" x14ac:dyDescent="0.25">
      <c r="A372" s="29">
        <v>5</v>
      </c>
      <c r="B372" s="30" t="s">
        <v>206</v>
      </c>
      <c r="C372" s="31"/>
      <c r="D372" s="32"/>
      <c r="E372" s="33"/>
      <c r="F372" s="32"/>
      <c r="G372" s="32"/>
      <c r="H372" s="32"/>
      <c r="I372" s="32"/>
      <c r="J372" s="34">
        <f>SUM(J374:J395)</f>
        <v>2597344.7400000002</v>
      </c>
      <c r="K372" s="34"/>
      <c r="L372" s="185"/>
      <c r="M372" s="185"/>
    </row>
    <row r="373" spans="1:13" s="18" customFormat="1" ht="12.75" x14ac:dyDescent="0.25">
      <c r="A373" s="15"/>
      <c r="B373" s="9"/>
      <c r="C373" s="16"/>
      <c r="D373" s="4"/>
      <c r="E373" s="5"/>
      <c r="F373" s="81"/>
      <c r="G373" s="82"/>
      <c r="H373" s="81"/>
      <c r="I373" s="82"/>
      <c r="J373" s="82"/>
      <c r="K373" s="81"/>
      <c r="L373" s="190"/>
      <c r="M373" s="190"/>
    </row>
    <row r="374" spans="1:13" s="109" customFormat="1" ht="12.75" x14ac:dyDescent="0.25">
      <c r="A374" s="108" t="s">
        <v>368</v>
      </c>
      <c r="B374" s="180" t="s">
        <v>1275</v>
      </c>
      <c r="C374" s="173"/>
      <c r="D374" s="213" t="s">
        <v>78</v>
      </c>
      <c r="E374" s="214">
        <v>217</v>
      </c>
      <c r="F374" s="83">
        <v>1080</v>
      </c>
      <c r="G374" s="215">
        <f t="shared" ref="G374:G395" si="46">E374*F374</f>
        <v>234360</v>
      </c>
      <c r="H374" s="83">
        <v>0</v>
      </c>
      <c r="I374" s="216">
        <f t="shared" ref="I374:I393" si="47">H374*E374</f>
        <v>0</v>
      </c>
      <c r="J374" s="215">
        <f t="shared" ref="J374:J393" si="48">G374+I374</f>
        <v>234360</v>
      </c>
      <c r="K374" s="58"/>
      <c r="L374" s="188"/>
      <c r="M374" s="188"/>
    </row>
    <row r="375" spans="1:13" s="54" customFormat="1" ht="12.75" x14ac:dyDescent="0.25">
      <c r="A375" s="51" t="s">
        <v>872</v>
      </c>
      <c r="B375" s="180" t="s">
        <v>882</v>
      </c>
      <c r="C375" s="173" t="s">
        <v>207</v>
      </c>
      <c r="D375" s="56" t="s">
        <v>78</v>
      </c>
      <c r="E375" s="217">
        <v>1</v>
      </c>
      <c r="F375" s="83">
        <v>5400</v>
      </c>
      <c r="G375" s="84">
        <f t="shared" si="46"/>
        <v>5400</v>
      </c>
      <c r="H375" s="83">
        <v>97756.37</v>
      </c>
      <c r="I375" s="84">
        <f t="shared" si="47"/>
        <v>97756.37</v>
      </c>
      <c r="J375" s="84">
        <f t="shared" si="48"/>
        <v>103156.37</v>
      </c>
      <c r="K375" s="83"/>
      <c r="L375" s="193"/>
      <c r="M375" s="193"/>
    </row>
    <row r="376" spans="1:13" s="54" customFormat="1" ht="12.75" x14ac:dyDescent="0.25">
      <c r="A376" s="51" t="s">
        <v>873</v>
      </c>
      <c r="B376" s="180" t="s">
        <v>1130</v>
      </c>
      <c r="C376" s="173" t="s">
        <v>1129</v>
      </c>
      <c r="D376" s="56" t="s">
        <v>78</v>
      </c>
      <c r="E376" s="217">
        <v>1</v>
      </c>
      <c r="F376" s="83">
        <v>5000</v>
      </c>
      <c r="G376" s="84">
        <f t="shared" si="46"/>
        <v>5000</v>
      </c>
      <c r="H376" s="83">
        <v>149982.14000000001</v>
      </c>
      <c r="I376" s="84">
        <f t="shared" si="47"/>
        <v>149982.14000000001</v>
      </c>
      <c r="J376" s="84">
        <f t="shared" si="48"/>
        <v>154982.14000000001</v>
      </c>
      <c r="K376" s="83"/>
      <c r="L376" s="193"/>
      <c r="M376" s="193"/>
    </row>
    <row r="377" spans="1:13" s="109" customFormat="1" ht="12.75" x14ac:dyDescent="0.25">
      <c r="A377" s="108" t="s">
        <v>369</v>
      </c>
      <c r="B377" s="180" t="s">
        <v>1345</v>
      </c>
      <c r="C377" s="173" t="s">
        <v>867</v>
      </c>
      <c r="D377" s="213" t="s">
        <v>120</v>
      </c>
      <c r="E377" s="214">
        <v>170</v>
      </c>
      <c r="F377" s="83">
        <v>240</v>
      </c>
      <c r="G377" s="215">
        <f t="shared" si="46"/>
        <v>40800</v>
      </c>
      <c r="H377" s="83">
        <v>2224.8000000000002</v>
      </c>
      <c r="I377" s="216">
        <f t="shared" si="47"/>
        <v>378216.00000000006</v>
      </c>
      <c r="J377" s="215">
        <f t="shared" si="48"/>
        <v>419016.00000000006</v>
      </c>
      <c r="K377" s="58"/>
      <c r="L377" s="188"/>
      <c r="M377" s="188"/>
    </row>
    <row r="378" spans="1:13" s="109" customFormat="1" ht="12.75" x14ac:dyDescent="0.25">
      <c r="A378" s="108" t="s">
        <v>263</v>
      </c>
      <c r="B378" s="180" t="s">
        <v>1345</v>
      </c>
      <c r="C378" s="173" t="s">
        <v>862</v>
      </c>
      <c r="D378" s="213" t="s">
        <v>120</v>
      </c>
      <c r="E378" s="214">
        <v>650</v>
      </c>
      <c r="F378" s="83">
        <v>124</v>
      </c>
      <c r="G378" s="215">
        <f t="shared" si="46"/>
        <v>80600</v>
      </c>
      <c r="H378" s="83">
        <v>101.52</v>
      </c>
      <c r="I378" s="216">
        <f t="shared" si="47"/>
        <v>65988</v>
      </c>
      <c r="J378" s="215">
        <f t="shared" si="48"/>
        <v>146588</v>
      </c>
      <c r="K378" s="58"/>
      <c r="L378" s="188"/>
      <c r="M378" s="188"/>
    </row>
    <row r="379" spans="1:13" s="18" customFormat="1" ht="13.5" x14ac:dyDescent="0.25">
      <c r="A379" s="3" t="s">
        <v>370</v>
      </c>
      <c r="B379" s="46" t="s">
        <v>1166</v>
      </c>
      <c r="C379" s="170" t="s">
        <v>1167</v>
      </c>
      <c r="D379" s="40" t="s">
        <v>78</v>
      </c>
      <c r="E379" s="41">
        <v>205</v>
      </c>
      <c r="F379" s="81">
        <v>2000</v>
      </c>
      <c r="G379" s="82">
        <f t="shared" si="46"/>
        <v>410000</v>
      </c>
      <c r="H379" s="81">
        <v>0</v>
      </c>
      <c r="I379" s="82">
        <f t="shared" si="47"/>
        <v>0</v>
      </c>
      <c r="J379" s="82">
        <f t="shared" si="48"/>
        <v>410000</v>
      </c>
      <c r="K379" s="92" t="s">
        <v>1232</v>
      </c>
      <c r="L379" s="190"/>
      <c r="M379" s="190"/>
    </row>
    <row r="380" spans="1:13" s="18" customFormat="1" ht="13.5" x14ac:dyDescent="0.25">
      <c r="A380" s="3" t="s">
        <v>371</v>
      </c>
      <c r="B380" s="46" t="s">
        <v>1168</v>
      </c>
      <c r="C380" s="170" t="s">
        <v>1169</v>
      </c>
      <c r="D380" s="40" t="s">
        <v>78</v>
      </c>
      <c r="E380" s="41">
        <v>12</v>
      </c>
      <c r="F380" s="81">
        <v>2000</v>
      </c>
      <c r="G380" s="82">
        <f t="shared" si="46"/>
        <v>24000</v>
      </c>
      <c r="H380" s="81">
        <v>0</v>
      </c>
      <c r="I380" s="82">
        <f t="shared" si="47"/>
        <v>0</v>
      </c>
      <c r="J380" s="82">
        <f t="shared" si="48"/>
        <v>24000</v>
      </c>
      <c r="K380" s="92" t="s">
        <v>1232</v>
      </c>
      <c r="L380" s="190"/>
      <c r="M380" s="190"/>
    </row>
    <row r="381" spans="1:13" s="18" customFormat="1" ht="12.75" x14ac:dyDescent="0.25">
      <c r="A381" s="3" t="s">
        <v>874</v>
      </c>
      <c r="B381" s="42" t="s">
        <v>748</v>
      </c>
      <c r="C381" s="170">
        <v>35264</v>
      </c>
      <c r="D381" s="2" t="s">
        <v>120</v>
      </c>
      <c r="E381" s="7">
        <v>201</v>
      </c>
      <c r="F381" s="81">
        <v>640</v>
      </c>
      <c r="G381" s="82">
        <f t="shared" si="46"/>
        <v>128640</v>
      </c>
      <c r="H381" s="81">
        <v>755.02</v>
      </c>
      <c r="I381" s="82">
        <f t="shared" si="47"/>
        <v>151759.01999999999</v>
      </c>
      <c r="J381" s="82">
        <f t="shared" si="48"/>
        <v>280399.02</v>
      </c>
      <c r="K381" s="81"/>
      <c r="L381" s="190"/>
      <c r="M381" s="190"/>
    </row>
    <row r="382" spans="1:13" s="18" customFormat="1" ht="12.75" x14ac:dyDescent="0.25">
      <c r="A382" s="3" t="s">
        <v>875</v>
      </c>
      <c r="B382" s="42" t="s">
        <v>879</v>
      </c>
      <c r="C382" s="170">
        <v>35524</v>
      </c>
      <c r="D382" s="2" t="s">
        <v>120</v>
      </c>
      <c r="E382" s="7">
        <v>201</v>
      </c>
      <c r="F382" s="81">
        <v>120</v>
      </c>
      <c r="G382" s="82">
        <f t="shared" si="46"/>
        <v>24120</v>
      </c>
      <c r="H382" s="81">
        <v>406.01</v>
      </c>
      <c r="I382" s="82">
        <f t="shared" si="47"/>
        <v>81608.009999999995</v>
      </c>
      <c r="J382" s="82">
        <f t="shared" si="48"/>
        <v>105728.01</v>
      </c>
      <c r="K382" s="81"/>
      <c r="L382" s="190"/>
      <c r="M382" s="190"/>
    </row>
    <row r="383" spans="1:13" s="18" customFormat="1" ht="12.75" x14ac:dyDescent="0.25">
      <c r="A383" s="3" t="s">
        <v>876</v>
      </c>
      <c r="B383" s="42" t="s">
        <v>749</v>
      </c>
      <c r="C383" s="170" t="s">
        <v>880</v>
      </c>
      <c r="D383" s="2" t="s">
        <v>120</v>
      </c>
      <c r="E383" s="7">
        <v>174</v>
      </c>
      <c r="F383" s="81">
        <v>640</v>
      </c>
      <c r="G383" s="82">
        <f t="shared" si="46"/>
        <v>111360</v>
      </c>
      <c r="H383" s="81">
        <v>375</v>
      </c>
      <c r="I383" s="82">
        <f t="shared" si="47"/>
        <v>65250</v>
      </c>
      <c r="J383" s="82">
        <f t="shared" si="48"/>
        <v>176610</v>
      </c>
      <c r="K383" s="81"/>
      <c r="L383" s="190"/>
      <c r="M383" s="190"/>
    </row>
    <row r="384" spans="1:13" s="18" customFormat="1" ht="12.75" x14ac:dyDescent="0.25">
      <c r="A384" s="3" t="s">
        <v>877</v>
      </c>
      <c r="B384" s="42" t="s">
        <v>881</v>
      </c>
      <c r="C384" s="170">
        <v>35520</v>
      </c>
      <c r="D384" s="2" t="s">
        <v>120</v>
      </c>
      <c r="E384" s="7">
        <v>174</v>
      </c>
      <c r="F384" s="81">
        <v>120</v>
      </c>
      <c r="G384" s="82">
        <f t="shared" si="46"/>
        <v>20880</v>
      </c>
      <c r="H384" s="81">
        <v>158.91999999999999</v>
      </c>
      <c r="I384" s="82">
        <f t="shared" si="47"/>
        <v>27652.079999999998</v>
      </c>
      <c r="J384" s="82">
        <f t="shared" si="48"/>
        <v>48532.08</v>
      </c>
      <c r="K384" s="81"/>
      <c r="L384" s="190"/>
      <c r="M384" s="190"/>
    </row>
    <row r="385" spans="1:13" s="109" customFormat="1" ht="12.75" x14ac:dyDescent="0.25">
      <c r="A385" s="108" t="s">
        <v>878</v>
      </c>
      <c r="B385" s="180" t="s">
        <v>750</v>
      </c>
      <c r="C385" s="173" t="s">
        <v>751</v>
      </c>
      <c r="D385" s="213" t="s">
        <v>78</v>
      </c>
      <c r="E385" s="214">
        <v>168</v>
      </c>
      <c r="F385" s="83">
        <v>270</v>
      </c>
      <c r="G385" s="215">
        <f t="shared" si="46"/>
        <v>45360</v>
      </c>
      <c r="H385" s="83">
        <v>214.99</v>
      </c>
      <c r="I385" s="216">
        <f t="shared" si="47"/>
        <v>36118.32</v>
      </c>
      <c r="J385" s="215">
        <f t="shared" si="48"/>
        <v>81478.320000000007</v>
      </c>
      <c r="K385" s="58"/>
      <c r="L385" s="188"/>
      <c r="M385" s="188"/>
    </row>
    <row r="386" spans="1:13" s="109" customFormat="1" ht="12.75" x14ac:dyDescent="0.25">
      <c r="A386" s="108" t="s">
        <v>764</v>
      </c>
      <c r="B386" s="180" t="s">
        <v>1202</v>
      </c>
      <c r="C386" s="173" t="s">
        <v>1165</v>
      </c>
      <c r="D386" s="213" t="s">
        <v>78</v>
      </c>
      <c r="E386" s="214">
        <v>36</v>
      </c>
      <c r="F386" s="83">
        <v>300</v>
      </c>
      <c r="G386" s="215">
        <f t="shared" si="46"/>
        <v>10800</v>
      </c>
      <c r="H386" s="83">
        <v>1673.52</v>
      </c>
      <c r="I386" s="216">
        <f t="shared" si="47"/>
        <v>60246.720000000001</v>
      </c>
      <c r="J386" s="215">
        <f t="shared" si="48"/>
        <v>71046.720000000001</v>
      </c>
      <c r="K386" s="58"/>
      <c r="L386" s="188"/>
      <c r="M386" s="188"/>
    </row>
    <row r="387" spans="1:13" s="54" customFormat="1" ht="12.75" x14ac:dyDescent="0.25">
      <c r="A387" s="51" t="s">
        <v>765</v>
      </c>
      <c r="B387" s="180" t="s">
        <v>1170</v>
      </c>
      <c r="C387" s="173" t="s">
        <v>1171</v>
      </c>
      <c r="D387" s="213" t="s">
        <v>78</v>
      </c>
      <c r="E387" s="214">
        <v>205</v>
      </c>
      <c r="F387" s="83">
        <v>200</v>
      </c>
      <c r="G387" s="84">
        <f t="shared" si="46"/>
        <v>41000</v>
      </c>
      <c r="H387" s="83">
        <v>116.42</v>
      </c>
      <c r="I387" s="84">
        <f t="shared" si="47"/>
        <v>23866.1</v>
      </c>
      <c r="J387" s="84">
        <f t="shared" si="48"/>
        <v>64866.1</v>
      </c>
      <c r="K387" s="83"/>
      <c r="L387" s="193"/>
      <c r="M387" s="193"/>
    </row>
    <row r="388" spans="1:13" s="18" customFormat="1" ht="12.75" x14ac:dyDescent="0.25">
      <c r="A388" s="3" t="s">
        <v>766</v>
      </c>
      <c r="B388" s="42" t="s">
        <v>752</v>
      </c>
      <c r="C388" s="170" t="s">
        <v>753</v>
      </c>
      <c r="D388" s="2" t="s">
        <v>78</v>
      </c>
      <c r="E388" s="7">
        <v>336</v>
      </c>
      <c r="F388" s="81">
        <v>25</v>
      </c>
      <c r="G388" s="82">
        <f t="shared" si="46"/>
        <v>8400</v>
      </c>
      <c r="H388" s="81">
        <v>78.5</v>
      </c>
      <c r="I388" s="82">
        <f t="shared" si="47"/>
        <v>26376</v>
      </c>
      <c r="J388" s="82">
        <f t="shared" si="48"/>
        <v>34776</v>
      </c>
      <c r="K388" s="81"/>
      <c r="L388" s="190"/>
      <c r="M388" s="190"/>
    </row>
    <row r="389" spans="1:13" s="18" customFormat="1" ht="12.75" x14ac:dyDescent="0.25">
      <c r="A389" s="3" t="s">
        <v>767</v>
      </c>
      <c r="B389" s="42" t="s">
        <v>754</v>
      </c>
      <c r="C389" s="170" t="s">
        <v>755</v>
      </c>
      <c r="D389" s="2" t="s">
        <v>78</v>
      </c>
      <c r="E389" s="7">
        <v>90</v>
      </c>
      <c r="F389" s="81">
        <v>300</v>
      </c>
      <c r="G389" s="82">
        <f t="shared" si="46"/>
        <v>27000</v>
      </c>
      <c r="H389" s="81">
        <v>170.52</v>
      </c>
      <c r="I389" s="82">
        <f t="shared" si="47"/>
        <v>15346.800000000001</v>
      </c>
      <c r="J389" s="82">
        <f t="shared" si="48"/>
        <v>42346.8</v>
      </c>
      <c r="K389" s="81"/>
      <c r="L389" s="190"/>
      <c r="M389" s="190"/>
    </row>
    <row r="390" spans="1:13" s="18" customFormat="1" ht="12.75" x14ac:dyDescent="0.25">
      <c r="A390" s="3" t="s">
        <v>768</v>
      </c>
      <c r="B390" s="42" t="s">
        <v>756</v>
      </c>
      <c r="C390" s="170" t="s">
        <v>757</v>
      </c>
      <c r="D390" s="2" t="s">
        <v>78</v>
      </c>
      <c r="E390" s="7">
        <v>600</v>
      </c>
      <c r="F390" s="81">
        <v>0</v>
      </c>
      <c r="G390" s="82">
        <f t="shared" si="46"/>
        <v>0</v>
      </c>
      <c r="H390" s="81">
        <v>6.77</v>
      </c>
      <c r="I390" s="82">
        <f t="shared" si="47"/>
        <v>4061.9999999999995</v>
      </c>
      <c r="J390" s="82">
        <f t="shared" si="48"/>
        <v>4061.9999999999995</v>
      </c>
      <c r="K390" s="81"/>
      <c r="L390" s="190"/>
      <c r="M390" s="190"/>
    </row>
    <row r="391" spans="1:13" s="18" customFormat="1" ht="12.75" x14ac:dyDescent="0.25">
      <c r="A391" s="3" t="s">
        <v>769</v>
      </c>
      <c r="B391" s="42" t="s">
        <v>758</v>
      </c>
      <c r="C391" s="170" t="s">
        <v>759</v>
      </c>
      <c r="D391" s="2" t="s">
        <v>78</v>
      </c>
      <c r="E391" s="7">
        <v>600</v>
      </c>
      <c r="F391" s="81">
        <v>0</v>
      </c>
      <c r="G391" s="82">
        <f t="shared" si="46"/>
        <v>0</v>
      </c>
      <c r="H391" s="81">
        <v>3.06</v>
      </c>
      <c r="I391" s="82">
        <f t="shared" si="47"/>
        <v>1836</v>
      </c>
      <c r="J391" s="82">
        <f t="shared" si="48"/>
        <v>1836</v>
      </c>
      <c r="K391" s="81"/>
      <c r="L391" s="190"/>
      <c r="M391" s="190"/>
    </row>
    <row r="392" spans="1:13" s="18" customFormat="1" ht="12.75" x14ac:dyDescent="0.25">
      <c r="A392" s="3" t="s">
        <v>826</v>
      </c>
      <c r="B392" s="42" t="s">
        <v>760</v>
      </c>
      <c r="C392" s="170" t="s">
        <v>761</v>
      </c>
      <c r="D392" s="2" t="s">
        <v>78</v>
      </c>
      <c r="E392" s="7">
        <v>60</v>
      </c>
      <c r="F392" s="81">
        <v>300</v>
      </c>
      <c r="G392" s="82">
        <f t="shared" si="46"/>
        <v>18000</v>
      </c>
      <c r="H392" s="81">
        <v>1577.76</v>
      </c>
      <c r="I392" s="82">
        <f t="shared" si="47"/>
        <v>94665.600000000006</v>
      </c>
      <c r="J392" s="82">
        <f t="shared" si="48"/>
        <v>112665.60000000001</v>
      </c>
      <c r="K392" s="81"/>
      <c r="L392" s="190"/>
      <c r="M392" s="190"/>
    </row>
    <row r="393" spans="1:13" s="18" customFormat="1" ht="12.75" x14ac:dyDescent="0.25">
      <c r="A393" s="3" t="s">
        <v>1106</v>
      </c>
      <c r="B393" s="42" t="s">
        <v>762</v>
      </c>
      <c r="C393" s="170" t="s">
        <v>763</v>
      </c>
      <c r="D393" s="2" t="s">
        <v>78</v>
      </c>
      <c r="E393" s="7">
        <v>14</v>
      </c>
      <c r="F393" s="81">
        <v>800</v>
      </c>
      <c r="G393" s="82">
        <f t="shared" si="46"/>
        <v>11200</v>
      </c>
      <c r="H393" s="81">
        <v>1063.97</v>
      </c>
      <c r="I393" s="82">
        <f t="shared" si="47"/>
        <v>14895.58</v>
      </c>
      <c r="J393" s="82">
        <f t="shared" si="48"/>
        <v>26095.58</v>
      </c>
      <c r="K393" s="81"/>
      <c r="L393" s="190"/>
      <c r="M393" s="190"/>
    </row>
    <row r="394" spans="1:13" s="18" customFormat="1" ht="12.75" x14ac:dyDescent="0.25">
      <c r="A394" s="3" t="s">
        <v>1172</v>
      </c>
      <c r="B394" s="8" t="s">
        <v>141</v>
      </c>
      <c r="C394" s="10"/>
      <c r="D394" s="4" t="s">
        <v>75</v>
      </c>
      <c r="E394" s="5">
        <v>1</v>
      </c>
      <c r="F394" s="81">
        <v>0</v>
      </c>
      <c r="G394" s="82">
        <f t="shared" si="46"/>
        <v>0</v>
      </c>
      <c r="H394" s="81">
        <v>14000</v>
      </c>
      <c r="I394" s="82">
        <f>ROUND(E394*H394,2)</f>
        <v>14000</v>
      </c>
      <c r="J394" s="82">
        <f>G394+I394</f>
        <v>14000</v>
      </c>
      <c r="K394" s="81"/>
      <c r="L394" s="190"/>
      <c r="M394" s="190"/>
    </row>
    <row r="395" spans="1:13" s="18" customFormat="1" ht="12.75" x14ac:dyDescent="0.25">
      <c r="A395" s="3" t="s">
        <v>1173</v>
      </c>
      <c r="B395" s="8" t="s">
        <v>142</v>
      </c>
      <c r="C395" s="10"/>
      <c r="D395" s="4" t="s">
        <v>75</v>
      </c>
      <c r="E395" s="5">
        <v>1</v>
      </c>
      <c r="F395" s="81">
        <v>40800</v>
      </c>
      <c r="G395" s="82">
        <f t="shared" si="46"/>
        <v>40800</v>
      </c>
      <c r="H395" s="81">
        <v>0</v>
      </c>
      <c r="I395" s="82">
        <f>ROUND(E395*H395,2)</f>
        <v>0</v>
      </c>
      <c r="J395" s="82">
        <f>G395+I395</f>
        <v>40800</v>
      </c>
      <c r="K395" s="81"/>
      <c r="L395" s="190"/>
      <c r="M395" s="190"/>
    </row>
    <row r="396" spans="1:13" s="18" customFormat="1" ht="12.75" x14ac:dyDescent="0.25">
      <c r="A396" s="15"/>
      <c r="B396" s="9"/>
      <c r="C396" s="16"/>
      <c r="D396" s="4"/>
      <c r="E396" s="5"/>
      <c r="F396" s="81"/>
      <c r="G396" s="82"/>
      <c r="H396" s="81"/>
      <c r="I396" s="82"/>
      <c r="J396" s="82"/>
      <c r="K396" s="81"/>
      <c r="L396" s="190"/>
      <c r="M396" s="190"/>
    </row>
    <row r="397" spans="1:13" s="36" customFormat="1" ht="12.75" x14ac:dyDescent="0.25">
      <c r="A397" s="29">
        <v>6</v>
      </c>
      <c r="B397" s="30" t="s">
        <v>210</v>
      </c>
      <c r="C397" s="31"/>
      <c r="D397" s="32"/>
      <c r="E397" s="33"/>
      <c r="F397" s="32"/>
      <c r="G397" s="32"/>
      <c r="H397" s="32"/>
      <c r="I397" s="32"/>
      <c r="J397" s="34">
        <f>SUM(J399:J432)</f>
        <v>1428324.8939999996</v>
      </c>
      <c r="K397" s="34"/>
      <c r="L397" s="185"/>
      <c r="M397" s="185"/>
    </row>
    <row r="398" spans="1:13" s="18" customFormat="1" ht="12.75" x14ac:dyDescent="0.25">
      <c r="A398" s="3"/>
      <c r="B398" s="9"/>
      <c r="C398" s="16"/>
      <c r="D398" s="4"/>
      <c r="E398" s="5"/>
      <c r="F398" s="81"/>
      <c r="G398" s="82"/>
      <c r="H398" s="81"/>
      <c r="I398" s="82"/>
      <c r="J398" s="82"/>
      <c r="K398" s="81"/>
      <c r="L398" s="190"/>
      <c r="M398" s="190"/>
    </row>
    <row r="399" spans="1:13" s="18" customFormat="1" ht="12.75" x14ac:dyDescent="0.25">
      <c r="A399" s="3" t="s">
        <v>372</v>
      </c>
      <c r="B399" s="42" t="s">
        <v>786</v>
      </c>
      <c r="C399" s="170" t="s">
        <v>211</v>
      </c>
      <c r="D399" s="2" t="s">
        <v>78</v>
      </c>
      <c r="E399" s="7">
        <v>1</v>
      </c>
      <c r="F399" s="81">
        <v>5000</v>
      </c>
      <c r="G399" s="82">
        <f t="shared" ref="G399:G432" si="49">E399*F399</f>
        <v>5000</v>
      </c>
      <c r="H399" s="81">
        <v>44797.87</v>
      </c>
      <c r="I399" s="82">
        <f t="shared" ref="I399:I430" si="50">H399*E399</f>
        <v>44797.87</v>
      </c>
      <c r="J399" s="82">
        <f t="shared" ref="J399:J432" si="51">G399+I399</f>
        <v>49797.87</v>
      </c>
      <c r="K399" s="81"/>
      <c r="L399" s="190"/>
      <c r="M399" s="190"/>
    </row>
    <row r="400" spans="1:13" s="109" customFormat="1" ht="12.75" x14ac:dyDescent="0.25">
      <c r="A400" s="108" t="s">
        <v>897</v>
      </c>
      <c r="B400" s="180" t="s">
        <v>1351</v>
      </c>
      <c r="C400" s="173" t="s">
        <v>212</v>
      </c>
      <c r="D400" s="213" t="s">
        <v>120</v>
      </c>
      <c r="E400" s="214">
        <v>30</v>
      </c>
      <c r="F400" s="83">
        <v>124</v>
      </c>
      <c r="G400" s="215">
        <f t="shared" si="49"/>
        <v>3720</v>
      </c>
      <c r="H400" s="83">
        <v>470</v>
      </c>
      <c r="I400" s="216">
        <f t="shared" si="50"/>
        <v>14100</v>
      </c>
      <c r="J400" s="215">
        <f t="shared" si="51"/>
        <v>17820</v>
      </c>
      <c r="K400" s="58"/>
      <c r="L400" s="188"/>
      <c r="M400" s="188"/>
    </row>
    <row r="401" spans="1:13" s="109" customFormat="1" ht="12.75" x14ac:dyDescent="0.25">
      <c r="A401" s="108" t="s">
        <v>373</v>
      </c>
      <c r="B401" s="180" t="s">
        <v>223</v>
      </c>
      <c r="C401" s="173" t="s">
        <v>213</v>
      </c>
      <c r="D401" s="213" t="s">
        <v>120</v>
      </c>
      <c r="E401" s="214">
        <v>450</v>
      </c>
      <c r="F401" s="83">
        <v>124</v>
      </c>
      <c r="G401" s="215">
        <f t="shared" si="49"/>
        <v>55800</v>
      </c>
      <c r="H401" s="83">
        <v>142</v>
      </c>
      <c r="I401" s="216">
        <f t="shared" si="50"/>
        <v>63900</v>
      </c>
      <c r="J401" s="215">
        <f t="shared" si="51"/>
        <v>119700</v>
      </c>
      <c r="K401" s="58"/>
      <c r="L401" s="188"/>
      <c r="M401" s="188"/>
    </row>
    <row r="402" spans="1:13" s="109" customFormat="1" ht="12.75" x14ac:dyDescent="0.25">
      <c r="A402" s="108" t="s">
        <v>374</v>
      </c>
      <c r="B402" s="180" t="s">
        <v>223</v>
      </c>
      <c r="C402" s="173" t="s">
        <v>895</v>
      </c>
      <c r="D402" s="213" t="s">
        <v>120</v>
      </c>
      <c r="E402" s="214">
        <v>500</v>
      </c>
      <c r="F402" s="83">
        <v>124</v>
      </c>
      <c r="G402" s="215">
        <f t="shared" si="49"/>
        <v>62000</v>
      </c>
      <c r="H402" s="83">
        <v>92.52</v>
      </c>
      <c r="I402" s="216">
        <f t="shared" si="50"/>
        <v>46260</v>
      </c>
      <c r="J402" s="215">
        <f>G402+I402</f>
        <v>108260</v>
      </c>
      <c r="K402" s="58"/>
      <c r="L402" s="188"/>
      <c r="M402" s="188"/>
    </row>
    <row r="403" spans="1:13" s="109" customFormat="1" ht="12.75" x14ac:dyDescent="0.25">
      <c r="A403" s="108" t="s">
        <v>375</v>
      </c>
      <c r="B403" s="180" t="s">
        <v>223</v>
      </c>
      <c r="C403" s="173" t="s">
        <v>862</v>
      </c>
      <c r="D403" s="213" t="s">
        <v>120</v>
      </c>
      <c r="E403" s="214">
        <v>260</v>
      </c>
      <c r="F403" s="83">
        <v>124</v>
      </c>
      <c r="G403" s="215">
        <f t="shared" si="49"/>
        <v>32240</v>
      </c>
      <c r="H403" s="83">
        <v>101.52</v>
      </c>
      <c r="I403" s="216">
        <f t="shared" si="50"/>
        <v>26395.200000000001</v>
      </c>
      <c r="J403" s="215">
        <f t="shared" si="51"/>
        <v>58635.199999999997</v>
      </c>
      <c r="K403" s="58"/>
      <c r="L403" s="188"/>
      <c r="M403" s="188"/>
    </row>
    <row r="404" spans="1:13" s="100" customFormat="1" ht="12.75" x14ac:dyDescent="0.25">
      <c r="A404" s="93" t="s">
        <v>261</v>
      </c>
      <c r="B404" s="117" t="s">
        <v>770</v>
      </c>
      <c r="C404" s="148" t="s">
        <v>214</v>
      </c>
      <c r="D404" s="119" t="s">
        <v>78</v>
      </c>
      <c r="E404" s="120">
        <v>78</v>
      </c>
      <c r="F404" s="97">
        <v>2000</v>
      </c>
      <c r="G404" s="121">
        <f t="shared" si="49"/>
        <v>156000</v>
      </c>
      <c r="H404" s="97">
        <v>0</v>
      </c>
      <c r="I404" s="122">
        <f t="shared" si="50"/>
        <v>0</v>
      </c>
      <c r="J404" s="121">
        <f t="shared" si="51"/>
        <v>156000</v>
      </c>
      <c r="K404" s="99" t="s">
        <v>1232</v>
      </c>
      <c r="L404" s="187"/>
      <c r="M404" s="187"/>
    </row>
    <row r="405" spans="1:13" s="109" customFormat="1" ht="12.75" x14ac:dyDescent="0.25">
      <c r="A405" s="108" t="s">
        <v>376</v>
      </c>
      <c r="B405" s="180" t="s">
        <v>215</v>
      </c>
      <c r="C405" s="173" t="s">
        <v>216</v>
      </c>
      <c r="D405" s="213" t="s">
        <v>78</v>
      </c>
      <c r="E405" s="214">
        <v>15</v>
      </c>
      <c r="F405" s="83">
        <v>2000</v>
      </c>
      <c r="G405" s="215">
        <f t="shared" si="49"/>
        <v>30000</v>
      </c>
      <c r="H405" s="83">
        <v>0</v>
      </c>
      <c r="I405" s="216">
        <f t="shared" si="50"/>
        <v>0</v>
      </c>
      <c r="J405" s="215">
        <f t="shared" si="51"/>
        <v>30000</v>
      </c>
      <c r="K405" s="58" t="s">
        <v>1232</v>
      </c>
      <c r="L405" s="188"/>
      <c r="M405" s="188"/>
    </row>
    <row r="406" spans="1:13" s="100" customFormat="1" ht="12.75" x14ac:dyDescent="0.25">
      <c r="A406" s="93" t="s">
        <v>377</v>
      </c>
      <c r="B406" s="117" t="s">
        <v>771</v>
      </c>
      <c r="C406" s="148" t="s">
        <v>217</v>
      </c>
      <c r="D406" s="119" t="s">
        <v>78</v>
      </c>
      <c r="E406" s="120">
        <v>41</v>
      </c>
      <c r="F406" s="97">
        <v>2000</v>
      </c>
      <c r="G406" s="121">
        <f t="shared" si="49"/>
        <v>82000</v>
      </c>
      <c r="H406" s="97">
        <v>0</v>
      </c>
      <c r="I406" s="122">
        <f t="shared" si="50"/>
        <v>0</v>
      </c>
      <c r="J406" s="121">
        <f t="shared" si="51"/>
        <v>82000</v>
      </c>
      <c r="K406" s="99" t="s">
        <v>1232</v>
      </c>
      <c r="L406" s="187"/>
      <c r="M406" s="187"/>
    </row>
    <row r="407" spans="1:13" s="100" customFormat="1" ht="12.75" x14ac:dyDescent="0.25">
      <c r="A407" s="93" t="s">
        <v>378</v>
      </c>
      <c r="B407" s="117" t="s">
        <v>772</v>
      </c>
      <c r="C407" s="148" t="s">
        <v>218</v>
      </c>
      <c r="D407" s="119" t="s">
        <v>78</v>
      </c>
      <c r="E407" s="120">
        <v>3</v>
      </c>
      <c r="F407" s="97">
        <v>2000</v>
      </c>
      <c r="G407" s="121">
        <f t="shared" si="49"/>
        <v>6000</v>
      </c>
      <c r="H407" s="97">
        <v>0</v>
      </c>
      <c r="I407" s="122">
        <f t="shared" si="50"/>
        <v>0</v>
      </c>
      <c r="J407" s="121">
        <f t="shared" si="51"/>
        <v>6000</v>
      </c>
      <c r="K407" s="99" t="s">
        <v>1232</v>
      </c>
      <c r="L407" s="187"/>
      <c r="M407" s="187"/>
    </row>
    <row r="408" spans="1:13" s="18" customFormat="1" ht="12.75" x14ac:dyDescent="0.25">
      <c r="A408" s="3" t="s">
        <v>898</v>
      </c>
      <c r="B408" s="42" t="s">
        <v>1151</v>
      </c>
      <c r="C408" s="170"/>
      <c r="D408" s="2" t="s">
        <v>78</v>
      </c>
      <c r="E408" s="7">
        <v>5</v>
      </c>
      <c r="F408" s="81">
        <v>2000</v>
      </c>
      <c r="G408" s="82">
        <f t="shared" si="49"/>
        <v>10000</v>
      </c>
      <c r="H408" s="81">
        <v>3448.92</v>
      </c>
      <c r="I408" s="82">
        <f t="shared" si="50"/>
        <v>17244.599999999999</v>
      </c>
      <c r="J408" s="82">
        <f>G408+I408</f>
        <v>27244.6</v>
      </c>
      <c r="K408" s="81"/>
      <c r="L408" s="190"/>
      <c r="M408" s="190"/>
    </row>
    <row r="409" spans="1:13" s="18" customFormat="1" ht="12.75" x14ac:dyDescent="0.25">
      <c r="A409" s="3" t="s">
        <v>379</v>
      </c>
      <c r="B409" s="42" t="s">
        <v>1153</v>
      </c>
      <c r="C409" s="170"/>
      <c r="D409" s="2" t="s">
        <v>78</v>
      </c>
      <c r="E409" s="7">
        <v>1</v>
      </c>
      <c r="F409" s="81">
        <v>2000</v>
      </c>
      <c r="G409" s="82">
        <f t="shared" si="49"/>
        <v>2000</v>
      </c>
      <c r="H409" s="81">
        <v>4934.88</v>
      </c>
      <c r="I409" s="82">
        <f t="shared" si="50"/>
        <v>4934.88</v>
      </c>
      <c r="J409" s="82">
        <f>G409+I409</f>
        <v>6934.88</v>
      </c>
      <c r="K409" s="81"/>
      <c r="L409" s="190"/>
      <c r="M409" s="190"/>
    </row>
    <row r="410" spans="1:13" s="18" customFormat="1" ht="12.75" x14ac:dyDescent="0.25">
      <c r="A410" s="3" t="s">
        <v>899</v>
      </c>
      <c r="B410" s="42" t="s">
        <v>883</v>
      </c>
      <c r="C410" s="170"/>
      <c r="D410" s="2" t="s">
        <v>78</v>
      </c>
      <c r="E410" s="7">
        <v>14</v>
      </c>
      <c r="F410" s="81">
        <v>500</v>
      </c>
      <c r="G410" s="82">
        <f t="shared" si="49"/>
        <v>7000</v>
      </c>
      <c r="H410" s="81">
        <v>482</v>
      </c>
      <c r="I410" s="82">
        <f t="shared" si="50"/>
        <v>6748</v>
      </c>
      <c r="J410" s="82">
        <f t="shared" si="51"/>
        <v>13748</v>
      </c>
      <c r="K410" s="81"/>
      <c r="L410" s="190"/>
      <c r="M410" s="190"/>
    </row>
    <row r="411" spans="1:13" s="18" customFormat="1" ht="12.75" x14ac:dyDescent="0.25">
      <c r="A411" s="3" t="s">
        <v>380</v>
      </c>
      <c r="B411" s="42" t="s">
        <v>884</v>
      </c>
      <c r="C411" s="170"/>
      <c r="D411" s="2" t="s">
        <v>78</v>
      </c>
      <c r="E411" s="7">
        <v>9</v>
      </c>
      <c r="F411" s="81">
        <v>500</v>
      </c>
      <c r="G411" s="82">
        <f t="shared" si="49"/>
        <v>4500</v>
      </c>
      <c r="H411" s="81">
        <v>372</v>
      </c>
      <c r="I411" s="82">
        <f t="shared" si="50"/>
        <v>3348</v>
      </c>
      <c r="J411" s="82">
        <f t="shared" si="51"/>
        <v>7848</v>
      </c>
      <c r="K411" s="81"/>
      <c r="L411" s="190"/>
      <c r="M411" s="190"/>
    </row>
    <row r="412" spans="1:13" s="18" customFormat="1" ht="12.75" x14ac:dyDescent="0.25">
      <c r="A412" s="3" t="s">
        <v>900</v>
      </c>
      <c r="B412" s="42" t="s">
        <v>885</v>
      </c>
      <c r="C412" s="170" t="s">
        <v>773</v>
      </c>
      <c r="D412" s="2" t="s">
        <v>78</v>
      </c>
      <c r="E412" s="7">
        <v>10</v>
      </c>
      <c r="F412" s="81">
        <v>500</v>
      </c>
      <c r="G412" s="82">
        <f t="shared" si="49"/>
        <v>5000</v>
      </c>
      <c r="H412" s="81">
        <v>243</v>
      </c>
      <c r="I412" s="82">
        <f t="shared" si="50"/>
        <v>2430</v>
      </c>
      <c r="J412" s="82">
        <f t="shared" si="51"/>
        <v>7430</v>
      </c>
      <c r="K412" s="81"/>
      <c r="L412" s="190"/>
      <c r="M412" s="190"/>
    </row>
    <row r="413" spans="1:13" s="18" customFormat="1" ht="12.75" x14ac:dyDescent="0.25">
      <c r="A413" s="3" t="s">
        <v>1090</v>
      </c>
      <c r="B413" s="42" t="s">
        <v>774</v>
      </c>
      <c r="C413" s="170" t="s">
        <v>775</v>
      </c>
      <c r="D413" s="2" t="s">
        <v>78</v>
      </c>
      <c r="E413" s="7">
        <v>4</v>
      </c>
      <c r="F413" s="81">
        <v>500</v>
      </c>
      <c r="G413" s="82">
        <f t="shared" si="49"/>
        <v>2000</v>
      </c>
      <c r="H413" s="81">
        <v>485</v>
      </c>
      <c r="I413" s="82">
        <f t="shared" si="50"/>
        <v>1940</v>
      </c>
      <c r="J413" s="82">
        <f t="shared" si="51"/>
        <v>3940</v>
      </c>
      <c r="K413" s="81"/>
      <c r="L413" s="190"/>
      <c r="M413" s="190"/>
    </row>
    <row r="414" spans="1:13" s="100" customFormat="1" ht="12.75" x14ac:dyDescent="0.25">
      <c r="A414" s="93" t="s">
        <v>381</v>
      </c>
      <c r="B414" s="117" t="s">
        <v>1127</v>
      </c>
      <c r="C414" s="148" t="s">
        <v>955</v>
      </c>
      <c r="D414" s="119" t="s">
        <v>78</v>
      </c>
      <c r="E414" s="120">
        <v>55</v>
      </c>
      <c r="F414" s="97">
        <v>500</v>
      </c>
      <c r="G414" s="121">
        <f t="shared" si="49"/>
        <v>27500</v>
      </c>
      <c r="H414" s="97">
        <v>590</v>
      </c>
      <c r="I414" s="122">
        <f t="shared" si="50"/>
        <v>32450</v>
      </c>
      <c r="J414" s="121">
        <f t="shared" si="51"/>
        <v>59950</v>
      </c>
      <c r="K414" s="99"/>
      <c r="L414" s="187"/>
      <c r="M414" s="187"/>
    </row>
    <row r="415" spans="1:13" s="18" customFormat="1" ht="12.75" x14ac:dyDescent="0.25">
      <c r="A415" s="3" t="s">
        <v>382</v>
      </c>
      <c r="B415" s="42" t="s">
        <v>1133</v>
      </c>
      <c r="C415" s="170" t="s">
        <v>1132</v>
      </c>
      <c r="D415" s="2" t="s">
        <v>78</v>
      </c>
      <c r="E415" s="7">
        <v>100</v>
      </c>
      <c r="F415" s="81">
        <v>200</v>
      </c>
      <c r="G415" s="82">
        <f t="shared" si="49"/>
        <v>20000</v>
      </c>
      <c r="H415" s="81">
        <v>338</v>
      </c>
      <c r="I415" s="82">
        <f t="shared" si="50"/>
        <v>33800</v>
      </c>
      <c r="J415" s="82">
        <f t="shared" si="51"/>
        <v>53800</v>
      </c>
      <c r="K415" s="81"/>
      <c r="L415" s="190"/>
      <c r="M415" s="190"/>
    </row>
    <row r="416" spans="1:13" s="18" customFormat="1" ht="12.75" x14ac:dyDescent="0.25">
      <c r="A416" s="3" t="s">
        <v>383</v>
      </c>
      <c r="B416" s="42" t="s">
        <v>219</v>
      </c>
      <c r="C416" s="170" t="s">
        <v>1105</v>
      </c>
      <c r="D416" s="2" t="s">
        <v>120</v>
      </c>
      <c r="E416" s="7">
        <v>351</v>
      </c>
      <c r="F416" s="81">
        <v>640</v>
      </c>
      <c r="G416" s="82">
        <f t="shared" si="49"/>
        <v>224640</v>
      </c>
      <c r="H416" s="81">
        <v>538</v>
      </c>
      <c r="I416" s="82">
        <f t="shared" si="50"/>
        <v>188838</v>
      </c>
      <c r="J416" s="82">
        <f t="shared" si="51"/>
        <v>413478</v>
      </c>
      <c r="K416" s="81"/>
      <c r="L416" s="190"/>
      <c r="M416" s="190"/>
    </row>
    <row r="417" spans="1:13" s="100" customFormat="1" ht="12.75" x14ac:dyDescent="0.25">
      <c r="A417" s="93" t="s">
        <v>384</v>
      </c>
      <c r="B417" s="117" t="s">
        <v>806</v>
      </c>
      <c r="C417" s="148">
        <v>91920</v>
      </c>
      <c r="D417" s="119" t="s">
        <v>120</v>
      </c>
      <c r="E417" s="120">
        <v>800</v>
      </c>
      <c r="F417" s="97">
        <v>35</v>
      </c>
      <c r="G417" s="121">
        <f t="shared" si="49"/>
        <v>28000</v>
      </c>
      <c r="H417" s="97">
        <v>21.6</v>
      </c>
      <c r="I417" s="122">
        <f t="shared" si="50"/>
        <v>17280</v>
      </c>
      <c r="J417" s="121">
        <f t="shared" si="51"/>
        <v>45280</v>
      </c>
      <c r="K417" s="99"/>
      <c r="L417" s="187"/>
      <c r="M417" s="187"/>
    </row>
    <row r="418" spans="1:13" s="18" customFormat="1" ht="12.75" x14ac:dyDescent="0.25">
      <c r="A418" s="3" t="s">
        <v>385</v>
      </c>
      <c r="B418" s="42" t="s">
        <v>1184</v>
      </c>
      <c r="C418" s="170"/>
      <c r="D418" s="40" t="s">
        <v>78</v>
      </c>
      <c r="E418" s="47">
        <v>7</v>
      </c>
      <c r="F418" s="81">
        <v>200</v>
      </c>
      <c r="G418" s="85">
        <f t="shared" si="49"/>
        <v>1400</v>
      </c>
      <c r="H418" s="81">
        <v>16.559999999999999</v>
      </c>
      <c r="I418" s="86">
        <f t="shared" si="50"/>
        <v>115.91999999999999</v>
      </c>
      <c r="J418" s="85">
        <f t="shared" si="51"/>
        <v>1515.92</v>
      </c>
      <c r="K418" s="81"/>
      <c r="L418" s="190"/>
      <c r="M418" s="190"/>
    </row>
    <row r="419" spans="1:13" s="18" customFormat="1" ht="12.75" x14ac:dyDescent="0.25">
      <c r="A419" s="3" t="s">
        <v>901</v>
      </c>
      <c r="B419" s="42" t="s">
        <v>1202</v>
      </c>
      <c r="C419" s="170" t="s">
        <v>1165</v>
      </c>
      <c r="D419" s="40" t="s">
        <v>78</v>
      </c>
      <c r="E419" s="47">
        <v>5.2</v>
      </c>
      <c r="F419" s="81">
        <v>300</v>
      </c>
      <c r="G419" s="85">
        <f t="shared" si="49"/>
        <v>1560</v>
      </c>
      <c r="H419" s="81">
        <v>1673.52</v>
      </c>
      <c r="I419" s="86">
        <f t="shared" si="50"/>
        <v>8702.3040000000001</v>
      </c>
      <c r="J419" s="85">
        <f t="shared" si="51"/>
        <v>10262.304</v>
      </c>
      <c r="K419" s="81"/>
      <c r="L419" s="190"/>
      <c r="M419" s="190"/>
    </row>
    <row r="420" spans="1:13" s="18" customFormat="1" ht="12.75" x14ac:dyDescent="0.25">
      <c r="A420" s="3" t="s">
        <v>1150</v>
      </c>
      <c r="B420" s="42" t="s">
        <v>754</v>
      </c>
      <c r="C420" s="170" t="s">
        <v>755</v>
      </c>
      <c r="D420" s="40" t="s">
        <v>78</v>
      </c>
      <c r="E420" s="47">
        <v>7</v>
      </c>
      <c r="F420" s="81">
        <v>300</v>
      </c>
      <c r="G420" s="85">
        <f t="shared" si="49"/>
        <v>2100</v>
      </c>
      <c r="H420" s="81">
        <v>149.84</v>
      </c>
      <c r="I420" s="86">
        <f t="shared" si="50"/>
        <v>1048.8800000000001</v>
      </c>
      <c r="J420" s="85">
        <f t="shared" si="51"/>
        <v>3148.88</v>
      </c>
      <c r="K420" s="81"/>
      <c r="L420" s="190"/>
      <c r="M420" s="190"/>
    </row>
    <row r="421" spans="1:13" s="18" customFormat="1" ht="12.75" x14ac:dyDescent="0.25">
      <c r="A421" s="3" t="s">
        <v>1152</v>
      </c>
      <c r="B421" s="42" t="s">
        <v>756</v>
      </c>
      <c r="C421" s="170" t="s">
        <v>757</v>
      </c>
      <c r="D421" s="40" t="s">
        <v>78</v>
      </c>
      <c r="E421" s="47">
        <v>104</v>
      </c>
      <c r="F421" s="81">
        <v>0</v>
      </c>
      <c r="G421" s="85">
        <f t="shared" si="49"/>
        <v>0</v>
      </c>
      <c r="H421" s="81">
        <v>4.4800000000000004</v>
      </c>
      <c r="I421" s="86">
        <f t="shared" si="50"/>
        <v>465.92000000000007</v>
      </c>
      <c r="J421" s="85">
        <f t="shared" si="51"/>
        <v>465.92000000000007</v>
      </c>
      <c r="K421" s="81"/>
      <c r="L421" s="190"/>
      <c r="M421" s="190"/>
    </row>
    <row r="422" spans="1:13" s="18" customFormat="1" ht="12.75" x14ac:dyDescent="0.25">
      <c r="A422" s="3" t="s">
        <v>1174</v>
      </c>
      <c r="B422" s="42" t="s">
        <v>758</v>
      </c>
      <c r="C422" s="170" t="s">
        <v>759</v>
      </c>
      <c r="D422" s="40" t="s">
        <v>78</v>
      </c>
      <c r="E422" s="47">
        <v>104</v>
      </c>
      <c r="F422" s="81">
        <v>0</v>
      </c>
      <c r="G422" s="85">
        <f t="shared" si="49"/>
        <v>0</v>
      </c>
      <c r="H422" s="81">
        <v>3.06</v>
      </c>
      <c r="I422" s="86">
        <f t="shared" si="50"/>
        <v>318.24</v>
      </c>
      <c r="J422" s="85">
        <f t="shared" si="51"/>
        <v>318.24</v>
      </c>
      <c r="K422" s="81"/>
      <c r="L422" s="190"/>
      <c r="M422" s="190"/>
    </row>
    <row r="423" spans="1:13" s="18" customFormat="1" ht="12.75" x14ac:dyDescent="0.25">
      <c r="A423" s="3" t="s">
        <v>1175</v>
      </c>
      <c r="B423" s="42" t="s">
        <v>752</v>
      </c>
      <c r="C423" s="170" t="s">
        <v>1164</v>
      </c>
      <c r="D423" s="40" t="s">
        <v>78</v>
      </c>
      <c r="E423" s="47">
        <v>52</v>
      </c>
      <c r="F423" s="81">
        <v>25</v>
      </c>
      <c r="G423" s="85">
        <f t="shared" si="49"/>
        <v>1300</v>
      </c>
      <c r="H423" s="81">
        <v>78.5</v>
      </c>
      <c r="I423" s="86">
        <f t="shared" si="50"/>
        <v>4082</v>
      </c>
      <c r="J423" s="85">
        <f t="shared" si="51"/>
        <v>5382</v>
      </c>
      <c r="K423" s="81"/>
      <c r="L423" s="190"/>
      <c r="M423" s="190"/>
    </row>
    <row r="424" spans="1:13" s="18" customFormat="1" ht="12.75" x14ac:dyDescent="0.25">
      <c r="A424" s="3" t="s">
        <v>1176</v>
      </c>
      <c r="B424" s="42" t="s">
        <v>802</v>
      </c>
      <c r="C424" s="170" t="s">
        <v>803</v>
      </c>
      <c r="D424" s="40" t="s">
        <v>78</v>
      </c>
      <c r="E424" s="47">
        <v>62</v>
      </c>
      <c r="F424" s="81">
        <v>0</v>
      </c>
      <c r="G424" s="85">
        <f t="shared" si="49"/>
        <v>0</v>
      </c>
      <c r="H424" s="81">
        <v>4.99</v>
      </c>
      <c r="I424" s="86">
        <f t="shared" si="50"/>
        <v>309.38</v>
      </c>
      <c r="J424" s="85">
        <f t="shared" si="51"/>
        <v>309.38</v>
      </c>
      <c r="K424" s="81"/>
      <c r="L424" s="190"/>
      <c r="M424" s="190"/>
    </row>
    <row r="425" spans="1:13" s="18" customFormat="1" ht="12.75" x14ac:dyDescent="0.25">
      <c r="A425" s="3" t="s">
        <v>1177</v>
      </c>
      <c r="B425" s="42" t="s">
        <v>800</v>
      </c>
      <c r="C425" s="170" t="s">
        <v>801</v>
      </c>
      <c r="D425" s="40" t="s">
        <v>78</v>
      </c>
      <c r="E425" s="47">
        <v>62</v>
      </c>
      <c r="F425" s="81">
        <v>0</v>
      </c>
      <c r="G425" s="85">
        <f t="shared" si="49"/>
        <v>0</v>
      </c>
      <c r="H425" s="81">
        <v>2.27</v>
      </c>
      <c r="I425" s="86">
        <f t="shared" si="50"/>
        <v>140.74</v>
      </c>
      <c r="J425" s="85">
        <f t="shared" si="51"/>
        <v>140.74</v>
      </c>
      <c r="K425" s="81"/>
      <c r="L425" s="190"/>
      <c r="M425" s="190"/>
    </row>
    <row r="426" spans="1:13" s="18" customFormat="1" ht="12.75" x14ac:dyDescent="0.25">
      <c r="A426" s="3" t="s">
        <v>1178</v>
      </c>
      <c r="B426" s="42" t="s">
        <v>798</v>
      </c>
      <c r="C426" s="170" t="s">
        <v>799</v>
      </c>
      <c r="D426" s="40" t="s">
        <v>78</v>
      </c>
      <c r="E426" s="47">
        <v>62</v>
      </c>
      <c r="F426" s="81">
        <v>0</v>
      </c>
      <c r="G426" s="85">
        <f t="shared" si="49"/>
        <v>0</v>
      </c>
      <c r="H426" s="81">
        <v>1.54</v>
      </c>
      <c r="I426" s="86">
        <f t="shared" si="50"/>
        <v>95.48</v>
      </c>
      <c r="J426" s="85">
        <f t="shared" si="51"/>
        <v>95.48</v>
      </c>
      <c r="K426" s="81"/>
      <c r="L426" s="190"/>
      <c r="M426" s="190"/>
    </row>
    <row r="427" spans="1:13" s="18" customFormat="1" ht="12.75" x14ac:dyDescent="0.25">
      <c r="A427" s="3" t="s">
        <v>1179</v>
      </c>
      <c r="B427" s="42" t="s">
        <v>1170</v>
      </c>
      <c r="C427" s="170" t="s">
        <v>1171</v>
      </c>
      <c r="D427" s="40" t="s">
        <v>78</v>
      </c>
      <c r="E427" s="47">
        <v>54</v>
      </c>
      <c r="F427" s="81">
        <v>200</v>
      </c>
      <c r="G427" s="85">
        <f t="shared" si="49"/>
        <v>10800</v>
      </c>
      <c r="H427" s="81">
        <v>116.42</v>
      </c>
      <c r="I427" s="86">
        <f t="shared" si="50"/>
        <v>6286.68</v>
      </c>
      <c r="J427" s="85">
        <f t="shared" si="51"/>
        <v>17086.68</v>
      </c>
      <c r="K427" s="81"/>
      <c r="L427" s="190"/>
      <c r="M427" s="190"/>
    </row>
    <row r="428" spans="1:13" s="18" customFormat="1" ht="12.75" x14ac:dyDescent="0.25">
      <c r="A428" s="3" t="s">
        <v>1180</v>
      </c>
      <c r="B428" s="8" t="s">
        <v>193</v>
      </c>
      <c r="C428" s="170" t="s">
        <v>194</v>
      </c>
      <c r="D428" s="2" t="s">
        <v>78</v>
      </c>
      <c r="E428" s="47">
        <v>800</v>
      </c>
      <c r="F428" s="81">
        <v>10</v>
      </c>
      <c r="G428" s="85">
        <f t="shared" si="49"/>
        <v>8000</v>
      </c>
      <c r="H428" s="81">
        <v>24.4</v>
      </c>
      <c r="I428" s="86">
        <f t="shared" si="50"/>
        <v>19520</v>
      </c>
      <c r="J428" s="85">
        <f t="shared" si="51"/>
        <v>27520</v>
      </c>
      <c r="K428" s="81"/>
      <c r="L428" s="190"/>
      <c r="M428" s="190"/>
    </row>
    <row r="429" spans="1:13" s="100" customFormat="1" ht="12.75" x14ac:dyDescent="0.25">
      <c r="A429" s="93" t="s">
        <v>1181</v>
      </c>
      <c r="B429" s="117" t="s">
        <v>903</v>
      </c>
      <c r="C429" s="148" t="s">
        <v>902</v>
      </c>
      <c r="D429" s="119" t="s">
        <v>120</v>
      </c>
      <c r="E429" s="120">
        <v>64</v>
      </c>
      <c r="F429" s="97">
        <v>300</v>
      </c>
      <c r="G429" s="121">
        <f t="shared" si="49"/>
        <v>19200</v>
      </c>
      <c r="H429" s="97">
        <v>125.2</v>
      </c>
      <c r="I429" s="122">
        <f t="shared" si="50"/>
        <v>8012.8</v>
      </c>
      <c r="J429" s="121">
        <f t="shared" si="51"/>
        <v>27212.799999999999</v>
      </c>
      <c r="K429" s="99"/>
      <c r="L429" s="187"/>
      <c r="M429" s="187"/>
    </row>
    <row r="430" spans="1:13" s="18" customFormat="1" ht="12.75" x14ac:dyDescent="0.25">
      <c r="A430" s="3" t="s">
        <v>1182</v>
      </c>
      <c r="B430" s="42" t="s">
        <v>135</v>
      </c>
      <c r="C430" s="170" t="s">
        <v>136</v>
      </c>
      <c r="D430" s="2" t="s">
        <v>78</v>
      </c>
      <c r="E430" s="7">
        <v>1000</v>
      </c>
      <c r="F430" s="81">
        <v>0</v>
      </c>
      <c r="G430" s="82">
        <f t="shared" si="49"/>
        <v>0</v>
      </c>
      <c r="H430" s="81">
        <v>2.6</v>
      </c>
      <c r="I430" s="82">
        <f t="shared" si="50"/>
        <v>2600</v>
      </c>
      <c r="J430" s="82">
        <f>G430+I430</f>
        <v>2600</v>
      </c>
      <c r="K430" s="81"/>
      <c r="L430" s="190"/>
      <c r="M430" s="190"/>
    </row>
    <row r="431" spans="1:13" s="18" customFormat="1" ht="12.75" x14ac:dyDescent="0.25">
      <c r="A431" s="3" t="s">
        <v>1185</v>
      </c>
      <c r="B431" s="8" t="s">
        <v>141</v>
      </c>
      <c r="C431" s="10"/>
      <c r="D431" s="4" t="s">
        <v>75</v>
      </c>
      <c r="E431" s="5">
        <v>1</v>
      </c>
      <c r="F431" s="81">
        <v>0</v>
      </c>
      <c r="G431" s="82">
        <f t="shared" si="49"/>
        <v>0</v>
      </c>
      <c r="H431" s="81">
        <v>14000</v>
      </c>
      <c r="I431" s="82">
        <f>ROUND(E431*H431,2)</f>
        <v>14000</v>
      </c>
      <c r="J431" s="82">
        <f t="shared" si="51"/>
        <v>14000</v>
      </c>
      <c r="K431" s="81"/>
      <c r="L431" s="190"/>
      <c r="M431" s="190"/>
    </row>
    <row r="432" spans="1:13" s="18" customFormat="1" ht="12.75" x14ac:dyDescent="0.25">
      <c r="A432" s="3" t="s">
        <v>1187</v>
      </c>
      <c r="B432" s="8" t="s">
        <v>142</v>
      </c>
      <c r="C432" s="10"/>
      <c r="D432" s="4" t="s">
        <v>75</v>
      </c>
      <c r="E432" s="5">
        <v>1</v>
      </c>
      <c r="F432" s="81">
        <v>50400</v>
      </c>
      <c r="G432" s="82">
        <f t="shared" si="49"/>
        <v>50400</v>
      </c>
      <c r="H432" s="81">
        <v>0</v>
      </c>
      <c r="I432" s="82">
        <f>ROUND(E432*H432,2)</f>
        <v>0</v>
      </c>
      <c r="J432" s="82">
        <f t="shared" si="51"/>
        <v>50400</v>
      </c>
      <c r="K432" s="81"/>
      <c r="L432" s="190"/>
      <c r="M432" s="190"/>
    </row>
    <row r="433" spans="1:13" s="18" customFormat="1" ht="12.75" x14ac:dyDescent="0.25">
      <c r="A433" s="3"/>
      <c r="B433" s="9"/>
      <c r="C433" s="10"/>
      <c r="D433" s="4"/>
      <c r="E433" s="5"/>
      <c r="F433" s="81"/>
      <c r="G433" s="82"/>
      <c r="H433" s="81"/>
      <c r="I433" s="82"/>
      <c r="J433" s="82"/>
      <c r="K433" s="81"/>
      <c r="L433" s="190"/>
      <c r="M433" s="190"/>
    </row>
    <row r="434" spans="1:13" s="36" customFormat="1" ht="12.75" x14ac:dyDescent="0.25">
      <c r="A434" s="29">
        <v>7</v>
      </c>
      <c r="B434" s="30" t="s">
        <v>220</v>
      </c>
      <c r="C434" s="31"/>
      <c r="D434" s="32"/>
      <c r="E434" s="33"/>
      <c r="F434" s="32"/>
      <c r="G434" s="32"/>
      <c r="H434" s="32"/>
      <c r="I434" s="32"/>
      <c r="J434" s="34">
        <f>SUM(J436:J458)</f>
        <v>604278.42000000004</v>
      </c>
      <c r="K434" s="34"/>
      <c r="L434" s="185"/>
      <c r="M434" s="185"/>
    </row>
    <row r="435" spans="1:13" s="18" customFormat="1" ht="12.75" x14ac:dyDescent="0.25">
      <c r="A435" s="3"/>
      <c r="B435" s="9"/>
      <c r="C435" s="16"/>
      <c r="D435" s="4"/>
      <c r="E435" s="5"/>
      <c r="F435" s="81"/>
      <c r="G435" s="82"/>
      <c r="H435" s="81"/>
      <c r="I435" s="82"/>
      <c r="J435" s="82"/>
      <c r="K435" s="81"/>
      <c r="L435" s="190"/>
      <c r="M435" s="190"/>
    </row>
    <row r="436" spans="1:13" s="54" customFormat="1" ht="15" customHeight="1" x14ac:dyDescent="0.25">
      <c r="A436" s="51" t="s">
        <v>386</v>
      </c>
      <c r="B436" s="180" t="s">
        <v>777</v>
      </c>
      <c r="C436" s="173" t="s">
        <v>776</v>
      </c>
      <c r="D436" s="56" t="s">
        <v>78</v>
      </c>
      <c r="E436" s="217">
        <v>1</v>
      </c>
      <c r="F436" s="83">
        <v>5000</v>
      </c>
      <c r="G436" s="84">
        <f t="shared" ref="G436:G458" si="52">E436*F436</f>
        <v>5000</v>
      </c>
      <c r="H436" s="83">
        <v>37189.699999999997</v>
      </c>
      <c r="I436" s="84">
        <f t="shared" ref="I436:I456" si="53">H436*E436</f>
        <v>37189.699999999997</v>
      </c>
      <c r="J436" s="84">
        <f t="shared" ref="J436:J451" si="54">G436+I436</f>
        <v>42189.7</v>
      </c>
      <c r="K436" s="83"/>
      <c r="L436" s="193"/>
      <c r="M436" s="193"/>
    </row>
    <row r="437" spans="1:13" s="109" customFormat="1" ht="12.75" x14ac:dyDescent="0.25">
      <c r="A437" s="108" t="s">
        <v>387</v>
      </c>
      <c r="B437" s="180" t="s">
        <v>1351</v>
      </c>
      <c r="C437" s="173" t="s">
        <v>221</v>
      </c>
      <c r="D437" s="213" t="s">
        <v>120</v>
      </c>
      <c r="E437" s="214">
        <v>30</v>
      </c>
      <c r="F437" s="83">
        <v>142</v>
      </c>
      <c r="G437" s="215">
        <f t="shared" si="52"/>
        <v>4260</v>
      </c>
      <c r="H437" s="83">
        <v>1392</v>
      </c>
      <c r="I437" s="216">
        <f t="shared" si="53"/>
        <v>41760</v>
      </c>
      <c r="J437" s="215">
        <f t="shared" si="54"/>
        <v>46020</v>
      </c>
      <c r="K437" s="58"/>
      <c r="L437" s="188"/>
      <c r="M437" s="188"/>
    </row>
    <row r="438" spans="1:13" s="109" customFormat="1" ht="12.75" x14ac:dyDescent="0.25">
      <c r="A438" s="108" t="s">
        <v>388</v>
      </c>
      <c r="B438" s="180" t="s">
        <v>1351</v>
      </c>
      <c r="C438" s="173" t="s">
        <v>222</v>
      </c>
      <c r="D438" s="213" t="s">
        <v>120</v>
      </c>
      <c r="E438" s="214">
        <v>30</v>
      </c>
      <c r="F438" s="83">
        <v>124</v>
      </c>
      <c r="G438" s="215">
        <f t="shared" si="52"/>
        <v>3720</v>
      </c>
      <c r="H438" s="83">
        <v>248</v>
      </c>
      <c r="I438" s="216">
        <f t="shared" si="53"/>
        <v>7440</v>
      </c>
      <c r="J438" s="215">
        <f t="shared" si="54"/>
        <v>11160</v>
      </c>
      <c r="K438" s="58"/>
      <c r="L438" s="188"/>
      <c r="M438" s="188"/>
    </row>
    <row r="439" spans="1:13" s="109" customFormat="1" ht="12.75" x14ac:dyDescent="0.25">
      <c r="A439" s="108" t="s">
        <v>389</v>
      </c>
      <c r="B439" s="180" t="s">
        <v>223</v>
      </c>
      <c r="C439" s="173" t="s">
        <v>224</v>
      </c>
      <c r="D439" s="213" t="s">
        <v>120</v>
      </c>
      <c r="E439" s="214">
        <v>60</v>
      </c>
      <c r="F439" s="83">
        <v>124</v>
      </c>
      <c r="G439" s="215">
        <f t="shared" si="52"/>
        <v>7440</v>
      </c>
      <c r="H439" s="83">
        <v>334</v>
      </c>
      <c r="I439" s="216">
        <f t="shared" si="53"/>
        <v>20040</v>
      </c>
      <c r="J439" s="215">
        <f t="shared" si="54"/>
        <v>27480</v>
      </c>
      <c r="K439" s="58"/>
      <c r="L439" s="188"/>
      <c r="M439" s="188"/>
    </row>
    <row r="440" spans="1:13" s="109" customFormat="1" ht="12.75" x14ac:dyDescent="0.25">
      <c r="A440" s="108" t="s">
        <v>390</v>
      </c>
      <c r="B440" s="180" t="s">
        <v>223</v>
      </c>
      <c r="C440" s="173" t="s">
        <v>213</v>
      </c>
      <c r="D440" s="213" t="s">
        <v>120</v>
      </c>
      <c r="E440" s="214">
        <v>70</v>
      </c>
      <c r="F440" s="83">
        <v>124</v>
      </c>
      <c r="G440" s="215">
        <f t="shared" si="52"/>
        <v>8680</v>
      </c>
      <c r="H440" s="83">
        <v>142</v>
      </c>
      <c r="I440" s="216">
        <f t="shared" si="53"/>
        <v>9940</v>
      </c>
      <c r="J440" s="215">
        <f t="shared" si="54"/>
        <v>18620</v>
      </c>
      <c r="K440" s="58"/>
      <c r="L440" s="188"/>
      <c r="M440" s="188"/>
    </row>
    <row r="441" spans="1:13" s="109" customFormat="1" ht="12.75" x14ac:dyDescent="0.25">
      <c r="A441" s="108" t="s">
        <v>905</v>
      </c>
      <c r="B441" s="180" t="s">
        <v>131</v>
      </c>
      <c r="C441" s="173" t="s">
        <v>904</v>
      </c>
      <c r="D441" s="213" t="s">
        <v>120</v>
      </c>
      <c r="E441" s="214">
        <v>100</v>
      </c>
      <c r="F441" s="83">
        <v>124</v>
      </c>
      <c r="G441" s="215">
        <f t="shared" si="52"/>
        <v>12400</v>
      </c>
      <c r="H441" s="83">
        <v>82.94</v>
      </c>
      <c r="I441" s="216">
        <f t="shared" si="53"/>
        <v>8294</v>
      </c>
      <c r="J441" s="215">
        <f t="shared" si="54"/>
        <v>20694</v>
      </c>
      <c r="K441" s="58"/>
      <c r="L441" s="188"/>
      <c r="M441" s="188"/>
    </row>
    <row r="442" spans="1:13" s="18" customFormat="1" ht="12.75" x14ac:dyDescent="0.25">
      <c r="A442" s="3" t="s">
        <v>391</v>
      </c>
      <c r="B442" s="42" t="s">
        <v>219</v>
      </c>
      <c r="C442" s="170">
        <v>35262</v>
      </c>
      <c r="D442" s="2" t="s">
        <v>120</v>
      </c>
      <c r="E442" s="7">
        <v>120</v>
      </c>
      <c r="F442" s="81">
        <v>640</v>
      </c>
      <c r="G442" s="82">
        <f t="shared" si="52"/>
        <v>76800</v>
      </c>
      <c r="H442" s="81">
        <v>538</v>
      </c>
      <c r="I442" s="82">
        <f t="shared" si="53"/>
        <v>64560</v>
      </c>
      <c r="J442" s="82">
        <f t="shared" si="54"/>
        <v>141360</v>
      </c>
      <c r="K442" s="81"/>
      <c r="L442" s="190"/>
      <c r="M442" s="190"/>
    </row>
    <row r="443" spans="1:13" s="18" customFormat="1" ht="12.75" x14ac:dyDescent="0.25">
      <c r="A443" s="3" t="s">
        <v>392</v>
      </c>
      <c r="B443" s="42" t="s">
        <v>794</v>
      </c>
      <c r="C443" s="170">
        <v>35522</v>
      </c>
      <c r="D443" s="2" t="s">
        <v>120</v>
      </c>
      <c r="E443" s="7">
        <v>120</v>
      </c>
      <c r="F443" s="81">
        <v>120</v>
      </c>
      <c r="G443" s="82">
        <f t="shared" si="52"/>
        <v>14400</v>
      </c>
      <c r="H443" s="81">
        <v>209.22</v>
      </c>
      <c r="I443" s="82">
        <f t="shared" si="53"/>
        <v>25106.400000000001</v>
      </c>
      <c r="J443" s="82">
        <f t="shared" si="54"/>
        <v>39506.400000000001</v>
      </c>
      <c r="K443" s="81"/>
      <c r="L443" s="190"/>
      <c r="M443" s="190"/>
    </row>
    <row r="444" spans="1:13" s="18" customFormat="1" ht="12.75" x14ac:dyDescent="0.25">
      <c r="A444" s="3" t="s">
        <v>393</v>
      </c>
      <c r="B444" s="42" t="s">
        <v>752</v>
      </c>
      <c r="C444" s="170" t="s">
        <v>753</v>
      </c>
      <c r="D444" s="2" t="s">
        <v>78</v>
      </c>
      <c r="E444" s="7">
        <v>400</v>
      </c>
      <c r="F444" s="81">
        <v>0</v>
      </c>
      <c r="G444" s="82">
        <f t="shared" si="52"/>
        <v>0</v>
      </c>
      <c r="H444" s="81">
        <v>56.92</v>
      </c>
      <c r="I444" s="82">
        <f t="shared" si="53"/>
        <v>22768</v>
      </c>
      <c r="J444" s="82">
        <f t="shared" si="54"/>
        <v>22768</v>
      </c>
      <c r="K444" s="81"/>
      <c r="L444" s="190"/>
      <c r="M444" s="190"/>
    </row>
    <row r="445" spans="1:13" s="18" customFormat="1" ht="12.75" x14ac:dyDescent="0.25">
      <c r="A445" s="3" t="s">
        <v>394</v>
      </c>
      <c r="B445" s="42" t="s">
        <v>754</v>
      </c>
      <c r="C445" s="170" t="s">
        <v>755</v>
      </c>
      <c r="D445" s="2" t="s">
        <v>78</v>
      </c>
      <c r="E445" s="7">
        <v>94</v>
      </c>
      <c r="F445" s="81">
        <v>300</v>
      </c>
      <c r="G445" s="82">
        <f t="shared" si="52"/>
        <v>28200</v>
      </c>
      <c r="H445" s="81">
        <v>170.52</v>
      </c>
      <c r="I445" s="82">
        <f t="shared" si="53"/>
        <v>16028.880000000001</v>
      </c>
      <c r="J445" s="82">
        <f t="shared" si="54"/>
        <v>44228.880000000005</v>
      </c>
      <c r="K445" s="81"/>
      <c r="L445" s="190"/>
      <c r="M445" s="190"/>
    </row>
    <row r="446" spans="1:13" s="18" customFormat="1" ht="12.75" x14ac:dyDescent="0.25">
      <c r="A446" s="3" t="s">
        <v>395</v>
      </c>
      <c r="B446" s="42" t="s">
        <v>756</v>
      </c>
      <c r="C446" s="170" t="s">
        <v>757</v>
      </c>
      <c r="D446" s="2" t="s">
        <v>78</v>
      </c>
      <c r="E446" s="7">
        <v>200</v>
      </c>
      <c r="F446" s="81">
        <v>0</v>
      </c>
      <c r="G446" s="82">
        <f t="shared" si="52"/>
        <v>0</v>
      </c>
      <c r="H446" s="81">
        <v>6.77</v>
      </c>
      <c r="I446" s="82">
        <f t="shared" si="53"/>
        <v>1354</v>
      </c>
      <c r="J446" s="82">
        <f t="shared" si="54"/>
        <v>1354</v>
      </c>
      <c r="K446" s="81"/>
      <c r="L446" s="190"/>
      <c r="M446" s="190"/>
    </row>
    <row r="447" spans="1:13" s="18" customFormat="1" ht="12.75" x14ac:dyDescent="0.25">
      <c r="A447" s="3" t="s">
        <v>906</v>
      </c>
      <c r="B447" s="42" t="s">
        <v>758</v>
      </c>
      <c r="C447" s="170" t="s">
        <v>759</v>
      </c>
      <c r="D447" s="2" t="s">
        <v>78</v>
      </c>
      <c r="E447" s="7">
        <v>400</v>
      </c>
      <c r="F447" s="81">
        <v>0</v>
      </c>
      <c r="G447" s="82">
        <f t="shared" si="52"/>
        <v>0</v>
      </c>
      <c r="H447" s="81">
        <v>3.07</v>
      </c>
      <c r="I447" s="82">
        <f t="shared" si="53"/>
        <v>1228</v>
      </c>
      <c r="J447" s="82">
        <f t="shared" si="54"/>
        <v>1228</v>
      </c>
      <c r="K447" s="81"/>
      <c r="L447" s="190"/>
      <c r="M447" s="190"/>
    </row>
    <row r="448" spans="1:13" s="18" customFormat="1" ht="12.75" x14ac:dyDescent="0.25">
      <c r="A448" s="3" t="s">
        <v>396</v>
      </c>
      <c r="B448" s="42" t="s">
        <v>760</v>
      </c>
      <c r="C448" s="170" t="s">
        <v>761</v>
      </c>
      <c r="D448" s="2" t="s">
        <v>78</v>
      </c>
      <c r="E448" s="7">
        <v>32</v>
      </c>
      <c r="F448" s="81">
        <v>300</v>
      </c>
      <c r="G448" s="82">
        <f t="shared" si="52"/>
        <v>9600</v>
      </c>
      <c r="H448" s="81">
        <v>1577.76</v>
      </c>
      <c r="I448" s="82">
        <f t="shared" si="53"/>
        <v>50488.32</v>
      </c>
      <c r="J448" s="82">
        <f t="shared" si="54"/>
        <v>60088.32</v>
      </c>
      <c r="K448" s="81"/>
      <c r="L448" s="190"/>
      <c r="M448" s="190"/>
    </row>
    <row r="449" spans="1:13" s="18" customFormat="1" ht="12.75" x14ac:dyDescent="0.25">
      <c r="A449" s="3" t="s">
        <v>397</v>
      </c>
      <c r="B449" s="42" t="s">
        <v>924</v>
      </c>
      <c r="C449" s="170" t="s">
        <v>1230</v>
      </c>
      <c r="D449" s="2" t="s">
        <v>120</v>
      </c>
      <c r="E449" s="7">
        <v>10</v>
      </c>
      <c r="F449" s="81">
        <v>124</v>
      </c>
      <c r="G449" s="82">
        <f t="shared" si="52"/>
        <v>1240</v>
      </c>
      <c r="H449" s="81">
        <v>204</v>
      </c>
      <c r="I449" s="82">
        <f t="shared" si="53"/>
        <v>2040</v>
      </c>
      <c r="J449" s="82">
        <f>G449+I449</f>
        <v>3280</v>
      </c>
      <c r="K449" s="81"/>
      <c r="L449" s="190"/>
      <c r="M449" s="190"/>
    </row>
    <row r="450" spans="1:13" s="18" customFormat="1" ht="12.75" x14ac:dyDescent="0.25">
      <c r="A450" s="3" t="s">
        <v>398</v>
      </c>
      <c r="B450" s="42" t="s">
        <v>923</v>
      </c>
      <c r="C450" s="170" t="s">
        <v>926</v>
      </c>
      <c r="D450" s="2" t="s">
        <v>78</v>
      </c>
      <c r="E450" s="7">
        <v>80</v>
      </c>
      <c r="F450" s="81">
        <v>100.8</v>
      </c>
      <c r="G450" s="82">
        <f t="shared" si="52"/>
        <v>8064</v>
      </c>
      <c r="H450" s="81">
        <v>47.64</v>
      </c>
      <c r="I450" s="82">
        <f t="shared" si="53"/>
        <v>3811.2</v>
      </c>
      <c r="J450" s="82">
        <f>G450+I450</f>
        <v>11875.2</v>
      </c>
      <c r="K450" s="81"/>
      <c r="L450" s="190"/>
      <c r="M450" s="190"/>
    </row>
    <row r="451" spans="1:13" s="100" customFormat="1" ht="12.75" x14ac:dyDescent="0.25">
      <c r="A451" s="93" t="s">
        <v>907</v>
      </c>
      <c r="B451" s="117" t="s">
        <v>778</v>
      </c>
      <c r="C451" s="148" t="s">
        <v>1094</v>
      </c>
      <c r="D451" s="119" t="s">
        <v>120</v>
      </c>
      <c r="E451" s="120">
        <v>130</v>
      </c>
      <c r="F451" s="97">
        <v>35</v>
      </c>
      <c r="G451" s="121">
        <f t="shared" si="52"/>
        <v>4550</v>
      </c>
      <c r="H451" s="97">
        <v>47.52</v>
      </c>
      <c r="I451" s="122">
        <f t="shared" si="53"/>
        <v>6177.6</v>
      </c>
      <c r="J451" s="121">
        <f t="shared" si="54"/>
        <v>10727.6</v>
      </c>
      <c r="K451" s="99"/>
      <c r="L451" s="187"/>
      <c r="M451" s="187"/>
    </row>
    <row r="452" spans="1:13" s="109" customFormat="1" ht="12.75" x14ac:dyDescent="0.25">
      <c r="A452" s="108" t="s">
        <v>827</v>
      </c>
      <c r="B452" s="180" t="s">
        <v>779</v>
      </c>
      <c r="C452" s="173" t="s">
        <v>1229</v>
      </c>
      <c r="D452" s="213" t="s">
        <v>120</v>
      </c>
      <c r="E452" s="214">
        <v>20</v>
      </c>
      <c r="F452" s="83">
        <v>50</v>
      </c>
      <c r="G452" s="215">
        <f t="shared" si="52"/>
        <v>1000</v>
      </c>
      <c r="H452" s="83">
        <v>128.24</v>
      </c>
      <c r="I452" s="216">
        <f t="shared" si="53"/>
        <v>2564.8000000000002</v>
      </c>
      <c r="J452" s="215">
        <f>G452+I452</f>
        <v>3564.8</v>
      </c>
      <c r="K452" s="58"/>
      <c r="L452" s="188"/>
      <c r="M452" s="188"/>
    </row>
    <row r="453" spans="1:13" s="100" customFormat="1" ht="12.75" x14ac:dyDescent="0.25">
      <c r="A453" s="93" t="s">
        <v>828</v>
      </c>
      <c r="B453" s="117" t="s">
        <v>780</v>
      </c>
      <c r="C453" s="148" t="s">
        <v>226</v>
      </c>
      <c r="D453" s="119" t="s">
        <v>78</v>
      </c>
      <c r="E453" s="120">
        <v>150</v>
      </c>
      <c r="F453" s="97">
        <v>0</v>
      </c>
      <c r="G453" s="121">
        <f t="shared" si="52"/>
        <v>0</v>
      </c>
      <c r="H453" s="97">
        <v>28.32</v>
      </c>
      <c r="I453" s="122">
        <f t="shared" si="53"/>
        <v>4248</v>
      </c>
      <c r="J453" s="121">
        <f t="shared" ref="J453:J458" si="55">G453+I453</f>
        <v>4248</v>
      </c>
      <c r="K453" s="99"/>
      <c r="L453" s="187"/>
      <c r="M453" s="187"/>
    </row>
    <row r="454" spans="1:13" s="100" customFormat="1" ht="12.75" x14ac:dyDescent="0.25">
      <c r="A454" s="93" t="s">
        <v>908</v>
      </c>
      <c r="B454" s="117" t="s">
        <v>782</v>
      </c>
      <c r="C454" s="148" t="s">
        <v>781</v>
      </c>
      <c r="D454" s="119" t="s">
        <v>78</v>
      </c>
      <c r="E454" s="120">
        <v>1</v>
      </c>
      <c r="F454" s="97">
        <v>2000</v>
      </c>
      <c r="G454" s="121">
        <f t="shared" si="52"/>
        <v>2000</v>
      </c>
      <c r="H454" s="97">
        <v>8693.52</v>
      </c>
      <c r="I454" s="122">
        <f t="shared" si="53"/>
        <v>8693.52</v>
      </c>
      <c r="J454" s="121">
        <f t="shared" si="55"/>
        <v>10693.52</v>
      </c>
      <c r="K454" s="99"/>
      <c r="L454" s="187"/>
      <c r="M454" s="187"/>
    </row>
    <row r="455" spans="1:13" s="100" customFormat="1" ht="12.75" x14ac:dyDescent="0.25">
      <c r="A455" s="93" t="s">
        <v>863</v>
      </c>
      <c r="B455" s="117" t="s">
        <v>783</v>
      </c>
      <c r="C455" s="148"/>
      <c r="D455" s="119" t="s">
        <v>78</v>
      </c>
      <c r="E455" s="120">
        <v>3</v>
      </c>
      <c r="F455" s="97">
        <v>200</v>
      </c>
      <c r="G455" s="121">
        <f t="shared" si="52"/>
        <v>600</v>
      </c>
      <c r="H455" s="97">
        <v>84</v>
      </c>
      <c r="I455" s="122">
        <f t="shared" si="53"/>
        <v>252</v>
      </c>
      <c r="J455" s="121">
        <f t="shared" si="55"/>
        <v>852</v>
      </c>
      <c r="K455" s="99"/>
      <c r="L455" s="187"/>
      <c r="M455" s="187"/>
    </row>
    <row r="456" spans="1:13" s="109" customFormat="1" ht="25.5" x14ac:dyDescent="0.25">
      <c r="A456" s="108" t="s">
        <v>864</v>
      </c>
      <c r="B456" s="180" t="s">
        <v>860</v>
      </c>
      <c r="C456" s="173" t="s">
        <v>886</v>
      </c>
      <c r="D456" s="213" t="s">
        <v>120</v>
      </c>
      <c r="E456" s="214">
        <v>50</v>
      </c>
      <c r="F456" s="83">
        <v>350</v>
      </c>
      <c r="G456" s="215">
        <f t="shared" si="52"/>
        <v>17500</v>
      </c>
      <c r="H456" s="83">
        <v>284</v>
      </c>
      <c r="I456" s="216">
        <f t="shared" si="53"/>
        <v>14200</v>
      </c>
      <c r="J456" s="215">
        <f t="shared" si="55"/>
        <v>31700</v>
      </c>
      <c r="K456" s="58"/>
      <c r="L456" s="188"/>
      <c r="M456" s="188"/>
    </row>
    <row r="457" spans="1:13" s="18" customFormat="1" ht="12.75" x14ac:dyDescent="0.25">
      <c r="A457" s="3" t="s">
        <v>865</v>
      </c>
      <c r="B457" s="8" t="s">
        <v>141</v>
      </c>
      <c r="C457" s="10"/>
      <c r="D457" s="4" t="s">
        <v>75</v>
      </c>
      <c r="E457" s="5">
        <v>1</v>
      </c>
      <c r="F457" s="81">
        <v>0</v>
      </c>
      <c r="G457" s="82">
        <f t="shared" si="52"/>
        <v>0</v>
      </c>
      <c r="H457" s="81">
        <v>9840</v>
      </c>
      <c r="I457" s="82">
        <f>ROUND(E457*H457,2)</f>
        <v>9840</v>
      </c>
      <c r="J457" s="82">
        <f t="shared" si="55"/>
        <v>9840</v>
      </c>
      <c r="K457" s="81"/>
      <c r="L457" s="190"/>
      <c r="M457" s="190"/>
    </row>
    <row r="458" spans="1:13" s="18" customFormat="1" ht="12.75" x14ac:dyDescent="0.25">
      <c r="A458" s="3" t="s">
        <v>927</v>
      </c>
      <c r="B458" s="8" t="s">
        <v>142</v>
      </c>
      <c r="C458" s="10"/>
      <c r="D458" s="4" t="s">
        <v>75</v>
      </c>
      <c r="E458" s="5">
        <v>1</v>
      </c>
      <c r="F458" s="81">
        <v>40800</v>
      </c>
      <c r="G458" s="82">
        <f t="shared" si="52"/>
        <v>40800</v>
      </c>
      <c r="H458" s="81">
        <v>0</v>
      </c>
      <c r="I458" s="82">
        <f>ROUND(E458*H458,2)</f>
        <v>0</v>
      </c>
      <c r="J458" s="82">
        <f t="shared" si="55"/>
        <v>40800</v>
      </c>
      <c r="K458" s="81"/>
      <c r="L458" s="190"/>
      <c r="M458" s="190"/>
    </row>
    <row r="459" spans="1:13" s="18" customFormat="1" ht="12.75" x14ac:dyDescent="0.25">
      <c r="A459" s="15"/>
      <c r="B459" s="11"/>
      <c r="C459" s="21"/>
      <c r="D459" s="40"/>
      <c r="E459" s="12"/>
      <c r="F459" s="81"/>
      <c r="G459" s="87"/>
      <c r="H459" s="81"/>
      <c r="I459" s="82"/>
      <c r="J459" s="87"/>
      <c r="K459" s="81"/>
      <c r="L459" s="190"/>
      <c r="M459" s="190"/>
    </row>
    <row r="460" spans="1:13" s="36" customFormat="1" ht="12.75" x14ac:dyDescent="0.25">
      <c r="A460" s="29">
        <v>8</v>
      </c>
      <c r="B460" s="30" t="s">
        <v>227</v>
      </c>
      <c r="C460" s="31"/>
      <c r="D460" s="32"/>
      <c r="E460" s="33"/>
      <c r="F460" s="32"/>
      <c r="G460" s="32"/>
      <c r="H460" s="32"/>
      <c r="I460" s="32"/>
      <c r="J460" s="34">
        <f>SUM(J462:J558)</f>
        <v>15042372.959999997</v>
      </c>
      <c r="K460" s="34"/>
      <c r="L460" s="185"/>
      <c r="M460" s="185"/>
    </row>
    <row r="461" spans="1:13" s="18" customFormat="1" ht="11.45" customHeight="1" x14ac:dyDescent="0.25">
      <c r="A461" s="15"/>
      <c r="B461" s="9"/>
      <c r="C461" s="16"/>
      <c r="D461" s="4"/>
      <c r="E461" s="5"/>
      <c r="F461" s="81"/>
      <c r="G461" s="82"/>
      <c r="H461" s="81"/>
      <c r="I461" s="82"/>
      <c r="J461" s="82"/>
      <c r="K461" s="81"/>
      <c r="L461" s="190"/>
      <c r="M461" s="190"/>
    </row>
    <row r="462" spans="1:13" s="54" customFormat="1" ht="12.75" x14ac:dyDescent="0.25">
      <c r="A462" s="51" t="s">
        <v>399</v>
      </c>
      <c r="B462" s="55" t="s">
        <v>784</v>
      </c>
      <c r="C462" s="50"/>
      <c r="D462" s="52" t="s">
        <v>78</v>
      </c>
      <c r="E462" s="53">
        <v>38</v>
      </c>
      <c r="F462" s="83">
        <v>6600</v>
      </c>
      <c r="G462" s="84">
        <f t="shared" ref="G462:G524" si="56">E462*F462</f>
        <v>250800</v>
      </c>
      <c r="H462" s="83">
        <v>0</v>
      </c>
      <c r="I462" s="84">
        <f>ROUND(E462*H462,2)</f>
        <v>0</v>
      </c>
      <c r="J462" s="84">
        <f t="shared" ref="J462:J524" si="57">G462+I462</f>
        <v>250800</v>
      </c>
      <c r="K462" s="83"/>
      <c r="L462" s="193"/>
      <c r="M462" s="193"/>
    </row>
    <row r="463" spans="1:13" s="54" customFormat="1" ht="12.75" x14ac:dyDescent="0.25">
      <c r="A463" s="51" t="s">
        <v>401</v>
      </c>
      <c r="B463" s="55" t="s">
        <v>785</v>
      </c>
      <c r="C463" s="50"/>
      <c r="D463" s="52" t="s">
        <v>120</v>
      </c>
      <c r="E463" s="53">
        <v>200</v>
      </c>
      <c r="F463" s="83">
        <v>552</v>
      </c>
      <c r="G463" s="84">
        <f t="shared" si="56"/>
        <v>110400</v>
      </c>
      <c r="H463" s="83">
        <v>0</v>
      </c>
      <c r="I463" s="84">
        <f>ROUND(E463*H463,2)</f>
        <v>0</v>
      </c>
      <c r="J463" s="84">
        <f t="shared" si="57"/>
        <v>110400</v>
      </c>
      <c r="K463" s="83"/>
      <c r="L463" s="193"/>
      <c r="M463" s="193"/>
    </row>
    <row r="464" spans="1:13" s="54" customFormat="1" ht="12.75" x14ac:dyDescent="0.25">
      <c r="A464" s="51" t="s">
        <v>402</v>
      </c>
      <c r="B464" s="55" t="s">
        <v>866</v>
      </c>
      <c r="C464" s="50"/>
      <c r="D464" s="52" t="s">
        <v>120</v>
      </c>
      <c r="E464" s="53">
        <v>200</v>
      </c>
      <c r="F464" s="83">
        <v>211.2</v>
      </c>
      <c r="G464" s="84">
        <f t="shared" si="56"/>
        <v>42240</v>
      </c>
      <c r="H464" s="83">
        <v>0</v>
      </c>
      <c r="I464" s="84">
        <f>ROUND(E464*H464,2)</f>
        <v>0</v>
      </c>
      <c r="J464" s="84">
        <f t="shared" si="57"/>
        <v>42240</v>
      </c>
      <c r="K464" s="83"/>
      <c r="L464" s="193"/>
      <c r="M464" s="193"/>
    </row>
    <row r="465" spans="1:13" s="54" customFormat="1" ht="12.75" x14ac:dyDescent="0.25">
      <c r="A465" s="51" t="s">
        <v>403</v>
      </c>
      <c r="B465" s="55" t="s">
        <v>786</v>
      </c>
      <c r="C465" s="50" t="s">
        <v>1352</v>
      </c>
      <c r="D465" s="52" t="s">
        <v>78</v>
      </c>
      <c r="E465" s="53">
        <v>19</v>
      </c>
      <c r="F465" s="83">
        <v>5000</v>
      </c>
      <c r="G465" s="84">
        <f t="shared" si="56"/>
        <v>95000</v>
      </c>
      <c r="H465" s="83">
        <v>19860</v>
      </c>
      <c r="I465" s="84">
        <f t="shared" ref="I465:I502" si="58">H465*E465</f>
        <v>377340</v>
      </c>
      <c r="J465" s="84">
        <f t="shared" si="57"/>
        <v>472340</v>
      </c>
      <c r="K465" s="83"/>
      <c r="L465" s="193"/>
      <c r="M465" s="193"/>
    </row>
    <row r="466" spans="1:13" s="54" customFormat="1" ht="25.5" x14ac:dyDescent="0.25">
      <c r="A466" s="51" t="s">
        <v>404</v>
      </c>
      <c r="B466" s="55" t="s">
        <v>787</v>
      </c>
      <c r="C466" s="50" t="s">
        <v>861</v>
      </c>
      <c r="D466" s="52" t="s">
        <v>78</v>
      </c>
      <c r="E466" s="53">
        <v>65</v>
      </c>
      <c r="F466" s="83">
        <v>2400</v>
      </c>
      <c r="G466" s="84">
        <f t="shared" si="56"/>
        <v>156000</v>
      </c>
      <c r="H466" s="83">
        <v>8794</v>
      </c>
      <c r="I466" s="84">
        <f t="shared" si="58"/>
        <v>571610</v>
      </c>
      <c r="J466" s="84">
        <f t="shared" si="57"/>
        <v>727610</v>
      </c>
      <c r="K466" s="83"/>
      <c r="L466" s="193"/>
      <c r="M466" s="193"/>
    </row>
    <row r="467" spans="1:13" s="54" customFormat="1" ht="12.75" x14ac:dyDescent="0.25">
      <c r="A467" s="51" t="s">
        <v>405</v>
      </c>
      <c r="B467" s="55" t="s">
        <v>232</v>
      </c>
      <c r="C467" s="50" t="s">
        <v>788</v>
      </c>
      <c r="D467" s="52" t="s">
        <v>78</v>
      </c>
      <c r="E467" s="53">
        <v>2</v>
      </c>
      <c r="F467" s="83">
        <v>5000</v>
      </c>
      <c r="G467" s="84">
        <f t="shared" ref="G467" si="59">E467*F467</f>
        <v>10000</v>
      </c>
      <c r="H467" s="83">
        <v>58964</v>
      </c>
      <c r="I467" s="84">
        <f t="shared" ref="I467" si="60">H467*E467</f>
        <v>117928</v>
      </c>
      <c r="J467" s="84">
        <f t="shared" ref="J467" si="61">G467+I467</f>
        <v>127928</v>
      </c>
      <c r="K467" s="83"/>
      <c r="L467" s="193"/>
      <c r="M467" s="193"/>
    </row>
    <row r="468" spans="1:13" s="54" customFormat="1" ht="12.75" x14ac:dyDescent="0.25">
      <c r="A468" s="51" t="s">
        <v>406</v>
      </c>
      <c r="B468" s="55" t="s">
        <v>228</v>
      </c>
      <c r="C468" s="50" t="s">
        <v>1353</v>
      </c>
      <c r="D468" s="52" t="s">
        <v>78</v>
      </c>
      <c r="E468" s="53">
        <v>2</v>
      </c>
      <c r="F468" s="83">
        <v>5000</v>
      </c>
      <c r="G468" s="84">
        <f t="shared" si="56"/>
        <v>10000</v>
      </c>
      <c r="H468" s="83">
        <v>47351.3</v>
      </c>
      <c r="I468" s="84">
        <f t="shared" si="58"/>
        <v>94702.6</v>
      </c>
      <c r="J468" s="84">
        <f t="shared" si="57"/>
        <v>104702.6</v>
      </c>
      <c r="K468" s="83"/>
      <c r="L468" s="193"/>
      <c r="M468" s="193"/>
    </row>
    <row r="469" spans="1:13" s="54" customFormat="1" ht="12.75" x14ac:dyDescent="0.25">
      <c r="A469" s="51" t="s">
        <v>264</v>
      </c>
      <c r="B469" s="55" t="s">
        <v>229</v>
      </c>
      <c r="C469" s="50" t="s">
        <v>230</v>
      </c>
      <c r="D469" s="52" t="s">
        <v>78</v>
      </c>
      <c r="E469" s="53">
        <v>1</v>
      </c>
      <c r="F469" s="83">
        <v>5000</v>
      </c>
      <c r="G469" s="84">
        <f t="shared" si="56"/>
        <v>5000</v>
      </c>
      <c r="H469" s="83">
        <v>48392.74</v>
      </c>
      <c r="I469" s="84">
        <f t="shared" si="58"/>
        <v>48392.74</v>
      </c>
      <c r="J469" s="84">
        <f t="shared" si="57"/>
        <v>53392.74</v>
      </c>
      <c r="K469" s="83"/>
      <c r="L469" s="193"/>
      <c r="M469" s="193"/>
    </row>
    <row r="470" spans="1:13" s="54" customFormat="1" ht="12.75" x14ac:dyDescent="0.25">
      <c r="A470" s="51" t="s">
        <v>887</v>
      </c>
      <c r="B470" s="55" t="s">
        <v>229</v>
      </c>
      <c r="C470" s="50" t="s">
        <v>231</v>
      </c>
      <c r="D470" s="52" t="s">
        <v>78</v>
      </c>
      <c r="E470" s="53">
        <v>1</v>
      </c>
      <c r="F470" s="83">
        <v>5000</v>
      </c>
      <c r="G470" s="84">
        <f t="shared" si="56"/>
        <v>5000</v>
      </c>
      <c r="H470" s="83">
        <v>82839.95</v>
      </c>
      <c r="I470" s="84">
        <f t="shared" si="58"/>
        <v>82839.95</v>
      </c>
      <c r="J470" s="84">
        <f t="shared" si="57"/>
        <v>87839.95</v>
      </c>
      <c r="K470" s="83"/>
      <c r="L470" s="193"/>
      <c r="M470" s="193"/>
    </row>
    <row r="471" spans="1:13" s="54" customFormat="1" ht="12.75" x14ac:dyDescent="0.25">
      <c r="A471" s="51" t="s">
        <v>407</v>
      </c>
      <c r="B471" s="55" t="s">
        <v>233</v>
      </c>
      <c r="C471" s="50" t="s">
        <v>789</v>
      </c>
      <c r="D471" s="52" t="s">
        <v>78</v>
      </c>
      <c r="E471" s="53">
        <v>1</v>
      </c>
      <c r="F471" s="83">
        <v>5000</v>
      </c>
      <c r="G471" s="84">
        <f t="shared" si="56"/>
        <v>5000</v>
      </c>
      <c r="H471" s="83">
        <v>116088.25</v>
      </c>
      <c r="I471" s="84">
        <f t="shared" si="58"/>
        <v>116088.25</v>
      </c>
      <c r="J471" s="84">
        <f t="shared" si="57"/>
        <v>121088.25</v>
      </c>
      <c r="K471" s="83"/>
      <c r="L471" s="193"/>
      <c r="M471" s="193"/>
    </row>
    <row r="472" spans="1:13" s="54" customFormat="1" ht="12.75" x14ac:dyDescent="0.25">
      <c r="A472" s="51" t="s">
        <v>888</v>
      </c>
      <c r="B472" s="55" t="s">
        <v>234</v>
      </c>
      <c r="C472" s="50" t="s">
        <v>235</v>
      </c>
      <c r="D472" s="52" t="s">
        <v>78</v>
      </c>
      <c r="E472" s="53">
        <v>1</v>
      </c>
      <c r="F472" s="83">
        <v>5000</v>
      </c>
      <c r="G472" s="84">
        <f t="shared" si="56"/>
        <v>5000</v>
      </c>
      <c r="H472" s="83">
        <v>54834</v>
      </c>
      <c r="I472" s="84">
        <f t="shared" si="58"/>
        <v>54834</v>
      </c>
      <c r="J472" s="84">
        <f t="shared" si="57"/>
        <v>59834</v>
      </c>
      <c r="K472" s="83"/>
      <c r="L472" s="193"/>
      <c r="M472" s="193"/>
    </row>
    <row r="473" spans="1:13" s="54" customFormat="1" ht="12.75" x14ac:dyDescent="0.25">
      <c r="A473" s="51" t="s">
        <v>408</v>
      </c>
      <c r="B473" s="198" t="s">
        <v>1149</v>
      </c>
      <c r="C473" s="50" t="s">
        <v>1148</v>
      </c>
      <c r="D473" s="52" t="s">
        <v>78</v>
      </c>
      <c r="E473" s="53">
        <v>1</v>
      </c>
      <c r="F473" s="83">
        <v>5000</v>
      </c>
      <c r="G473" s="84">
        <f t="shared" si="56"/>
        <v>5000</v>
      </c>
      <c r="H473" s="83">
        <v>23834.76</v>
      </c>
      <c r="I473" s="84">
        <f t="shared" si="58"/>
        <v>23834.76</v>
      </c>
      <c r="J473" s="84">
        <f t="shared" si="57"/>
        <v>28834.76</v>
      </c>
      <c r="K473" s="83"/>
      <c r="L473" s="193"/>
      <c r="M473" s="193"/>
    </row>
    <row r="474" spans="1:13" s="54" customFormat="1" ht="12.75" x14ac:dyDescent="0.25">
      <c r="A474" s="51" t="s">
        <v>409</v>
      </c>
      <c r="B474" s="198" t="s">
        <v>1218</v>
      </c>
      <c r="C474" s="50" t="s">
        <v>1219</v>
      </c>
      <c r="D474" s="52" t="s">
        <v>78</v>
      </c>
      <c r="E474" s="53">
        <v>1</v>
      </c>
      <c r="F474" s="83">
        <v>5000</v>
      </c>
      <c r="G474" s="84">
        <f t="shared" si="56"/>
        <v>5000</v>
      </c>
      <c r="H474" s="83">
        <v>33581.83</v>
      </c>
      <c r="I474" s="84">
        <f t="shared" si="58"/>
        <v>33581.83</v>
      </c>
      <c r="J474" s="84">
        <f t="shared" si="57"/>
        <v>38581.83</v>
      </c>
      <c r="K474" s="83"/>
      <c r="L474" s="193"/>
      <c r="M474" s="193"/>
    </row>
    <row r="475" spans="1:13" s="54" customFormat="1" ht="12.75" x14ac:dyDescent="0.25">
      <c r="A475" s="51" t="s">
        <v>889</v>
      </c>
      <c r="B475" s="55" t="s">
        <v>790</v>
      </c>
      <c r="C475" s="50" t="s">
        <v>236</v>
      </c>
      <c r="D475" s="52" t="s">
        <v>78</v>
      </c>
      <c r="E475" s="53">
        <v>10</v>
      </c>
      <c r="F475" s="83">
        <v>1800</v>
      </c>
      <c r="G475" s="84">
        <f t="shared" si="56"/>
        <v>18000</v>
      </c>
      <c r="H475" s="83">
        <v>5740</v>
      </c>
      <c r="I475" s="84">
        <f t="shared" si="58"/>
        <v>57400</v>
      </c>
      <c r="J475" s="84">
        <f t="shared" si="57"/>
        <v>75400</v>
      </c>
      <c r="K475" s="83"/>
      <c r="L475" s="193"/>
      <c r="M475" s="193"/>
    </row>
    <row r="476" spans="1:13" s="54" customFormat="1" ht="12.75" x14ac:dyDescent="0.25">
      <c r="A476" s="51" t="s">
        <v>410</v>
      </c>
      <c r="B476" s="55" t="s">
        <v>1145</v>
      </c>
      <c r="C476" s="50" t="s">
        <v>791</v>
      </c>
      <c r="D476" s="52" t="s">
        <v>78</v>
      </c>
      <c r="E476" s="53">
        <v>1</v>
      </c>
      <c r="F476" s="83">
        <v>960</v>
      </c>
      <c r="G476" s="84">
        <f t="shared" si="56"/>
        <v>960</v>
      </c>
      <c r="H476" s="83">
        <v>2874</v>
      </c>
      <c r="I476" s="84">
        <f t="shared" si="58"/>
        <v>2874</v>
      </c>
      <c r="J476" s="84">
        <f t="shared" si="57"/>
        <v>3834</v>
      </c>
      <c r="K476" s="83"/>
      <c r="L476" s="193"/>
      <c r="M476" s="193"/>
    </row>
    <row r="477" spans="1:13" s="54" customFormat="1" ht="12.75" x14ac:dyDescent="0.25">
      <c r="A477" s="51" t="s">
        <v>411</v>
      </c>
      <c r="B477" s="55" t="s">
        <v>1146</v>
      </c>
      <c r="C477" s="50" t="s">
        <v>1143</v>
      </c>
      <c r="D477" s="52" t="s">
        <v>78</v>
      </c>
      <c r="E477" s="53">
        <v>12</v>
      </c>
      <c r="F477" s="83">
        <v>960</v>
      </c>
      <c r="G477" s="84">
        <f t="shared" si="56"/>
        <v>11520</v>
      </c>
      <c r="H477" s="83">
        <v>2979.12</v>
      </c>
      <c r="I477" s="84">
        <f t="shared" si="58"/>
        <v>35749.440000000002</v>
      </c>
      <c r="J477" s="84">
        <f t="shared" si="57"/>
        <v>47269.440000000002</v>
      </c>
      <c r="K477" s="83"/>
      <c r="L477" s="193"/>
      <c r="M477" s="193"/>
    </row>
    <row r="478" spans="1:13" s="54" customFormat="1" ht="12.75" x14ac:dyDescent="0.25">
      <c r="A478" s="51" t="s">
        <v>890</v>
      </c>
      <c r="B478" s="55" t="s">
        <v>1155</v>
      </c>
      <c r="C478" s="50" t="s">
        <v>1154</v>
      </c>
      <c r="D478" s="52" t="s">
        <v>78</v>
      </c>
      <c r="E478" s="53">
        <v>2</v>
      </c>
      <c r="F478" s="83">
        <v>960</v>
      </c>
      <c r="G478" s="84">
        <f t="shared" si="56"/>
        <v>1920</v>
      </c>
      <c r="H478" s="83">
        <v>6916.8</v>
      </c>
      <c r="I478" s="84">
        <f t="shared" si="58"/>
        <v>13833.6</v>
      </c>
      <c r="J478" s="84">
        <f t="shared" si="57"/>
        <v>15753.6</v>
      </c>
      <c r="K478" s="83"/>
      <c r="L478" s="193"/>
      <c r="M478" s="193"/>
    </row>
    <row r="479" spans="1:13" s="54" customFormat="1" ht="12.75" x14ac:dyDescent="0.25">
      <c r="A479" s="51" t="s">
        <v>412</v>
      </c>
      <c r="B479" s="55" t="s">
        <v>1160</v>
      </c>
      <c r="C479" s="50" t="s">
        <v>1157</v>
      </c>
      <c r="D479" s="52" t="s">
        <v>78</v>
      </c>
      <c r="E479" s="53">
        <v>2</v>
      </c>
      <c r="F479" s="83">
        <v>960</v>
      </c>
      <c r="G479" s="84">
        <f t="shared" si="56"/>
        <v>1920</v>
      </c>
      <c r="H479" s="83">
        <v>28156.799999999999</v>
      </c>
      <c r="I479" s="84">
        <f t="shared" si="58"/>
        <v>56313.599999999999</v>
      </c>
      <c r="J479" s="84">
        <f t="shared" si="57"/>
        <v>58233.599999999999</v>
      </c>
      <c r="K479" s="83"/>
      <c r="L479" s="193"/>
      <c r="M479" s="193"/>
    </row>
    <row r="480" spans="1:13" s="54" customFormat="1" ht="25.5" x14ac:dyDescent="0.25">
      <c r="A480" s="51" t="s">
        <v>413</v>
      </c>
      <c r="B480" s="55" t="s">
        <v>1159</v>
      </c>
      <c r="C480" s="50" t="s">
        <v>1158</v>
      </c>
      <c r="D480" s="52" t="s">
        <v>78</v>
      </c>
      <c r="E480" s="53">
        <v>1</v>
      </c>
      <c r="F480" s="83">
        <v>960</v>
      </c>
      <c r="G480" s="84">
        <f t="shared" si="56"/>
        <v>960</v>
      </c>
      <c r="H480" s="83">
        <v>21761.040000000001</v>
      </c>
      <c r="I480" s="84">
        <f t="shared" si="58"/>
        <v>21761.040000000001</v>
      </c>
      <c r="J480" s="84">
        <f t="shared" si="57"/>
        <v>22721.040000000001</v>
      </c>
      <c r="K480" s="83"/>
      <c r="L480" s="193"/>
      <c r="M480" s="193"/>
    </row>
    <row r="481" spans="1:13" s="54" customFormat="1" ht="12.75" x14ac:dyDescent="0.25">
      <c r="A481" s="51" t="s">
        <v>414</v>
      </c>
      <c r="B481" s="55" t="s">
        <v>223</v>
      </c>
      <c r="C481" s="50" t="s">
        <v>943</v>
      </c>
      <c r="D481" s="52" t="s">
        <v>120</v>
      </c>
      <c r="E481" s="53">
        <v>360</v>
      </c>
      <c r="F481" s="83">
        <v>240</v>
      </c>
      <c r="G481" s="84">
        <f t="shared" si="56"/>
        <v>86400</v>
      </c>
      <c r="H481" s="83">
        <v>1615.01</v>
      </c>
      <c r="I481" s="84">
        <f t="shared" si="58"/>
        <v>581403.6</v>
      </c>
      <c r="J481" s="84">
        <f t="shared" si="57"/>
        <v>667803.6</v>
      </c>
      <c r="K481" s="83"/>
      <c r="L481" s="193"/>
      <c r="M481" s="193"/>
    </row>
    <row r="482" spans="1:13" s="54" customFormat="1" ht="12.75" x14ac:dyDescent="0.25">
      <c r="A482" s="51" t="s">
        <v>415</v>
      </c>
      <c r="B482" s="55" t="s">
        <v>223</v>
      </c>
      <c r="C482" s="50" t="s">
        <v>954</v>
      </c>
      <c r="D482" s="52" t="s">
        <v>120</v>
      </c>
      <c r="E482" s="53">
        <v>64</v>
      </c>
      <c r="F482" s="83">
        <v>240</v>
      </c>
      <c r="G482" s="84">
        <f t="shared" si="56"/>
        <v>15360</v>
      </c>
      <c r="H482" s="83">
        <v>4959.3599999999997</v>
      </c>
      <c r="I482" s="84">
        <f t="shared" si="58"/>
        <v>317399.03999999998</v>
      </c>
      <c r="J482" s="84">
        <f t="shared" si="57"/>
        <v>332759.03999999998</v>
      </c>
      <c r="K482" s="83"/>
      <c r="L482" s="193"/>
      <c r="M482" s="193"/>
    </row>
    <row r="483" spans="1:13" s="54" customFormat="1" ht="12.75" x14ac:dyDescent="0.25">
      <c r="A483" s="51" t="s">
        <v>416</v>
      </c>
      <c r="B483" s="55" t="s">
        <v>223</v>
      </c>
      <c r="C483" s="50" t="s">
        <v>1120</v>
      </c>
      <c r="D483" s="52" t="s">
        <v>120</v>
      </c>
      <c r="E483" s="53">
        <v>158</v>
      </c>
      <c r="F483" s="83">
        <v>240</v>
      </c>
      <c r="G483" s="84">
        <f t="shared" si="56"/>
        <v>37920</v>
      </c>
      <c r="H483" s="83">
        <v>820.8</v>
      </c>
      <c r="I483" s="84">
        <f t="shared" si="58"/>
        <v>129686.39999999999</v>
      </c>
      <c r="J483" s="84">
        <f t="shared" si="57"/>
        <v>167606.39999999999</v>
      </c>
      <c r="K483" s="83"/>
      <c r="L483" s="193"/>
      <c r="M483" s="193"/>
    </row>
    <row r="484" spans="1:13" s="54" customFormat="1" ht="12.75" x14ac:dyDescent="0.25">
      <c r="A484" s="51" t="s">
        <v>417</v>
      </c>
      <c r="B484" s="55" t="s">
        <v>223</v>
      </c>
      <c r="C484" s="50" t="s">
        <v>944</v>
      </c>
      <c r="D484" s="52" t="s">
        <v>120</v>
      </c>
      <c r="E484" s="53">
        <v>2640</v>
      </c>
      <c r="F484" s="83">
        <v>240</v>
      </c>
      <c r="G484" s="84">
        <f t="shared" si="56"/>
        <v>633600</v>
      </c>
      <c r="H484" s="83">
        <v>462.12</v>
      </c>
      <c r="I484" s="84">
        <f t="shared" si="58"/>
        <v>1219996.8</v>
      </c>
      <c r="J484" s="84">
        <f t="shared" si="57"/>
        <v>1853596.8</v>
      </c>
      <c r="K484" s="83"/>
      <c r="L484" s="193"/>
      <c r="M484" s="193"/>
    </row>
    <row r="485" spans="1:13" s="54" customFormat="1" ht="12.75" x14ac:dyDescent="0.25">
      <c r="A485" s="51" t="s">
        <v>418</v>
      </c>
      <c r="B485" s="55" t="s">
        <v>223</v>
      </c>
      <c r="C485" s="50" t="s">
        <v>868</v>
      </c>
      <c r="D485" s="52" t="s">
        <v>120</v>
      </c>
      <c r="E485" s="53">
        <v>1620</v>
      </c>
      <c r="F485" s="83">
        <v>142</v>
      </c>
      <c r="G485" s="84">
        <f t="shared" si="56"/>
        <v>230040</v>
      </c>
      <c r="H485" s="83">
        <v>1392</v>
      </c>
      <c r="I485" s="84">
        <f t="shared" si="58"/>
        <v>2255040</v>
      </c>
      <c r="J485" s="84">
        <f t="shared" si="57"/>
        <v>2485080</v>
      </c>
      <c r="K485" s="83"/>
      <c r="L485" s="193"/>
      <c r="M485" s="193"/>
    </row>
    <row r="486" spans="1:13" s="54" customFormat="1" ht="12.75" x14ac:dyDescent="0.25">
      <c r="A486" s="51" t="s">
        <v>419</v>
      </c>
      <c r="B486" s="55" t="s">
        <v>223</v>
      </c>
      <c r="C486" s="50" t="s">
        <v>869</v>
      </c>
      <c r="D486" s="52" t="s">
        <v>120</v>
      </c>
      <c r="E486" s="53">
        <v>450</v>
      </c>
      <c r="F486" s="83">
        <v>124</v>
      </c>
      <c r="G486" s="84">
        <f t="shared" si="56"/>
        <v>55800</v>
      </c>
      <c r="H486" s="83">
        <v>912</v>
      </c>
      <c r="I486" s="84">
        <f t="shared" si="58"/>
        <v>410400</v>
      </c>
      <c r="J486" s="84">
        <f t="shared" si="57"/>
        <v>466200</v>
      </c>
      <c r="K486" s="83"/>
      <c r="L486" s="193"/>
      <c r="M486" s="193"/>
    </row>
    <row r="487" spans="1:13" s="54" customFormat="1" ht="12.75" x14ac:dyDescent="0.25">
      <c r="A487" s="51" t="s">
        <v>420</v>
      </c>
      <c r="B487" s="55" t="s">
        <v>223</v>
      </c>
      <c r="C487" s="50" t="s">
        <v>212</v>
      </c>
      <c r="D487" s="52" t="s">
        <v>120</v>
      </c>
      <c r="E487" s="53">
        <v>380</v>
      </c>
      <c r="F487" s="83">
        <v>124</v>
      </c>
      <c r="G487" s="84">
        <f t="shared" si="56"/>
        <v>47120</v>
      </c>
      <c r="H487" s="83">
        <v>470</v>
      </c>
      <c r="I487" s="84">
        <f t="shared" si="58"/>
        <v>178600</v>
      </c>
      <c r="J487" s="84">
        <f t="shared" si="57"/>
        <v>225720</v>
      </c>
      <c r="K487" s="83"/>
      <c r="L487" s="193"/>
      <c r="M487" s="193"/>
    </row>
    <row r="488" spans="1:13" s="54" customFormat="1" ht="12.75" x14ac:dyDescent="0.25">
      <c r="A488" s="51" t="s">
        <v>421</v>
      </c>
      <c r="B488" s="55" t="s">
        <v>223</v>
      </c>
      <c r="C488" s="50" t="s">
        <v>237</v>
      </c>
      <c r="D488" s="52" t="s">
        <v>120</v>
      </c>
      <c r="E488" s="53">
        <v>760</v>
      </c>
      <c r="F488" s="83">
        <v>124</v>
      </c>
      <c r="G488" s="84">
        <f t="shared" si="56"/>
        <v>94240</v>
      </c>
      <c r="H488" s="83">
        <v>382</v>
      </c>
      <c r="I488" s="84">
        <f t="shared" si="58"/>
        <v>290320</v>
      </c>
      <c r="J488" s="84">
        <f t="shared" si="57"/>
        <v>384560</v>
      </c>
      <c r="K488" s="83"/>
      <c r="L488" s="193"/>
      <c r="M488" s="193"/>
    </row>
    <row r="489" spans="1:13" s="54" customFormat="1" ht="12.75" x14ac:dyDescent="0.25">
      <c r="A489" s="51" t="s">
        <v>422</v>
      </c>
      <c r="B489" s="55" t="s">
        <v>223</v>
      </c>
      <c r="C489" s="50" t="s">
        <v>222</v>
      </c>
      <c r="D489" s="52" t="s">
        <v>120</v>
      </c>
      <c r="E489" s="53">
        <v>480</v>
      </c>
      <c r="F489" s="83">
        <v>124</v>
      </c>
      <c r="G489" s="84">
        <f t="shared" si="56"/>
        <v>59520</v>
      </c>
      <c r="H489" s="83">
        <v>248</v>
      </c>
      <c r="I489" s="84">
        <f t="shared" si="58"/>
        <v>119040</v>
      </c>
      <c r="J489" s="84">
        <f t="shared" si="57"/>
        <v>178560</v>
      </c>
      <c r="K489" s="83"/>
      <c r="L489" s="193"/>
      <c r="M489" s="193"/>
    </row>
    <row r="490" spans="1:13" s="54" customFormat="1" ht="12.75" x14ac:dyDescent="0.25">
      <c r="A490" s="51" t="s">
        <v>423</v>
      </c>
      <c r="B490" s="55" t="s">
        <v>223</v>
      </c>
      <c r="C490" s="50" t="s">
        <v>224</v>
      </c>
      <c r="D490" s="52" t="s">
        <v>120</v>
      </c>
      <c r="E490" s="53">
        <v>420</v>
      </c>
      <c r="F490" s="83">
        <v>124</v>
      </c>
      <c r="G490" s="84">
        <f t="shared" si="56"/>
        <v>52080</v>
      </c>
      <c r="H490" s="83">
        <v>328.01</v>
      </c>
      <c r="I490" s="84">
        <f t="shared" si="58"/>
        <v>137764.19999999998</v>
      </c>
      <c r="J490" s="84">
        <f t="shared" si="57"/>
        <v>189844.19999999998</v>
      </c>
      <c r="K490" s="83"/>
      <c r="L490" s="193"/>
      <c r="M490" s="193"/>
    </row>
    <row r="491" spans="1:13" s="54" customFormat="1" ht="12.75" x14ac:dyDescent="0.25">
      <c r="A491" s="51" t="s">
        <v>424</v>
      </c>
      <c r="B491" s="55" t="s">
        <v>223</v>
      </c>
      <c r="C491" s="50" t="s">
        <v>213</v>
      </c>
      <c r="D491" s="52" t="s">
        <v>120</v>
      </c>
      <c r="E491" s="53">
        <v>1320</v>
      </c>
      <c r="F491" s="83">
        <v>124</v>
      </c>
      <c r="G491" s="84">
        <f t="shared" si="56"/>
        <v>163680</v>
      </c>
      <c r="H491" s="83">
        <v>142</v>
      </c>
      <c r="I491" s="84">
        <f t="shared" si="58"/>
        <v>187440</v>
      </c>
      <c r="J491" s="84">
        <f t="shared" si="57"/>
        <v>351120</v>
      </c>
      <c r="K491" s="83"/>
      <c r="L491" s="193"/>
      <c r="M491" s="193"/>
    </row>
    <row r="492" spans="1:13" s="54" customFormat="1" ht="12.75" x14ac:dyDescent="0.25">
      <c r="A492" s="51" t="s">
        <v>425</v>
      </c>
      <c r="B492" s="55" t="s">
        <v>223</v>
      </c>
      <c r="C492" s="50" t="s">
        <v>895</v>
      </c>
      <c r="D492" s="52" t="s">
        <v>120</v>
      </c>
      <c r="E492" s="53">
        <v>600</v>
      </c>
      <c r="F492" s="83">
        <v>124</v>
      </c>
      <c r="G492" s="84">
        <f t="shared" si="56"/>
        <v>74400</v>
      </c>
      <c r="H492" s="83">
        <v>92.52</v>
      </c>
      <c r="I492" s="84">
        <f t="shared" si="58"/>
        <v>55512</v>
      </c>
      <c r="J492" s="84">
        <f t="shared" si="57"/>
        <v>129912</v>
      </c>
      <c r="K492" s="83"/>
      <c r="L492" s="193"/>
      <c r="M492" s="193"/>
    </row>
    <row r="493" spans="1:13" s="126" customFormat="1" ht="12.75" x14ac:dyDescent="0.25">
      <c r="A493" s="51" t="s">
        <v>426</v>
      </c>
      <c r="B493" s="123" t="s">
        <v>924</v>
      </c>
      <c r="C493" s="95" t="s">
        <v>1002</v>
      </c>
      <c r="D493" s="124" t="s">
        <v>120</v>
      </c>
      <c r="E493" s="125">
        <v>20</v>
      </c>
      <c r="F493" s="97">
        <v>240</v>
      </c>
      <c r="G493" s="98">
        <f t="shared" si="56"/>
        <v>4800</v>
      </c>
      <c r="H493" s="97">
        <v>1238.57</v>
      </c>
      <c r="I493" s="98">
        <f t="shared" si="58"/>
        <v>24771.399999999998</v>
      </c>
      <c r="J493" s="98">
        <f t="shared" si="57"/>
        <v>29571.399999999998</v>
      </c>
      <c r="K493" s="97"/>
      <c r="L493" s="191"/>
      <c r="M493" s="191"/>
    </row>
    <row r="494" spans="1:13" s="126" customFormat="1" ht="12.75" x14ac:dyDescent="0.25">
      <c r="A494" s="51" t="s">
        <v>427</v>
      </c>
      <c r="B494" s="123" t="s">
        <v>924</v>
      </c>
      <c r="C494" s="95" t="s">
        <v>1001</v>
      </c>
      <c r="D494" s="124" t="s">
        <v>120</v>
      </c>
      <c r="E494" s="125">
        <v>90</v>
      </c>
      <c r="F494" s="97">
        <v>240</v>
      </c>
      <c r="G494" s="98">
        <f t="shared" si="56"/>
        <v>21600</v>
      </c>
      <c r="H494" s="97">
        <v>310.08</v>
      </c>
      <c r="I494" s="98">
        <f t="shared" si="58"/>
        <v>27907.199999999997</v>
      </c>
      <c r="J494" s="98">
        <f t="shared" si="57"/>
        <v>49507.199999999997</v>
      </c>
      <c r="K494" s="97"/>
      <c r="L494" s="191"/>
      <c r="M494" s="191"/>
    </row>
    <row r="495" spans="1:13" s="126" customFormat="1" ht="12.75" x14ac:dyDescent="0.25">
      <c r="A495" s="51" t="s">
        <v>428</v>
      </c>
      <c r="B495" s="123" t="s">
        <v>924</v>
      </c>
      <c r="C495" s="95" t="s">
        <v>1107</v>
      </c>
      <c r="D495" s="124" t="s">
        <v>120</v>
      </c>
      <c r="E495" s="125">
        <v>1400</v>
      </c>
      <c r="F495" s="97">
        <v>124</v>
      </c>
      <c r="G495" s="98">
        <f t="shared" si="56"/>
        <v>173600</v>
      </c>
      <c r="H495" s="97">
        <v>86.52</v>
      </c>
      <c r="I495" s="98">
        <f t="shared" si="58"/>
        <v>121128</v>
      </c>
      <c r="J495" s="98">
        <f t="shared" si="57"/>
        <v>294728</v>
      </c>
      <c r="K495" s="97"/>
      <c r="L495" s="191"/>
      <c r="M495" s="191"/>
    </row>
    <row r="496" spans="1:13" s="54" customFormat="1" ht="12.75" x14ac:dyDescent="0.25">
      <c r="A496" s="51" t="s">
        <v>429</v>
      </c>
      <c r="B496" s="55" t="s">
        <v>947</v>
      </c>
      <c r="C496" s="50" t="s">
        <v>945</v>
      </c>
      <c r="D496" s="52" t="s">
        <v>78</v>
      </c>
      <c r="E496" s="53">
        <v>16</v>
      </c>
      <c r="F496" s="83">
        <v>100.8</v>
      </c>
      <c r="G496" s="84">
        <f t="shared" si="56"/>
        <v>1612.8</v>
      </c>
      <c r="H496" s="83">
        <v>404.16</v>
      </c>
      <c r="I496" s="84">
        <f t="shared" si="58"/>
        <v>6466.56</v>
      </c>
      <c r="J496" s="84">
        <f t="shared" si="57"/>
        <v>8079.3600000000006</v>
      </c>
      <c r="K496" s="83"/>
      <c r="L496" s="193"/>
      <c r="M496" s="193"/>
    </row>
    <row r="497" spans="1:13" s="54" customFormat="1" ht="12.75" x14ac:dyDescent="0.25">
      <c r="A497" s="51" t="s">
        <v>430</v>
      </c>
      <c r="B497" s="55" t="s">
        <v>947</v>
      </c>
      <c r="C497" s="50" t="s">
        <v>1100</v>
      </c>
      <c r="D497" s="52" t="s">
        <v>78</v>
      </c>
      <c r="E497" s="53">
        <v>20</v>
      </c>
      <c r="F497" s="83">
        <v>100.8</v>
      </c>
      <c r="G497" s="84">
        <f t="shared" si="56"/>
        <v>2016</v>
      </c>
      <c r="H497" s="83">
        <v>353.62</v>
      </c>
      <c r="I497" s="84">
        <f t="shared" si="58"/>
        <v>7072.4</v>
      </c>
      <c r="J497" s="84">
        <f t="shared" si="57"/>
        <v>9088.4</v>
      </c>
      <c r="K497" s="83"/>
      <c r="L497" s="193"/>
      <c r="M497" s="193"/>
    </row>
    <row r="498" spans="1:13" s="54" customFormat="1" ht="12.75" x14ac:dyDescent="0.25">
      <c r="A498" s="51" t="s">
        <v>431</v>
      </c>
      <c r="B498" s="55" t="s">
        <v>947</v>
      </c>
      <c r="C498" s="50" t="s">
        <v>946</v>
      </c>
      <c r="D498" s="52" t="s">
        <v>78</v>
      </c>
      <c r="E498" s="53">
        <v>80</v>
      </c>
      <c r="F498" s="83">
        <v>100.8</v>
      </c>
      <c r="G498" s="84">
        <f t="shared" si="56"/>
        <v>8064</v>
      </c>
      <c r="H498" s="83">
        <v>93.84</v>
      </c>
      <c r="I498" s="84">
        <f t="shared" si="58"/>
        <v>7507.2000000000007</v>
      </c>
      <c r="J498" s="84">
        <f t="shared" si="57"/>
        <v>15571.2</v>
      </c>
      <c r="K498" s="83"/>
      <c r="L498" s="193"/>
      <c r="M498" s="193"/>
    </row>
    <row r="499" spans="1:13" s="54" customFormat="1" ht="12.75" x14ac:dyDescent="0.25">
      <c r="A499" s="51" t="s">
        <v>432</v>
      </c>
      <c r="B499" s="55" t="s">
        <v>956</v>
      </c>
      <c r="C499" s="50" t="s">
        <v>972</v>
      </c>
      <c r="D499" s="52" t="s">
        <v>78</v>
      </c>
      <c r="E499" s="53">
        <v>80</v>
      </c>
      <c r="F499" s="83">
        <v>100.8</v>
      </c>
      <c r="G499" s="84">
        <f t="shared" si="56"/>
        <v>8064</v>
      </c>
      <c r="H499" s="83">
        <v>102.12</v>
      </c>
      <c r="I499" s="84">
        <f t="shared" si="58"/>
        <v>8169.6</v>
      </c>
      <c r="J499" s="84">
        <f t="shared" si="57"/>
        <v>16233.6</v>
      </c>
      <c r="K499" s="83"/>
      <c r="L499" s="193"/>
      <c r="M499" s="193"/>
    </row>
    <row r="500" spans="1:13" s="54" customFormat="1" ht="12.75" x14ac:dyDescent="0.25">
      <c r="A500" s="51" t="s">
        <v>829</v>
      </c>
      <c r="B500" s="55" t="s">
        <v>947</v>
      </c>
      <c r="C500" s="50" t="s">
        <v>948</v>
      </c>
      <c r="D500" s="52" t="s">
        <v>78</v>
      </c>
      <c r="E500" s="53">
        <v>30</v>
      </c>
      <c r="F500" s="83">
        <v>100.8</v>
      </c>
      <c r="G500" s="84">
        <f t="shared" si="56"/>
        <v>3024</v>
      </c>
      <c r="H500" s="83">
        <v>50.02</v>
      </c>
      <c r="I500" s="84">
        <f t="shared" si="58"/>
        <v>1500.6000000000001</v>
      </c>
      <c r="J500" s="84">
        <f t="shared" si="57"/>
        <v>4524.6000000000004</v>
      </c>
      <c r="K500" s="83"/>
      <c r="L500" s="193"/>
      <c r="M500" s="193"/>
    </row>
    <row r="501" spans="1:13" s="54" customFormat="1" ht="13.5" x14ac:dyDescent="0.25">
      <c r="A501" s="51" t="s">
        <v>830</v>
      </c>
      <c r="B501" s="55" t="s">
        <v>792</v>
      </c>
      <c r="C501" s="173" t="s">
        <v>793</v>
      </c>
      <c r="D501" s="56" t="s">
        <v>78</v>
      </c>
      <c r="E501" s="53">
        <v>32</v>
      </c>
      <c r="F501" s="83">
        <v>120</v>
      </c>
      <c r="G501" s="84">
        <f t="shared" si="56"/>
        <v>3840</v>
      </c>
      <c r="H501" s="83">
        <v>0</v>
      </c>
      <c r="I501" s="84">
        <f t="shared" si="58"/>
        <v>0</v>
      </c>
      <c r="J501" s="84">
        <f t="shared" si="57"/>
        <v>3840</v>
      </c>
      <c r="K501" s="209" t="s">
        <v>1232</v>
      </c>
      <c r="L501" s="193"/>
      <c r="M501" s="193"/>
    </row>
    <row r="502" spans="1:13" s="126" customFormat="1" ht="13.5" x14ac:dyDescent="0.25">
      <c r="A502" s="51" t="s">
        <v>831</v>
      </c>
      <c r="B502" s="123" t="s">
        <v>1189</v>
      </c>
      <c r="C502" s="148" t="s">
        <v>1188</v>
      </c>
      <c r="D502" s="118" t="s">
        <v>78</v>
      </c>
      <c r="E502" s="125">
        <v>19</v>
      </c>
      <c r="F502" s="97">
        <v>2000</v>
      </c>
      <c r="G502" s="98">
        <f t="shared" si="56"/>
        <v>38000</v>
      </c>
      <c r="H502" s="97">
        <v>0</v>
      </c>
      <c r="I502" s="98">
        <f t="shared" si="58"/>
        <v>0</v>
      </c>
      <c r="J502" s="98">
        <f t="shared" si="57"/>
        <v>38000</v>
      </c>
      <c r="K502" s="127" t="s">
        <v>1232</v>
      </c>
      <c r="L502" s="191"/>
      <c r="M502" s="191"/>
    </row>
    <row r="503" spans="1:13" s="54" customFormat="1" ht="13.5" x14ac:dyDescent="0.25">
      <c r="A503" s="51" t="s">
        <v>832</v>
      </c>
      <c r="B503" s="55" t="s">
        <v>1217</v>
      </c>
      <c r="C503" s="173"/>
      <c r="D503" s="56" t="s">
        <v>78</v>
      </c>
      <c r="E503" s="53">
        <v>65</v>
      </c>
      <c r="F503" s="83">
        <v>1440</v>
      </c>
      <c r="G503" s="84">
        <f t="shared" si="56"/>
        <v>93600</v>
      </c>
      <c r="H503" s="83">
        <v>0</v>
      </c>
      <c r="I503" s="84">
        <f>ROUND(E503*H503,2)</f>
        <v>0</v>
      </c>
      <c r="J503" s="84">
        <f t="shared" si="57"/>
        <v>93600</v>
      </c>
      <c r="K503" s="92" t="s">
        <v>1232</v>
      </c>
      <c r="L503" s="193"/>
      <c r="M503" s="193"/>
    </row>
    <row r="504" spans="1:13" s="54" customFormat="1" ht="13.5" x14ac:dyDescent="0.25">
      <c r="A504" s="51" t="s">
        <v>949</v>
      </c>
      <c r="B504" s="55" t="s">
        <v>1104</v>
      </c>
      <c r="C504" s="173" t="s">
        <v>180</v>
      </c>
      <c r="D504" s="56" t="s">
        <v>120</v>
      </c>
      <c r="E504" s="53">
        <v>24</v>
      </c>
      <c r="F504" s="83">
        <v>640</v>
      </c>
      <c r="G504" s="84">
        <f t="shared" si="56"/>
        <v>15360</v>
      </c>
      <c r="H504" s="83">
        <v>701.68</v>
      </c>
      <c r="I504" s="84">
        <f>ROUND(E504*H504,2)</f>
        <v>16840.32</v>
      </c>
      <c r="J504" s="84">
        <f t="shared" si="57"/>
        <v>32200.32</v>
      </c>
      <c r="K504" s="92"/>
      <c r="L504" s="193"/>
      <c r="M504" s="193"/>
    </row>
    <row r="505" spans="1:13" s="54" customFormat="1" ht="13.5" x14ac:dyDescent="0.25">
      <c r="A505" s="51" t="s">
        <v>833</v>
      </c>
      <c r="B505" s="55" t="s">
        <v>219</v>
      </c>
      <c r="C505" s="173">
        <v>35262</v>
      </c>
      <c r="D505" s="56" t="s">
        <v>120</v>
      </c>
      <c r="E505" s="53">
        <v>330</v>
      </c>
      <c r="F505" s="83">
        <v>640</v>
      </c>
      <c r="G505" s="84">
        <f t="shared" si="56"/>
        <v>211200</v>
      </c>
      <c r="H505" s="83">
        <v>538</v>
      </c>
      <c r="I505" s="84">
        <f t="shared" ref="I505:I555" si="62">H505*E505</f>
        <v>177540</v>
      </c>
      <c r="J505" s="84">
        <f t="shared" si="57"/>
        <v>388740</v>
      </c>
      <c r="K505" s="92"/>
      <c r="L505" s="193"/>
      <c r="M505" s="193"/>
    </row>
    <row r="506" spans="1:13" s="54" customFormat="1" ht="14.45" customHeight="1" x14ac:dyDescent="0.25">
      <c r="A506" s="51" t="s">
        <v>834</v>
      </c>
      <c r="B506" s="55" t="s">
        <v>794</v>
      </c>
      <c r="C506" s="173">
        <v>35522</v>
      </c>
      <c r="D506" s="56" t="s">
        <v>120</v>
      </c>
      <c r="E506" s="53">
        <v>330</v>
      </c>
      <c r="F506" s="83">
        <v>120</v>
      </c>
      <c r="G506" s="84">
        <f t="shared" si="56"/>
        <v>39600</v>
      </c>
      <c r="H506" s="83">
        <v>174.35</v>
      </c>
      <c r="I506" s="84">
        <f t="shared" si="62"/>
        <v>57535.5</v>
      </c>
      <c r="J506" s="84">
        <f t="shared" si="57"/>
        <v>97135.5</v>
      </c>
      <c r="K506" s="92"/>
      <c r="L506" s="193"/>
      <c r="M506" s="193"/>
    </row>
    <row r="507" spans="1:13" s="54" customFormat="1" ht="13.5" x14ac:dyDescent="0.25">
      <c r="A507" s="51" t="s">
        <v>835</v>
      </c>
      <c r="B507" s="55" t="s">
        <v>752</v>
      </c>
      <c r="C507" s="173" t="s">
        <v>753</v>
      </c>
      <c r="D507" s="56" t="s">
        <v>78</v>
      </c>
      <c r="E507" s="53">
        <v>400</v>
      </c>
      <c r="F507" s="83">
        <v>0</v>
      </c>
      <c r="G507" s="84">
        <f t="shared" si="56"/>
        <v>0</v>
      </c>
      <c r="H507" s="83">
        <v>56.92</v>
      </c>
      <c r="I507" s="84">
        <f t="shared" si="62"/>
        <v>22768</v>
      </c>
      <c r="J507" s="84">
        <f t="shared" si="57"/>
        <v>22768</v>
      </c>
      <c r="K507" s="92"/>
      <c r="L507" s="193"/>
      <c r="M507" s="193"/>
    </row>
    <row r="508" spans="1:13" s="54" customFormat="1" ht="13.5" x14ac:dyDescent="0.25">
      <c r="A508" s="51" t="s">
        <v>1023</v>
      </c>
      <c r="B508" s="55" t="s">
        <v>754</v>
      </c>
      <c r="C508" s="173" t="s">
        <v>755</v>
      </c>
      <c r="D508" s="56" t="s">
        <v>78</v>
      </c>
      <c r="E508" s="53">
        <v>198</v>
      </c>
      <c r="F508" s="83">
        <v>300</v>
      </c>
      <c r="G508" s="84">
        <f t="shared" si="56"/>
        <v>59400</v>
      </c>
      <c r="H508" s="83">
        <v>170.52</v>
      </c>
      <c r="I508" s="84">
        <f t="shared" si="62"/>
        <v>33762.959999999999</v>
      </c>
      <c r="J508" s="84">
        <f t="shared" si="57"/>
        <v>93162.959999999992</v>
      </c>
      <c r="K508" s="92"/>
      <c r="L508" s="193"/>
      <c r="M508" s="193"/>
    </row>
    <row r="509" spans="1:13" s="54" customFormat="1" ht="13.5" x14ac:dyDescent="0.25">
      <c r="A509" s="51" t="s">
        <v>836</v>
      </c>
      <c r="B509" s="55" t="s">
        <v>756</v>
      </c>
      <c r="C509" s="173" t="s">
        <v>757</v>
      </c>
      <c r="D509" s="56" t="s">
        <v>78</v>
      </c>
      <c r="E509" s="53">
        <v>500</v>
      </c>
      <c r="F509" s="83">
        <v>0</v>
      </c>
      <c r="G509" s="84">
        <f t="shared" si="56"/>
        <v>0</v>
      </c>
      <c r="H509" s="83">
        <v>6.77</v>
      </c>
      <c r="I509" s="84">
        <f t="shared" si="62"/>
        <v>3385</v>
      </c>
      <c r="J509" s="84">
        <f t="shared" si="57"/>
        <v>3385</v>
      </c>
      <c r="K509" s="92"/>
      <c r="L509" s="193"/>
      <c r="M509" s="193"/>
    </row>
    <row r="510" spans="1:13" s="54" customFormat="1" ht="13.5" x14ac:dyDescent="0.25">
      <c r="A510" s="51" t="s">
        <v>837</v>
      </c>
      <c r="B510" s="55" t="s">
        <v>758</v>
      </c>
      <c r="C510" s="173" t="s">
        <v>759</v>
      </c>
      <c r="D510" s="56" t="s">
        <v>78</v>
      </c>
      <c r="E510" s="53">
        <v>800</v>
      </c>
      <c r="F510" s="83">
        <v>0</v>
      </c>
      <c r="G510" s="84">
        <f t="shared" si="56"/>
        <v>0</v>
      </c>
      <c r="H510" s="83">
        <v>3.07</v>
      </c>
      <c r="I510" s="84">
        <f t="shared" si="62"/>
        <v>2456</v>
      </c>
      <c r="J510" s="84">
        <f t="shared" si="57"/>
        <v>2456</v>
      </c>
      <c r="K510" s="92"/>
      <c r="L510" s="193"/>
      <c r="M510" s="193"/>
    </row>
    <row r="511" spans="1:13" s="54" customFormat="1" ht="13.5" x14ac:dyDescent="0.25">
      <c r="A511" s="51" t="s">
        <v>838</v>
      </c>
      <c r="B511" s="55" t="s">
        <v>760</v>
      </c>
      <c r="C511" s="173" t="s">
        <v>761</v>
      </c>
      <c r="D511" s="56" t="s">
        <v>78</v>
      </c>
      <c r="E511" s="53">
        <v>114</v>
      </c>
      <c r="F511" s="83">
        <v>300</v>
      </c>
      <c r="G511" s="84">
        <f t="shared" si="56"/>
        <v>34200</v>
      </c>
      <c r="H511" s="83">
        <v>1577.76</v>
      </c>
      <c r="I511" s="84">
        <f t="shared" si="62"/>
        <v>179864.63999999998</v>
      </c>
      <c r="J511" s="84">
        <f t="shared" si="57"/>
        <v>214064.63999999998</v>
      </c>
      <c r="K511" s="92"/>
      <c r="L511" s="193"/>
      <c r="M511" s="193"/>
    </row>
    <row r="512" spans="1:13" s="54" customFormat="1" ht="13.5" x14ac:dyDescent="0.25">
      <c r="A512" s="51" t="s">
        <v>891</v>
      </c>
      <c r="B512" s="55" t="s">
        <v>795</v>
      </c>
      <c r="C512" s="173" t="s">
        <v>796</v>
      </c>
      <c r="D512" s="56" t="s">
        <v>78</v>
      </c>
      <c r="E512" s="53">
        <v>6</v>
      </c>
      <c r="F512" s="83">
        <v>1200</v>
      </c>
      <c r="G512" s="84">
        <f t="shared" si="56"/>
        <v>7200</v>
      </c>
      <c r="H512" s="83">
        <v>1921.16</v>
      </c>
      <c r="I512" s="84">
        <f t="shared" si="62"/>
        <v>11526.960000000001</v>
      </c>
      <c r="J512" s="84">
        <f t="shared" si="57"/>
        <v>18726.96</v>
      </c>
      <c r="K512" s="92"/>
      <c r="L512" s="193"/>
      <c r="M512" s="193"/>
    </row>
    <row r="513" spans="1:13" s="54" customFormat="1" ht="13.5" x14ac:dyDescent="0.25">
      <c r="A513" s="51" t="s">
        <v>839</v>
      </c>
      <c r="B513" s="55" t="s">
        <v>797</v>
      </c>
      <c r="C513" s="173">
        <v>38242</v>
      </c>
      <c r="D513" s="56" t="s">
        <v>78</v>
      </c>
      <c r="E513" s="53">
        <v>6</v>
      </c>
      <c r="F513" s="83">
        <v>120</v>
      </c>
      <c r="G513" s="84">
        <f t="shared" si="56"/>
        <v>720</v>
      </c>
      <c r="H513" s="83">
        <v>700.24</v>
      </c>
      <c r="I513" s="84">
        <f t="shared" si="62"/>
        <v>4201.4400000000005</v>
      </c>
      <c r="J513" s="84">
        <f t="shared" si="57"/>
        <v>4921.4400000000005</v>
      </c>
      <c r="K513" s="92"/>
      <c r="L513" s="193"/>
      <c r="M513" s="193"/>
    </row>
    <row r="514" spans="1:13" s="54" customFormat="1" ht="13.5" x14ac:dyDescent="0.25">
      <c r="A514" s="51" t="s">
        <v>892</v>
      </c>
      <c r="B514" s="55" t="s">
        <v>951</v>
      </c>
      <c r="C514" s="173">
        <v>35104</v>
      </c>
      <c r="D514" s="56" t="s">
        <v>120</v>
      </c>
      <c r="E514" s="53">
        <v>501</v>
      </c>
      <c r="F514" s="83">
        <v>640</v>
      </c>
      <c r="G514" s="84">
        <f t="shared" si="56"/>
        <v>320640</v>
      </c>
      <c r="H514" s="83">
        <v>2001.41</v>
      </c>
      <c r="I514" s="84">
        <f t="shared" si="62"/>
        <v>1002706.41</v>
      </c>
      <c r="J514" s="84">
        <f t="shared" si="57"/>
        <v>1323346.4100000001</v>
      </c>
      <c r="K514" s="209"/>
      <c r="L514" s="193"/>
      <c r="M514" s="193"/>
    </row>
    <row r="515" spans="1:13" s="54" customFormat="1" ht="13.5" x14ac:dyDescent="0.25">
      <c r="A515" s="51" t="s">
        <v>840</v>
      </c>
      <c r="B515" s="55" t="s">
        <v>952</v>
      </c>
      <c r="C515" s="173">
        <v>35525</v>
      </c>
      <c r="D515" s="56" t="s">
        <v>78</v>
      </c>
      <c r="E515" s="53">
        <v>501</v>
      </c>
      <c r="F515" s="83">
        <v>120</v>
      </c>
      <c r="G515" s="84">
        <f t="shared" si="56"/>
        <v>60120</v>
      </c>
      <c r="H515" s="83">
        <v>567</v>
      </c>
      <c r="I515" s="84">
        <f t="shared" si="62"/>
        <v>284067</v>
      </c>
      <c r="J515" s="84">
        <f t="shared" si="57"/>
        <v>344187</v>
      </c>
      <c r="K515" s="209"/>
      <c r="L515" s="193"/>
      <c r="M515" s="193"/>
    </row>
    <row r="516" spans="1:13" s="54" customFormat="1" ht="13.5" x14ac:dyDescent="0.25">
      <c r="A516" s="51" t="s">
        <v>841</v>
      </c>
      <c r="B516" s="55" t="s">
        <v>798</v>
      </c>
      <c r="C516" s="173" t="s">
        <v>799</v>
      </c>
      <c r="D516" s="56" t="s">
        <v>78</v>
      </c>
      <c r="E516" s="53">
        <v>312</v>
      </c>
      <c r="F516" s="83">
        <v>0</v>
      </c>
      <c r="G516" s="84">
        <f t="shared" si="56"/>
        <v>0</v>
      </c>
      <c r="H516" s="83">
        <v>1.54</v>
      </c>
      <c r="I516" s="84">
        <f t="shared" si="62"/>
        <v>480.48</v>
      </c>
      <c r="J516" s="84">
        <f t="shared" si="57"/>
        <v>480.48</v>
      </c>
      <c r="K516" s="209"/>
      <c r="L516" s="193"/>
      <c r="M516" s="193"/>
    </row>
    <row r="517" spans="1:13" s="54" customFormat="1" ht="13.5" x14ac:dyDescent="0.25">
      <c r="A517" s="51" t="s">
        <v>842</v>
      </c>
      <c r="B517" s="55" t="s">
        <v>800</v>
      </c>
      <c r="C517" s="173" t="s">
        <v>801</v>
      </c>
      <c r="D517" s="56" t="s">
        <v>78</v>
      </c>
      <c r="E517" s="53">
        <v>624</v>
      </c>
      <c r="F517" s="83">
        <v>0</v>
      </c>
      <c r="G517" s="84">
        <f t="shared" si="56"/>
        <v>0</v>
      </c>
      <c r="H517" s="83">
        <v>3.41</v>
      </c>
      <c r="I517" s="84">
        <f t="shared" si="62"/>
        <v>2127.84</v>
      </c>
      <c r="J517" s="84">
        <f t="shared" si="57"/>
        <v>2127.84</v>
      </c>
      <c r="K517" s="209"/>
      <c r="L517" s="193"/>
      <c r="M517" s="193"/>
    </row>
    <row r="518" spans="1:13" s="54" customFormat="1" ht="13.5" x14ac:dyDescent="0.25">
      <c r="A518" s="51" t="s">
        <v>843</v>
      </c>
      <c r="B518" s="55" t="s">
        <v>802</v>
      </c>
      <c r="C518" s="173" t="s">
        <v>803</v>
      </c>
      <c r="D518" s="56" t="s">
        <v>78</v>
      </c>
      <c r="E518" s="53">
        <v>312</v>
      </c>
      <c r="F518" s="83">
        <v>0</v>
      </c>
      <c r="G518" s="84">
        <f t="shared" si="56"/>
        <v>0</v>
      </c>
      <c r="H518" s="83">
        <v>7.44</v>
      </c>
      <c r="I518" s="84">
        <f t="shared" si="62"/>
        <v>2321.2800000000002</v>
      </c>
      <c r="J518" s="84">
        <f t="shared" si="57"/>
        <v>2321.2800000000002</v>
      </c>
      <c r="K518" s="209"/>
      <c r="L518" s="193"/>
      <c r="M518" s="193"/>
    </row>
    <row r="519" spans="1:13" s="54" customFormat="1" ht="13.5" x14ac:dyDescent="0.25">
      <c r="A519" s="51" t="s">
        <v>893</v>
      </c>
      <c r="B519" s="55" t="s">
        <v>804</v>
      </c>
      <c r="C519" s="173" t="s">
        <v>805</v>
      </c>
      <c r="D519" s="56" t="s">
        <v>78</v>
      </c>
      <c r="E519" s="53">
        <v>48</v>
      </c>
      <c r="F519" s="83">
        <v>0</v>
      </c>
      <c r="G519" s="84">
        <f t="shared" si="56"/>
        <v>0</v>
      </c>
      <c r="H519" s="83">
        <v>389.23</v>
      </c>
      <c r="I519" s="84">
        <f t="shared" si="62"/>
        <v>18683.04</v>
      </c>
      <c r="J519" s="84">
        <f t="shared" si="57"/>
        <v>18683.04</v>
      </c>
      <c r="K519" s="209"/>
      <c r="L519" s="193"/>
      <c r="M519" s="193"/>
    </row>
    <row r="520" spans="1:13" s="54" customFormat="1" ht="12.75" x14ac:dyDescent="0.25">
      <c r="A520" s="51" t="s">
        <v>844</v>
      </c>
      <c r="B520" s="55" t="s">
        <v>910</v>
      </c>
      <c r="C520" s="50"/>
      <c r="D520" s="52" t="s">
        <v>78</v>
      </c>
      <c r="E520" s="53">
        <v>144</v>
      </c>
      <c r="F520" s="83">
        <v>10</v>
      </c>
      <c r="G520" s="84">
        <f t="shared" si="56"/>
        <v>1440</v>
      </c>
      <c r="H520" s="83">
        <v>1.82</v>
      </c>
      <c r="I520" s="84">
        <f t="shared" si="62"/>
        <v>262.08</v>
      </c>
      <c r="J520" s="84">
        <f t="shared" si="57"/>
        <v>1702.08</v>
      </c>
      <c r="K520" s="83"/>
      <c r="L520" s="193"/>
      <c r="M520" s="193"/>
    </row>
    <row r="521" spans="1:13" s="54" customFormat="1" ht="12.75" x14ac:dyDescent="0.25">
      <c r="A521" s="51" t="s">
        <v>845</v>
      </c>
      <c r="B521" s="55" t="s">
        <v>219</v>
      </c>
      <c r="C521" s="50">
        <v>35262</v>
      </c>
      <c r="D521" s="52" t="s">
        <v>120</v>
      </c>
      <c r="E521" s="53">
        <v>150</v>
      </c>
      <c r="F521" s="83">
        <v>640</v>
      </c>
      <c r="G521" s="84">
        <f t="shared" si="56"/>
        <v>96000</v>
      </c>
      <c r="H521" s="83">
        <v>538</v>
      </c>
      <c r="I521" s="84">
        <f t="shared" si="62"/>
        <v>80700</v>
      </c>
      <c r="J521" s="84">
        <f t="shared" si="57"/>
        <v>176700</v>
      </c>
      <c r="K521" s="83"/>
      <c r="L521" s="193"/>
      <c r="M521" s="193"/>
    </row>
    <row r="522" spans="1:13" s="54" customFormat="1" ht="12.75" x14ac:dyDescent="0.25">
      <c r="A522" s="51" t="s">
        <v>846</v>
      </c>
      <c r="B522" s="55" t="s">
        <v>794</v>
      </c>
      <c r="C522" s="50">
        <v>35522</v>
      </c>
      <c r="D522" s="52" t="s">
        <v>120</v>
      </c>
      <c r="E522" s="53">
        <v>150</v>
      </c>
      <c r="F522" s="83">
        <v>120</v>
      </c>
      <c r="G522" s="84">
        <f t="shared" si="56"/>
        <v>18000</v>
      </c>
      <c r="H522" s="83">
        <v>209.22</v>
      </c>
      <c r="I522" s="84">
        <f t="shared" si="62"/>
        <v>31383</v>
      </c>
      <c r="J522" s="84">
        <f t="shared" si="57"/>
        <v>49383</v>
      </c>
      <c r="K522" s="83"/>
      <c r="L522" s="193"/>
      <c r="M522" s="193"/>
    </row>
    <row r="523" spans="1:13" s="54" customFormat="1" ht="12.75" x14ac:dyDescent="0.25">
      <c r="A523" s="51" t="s">
        <v>1144</v>
      </c>
      <c r="B523" s="55" t="s">
        <v>806</v>
      </c>
      <c r="C523" s="50">
        <v>91920</v>
      </c>
      <c r="D523" s="52" t="s">
        <v>120</v>
      </c>
      <c r="E523" s="53">
        <v>400</v>
      </c>
      <c r="F523" s="83">
        <v>35</v>
      </c>
      <c r="G523" s="84">
        <f t="shared" si="56"/>
        <v>14000</v>
      </c>
      <c r="H523" s="83">
        <v>21.6</v>
      </c>
      <c r="I523" s="84">
        <f t="shared" si="62"/>
        <v>8640</v>
      </c>
      <c r="J523" s="84">
        <f t="shared" si="57"/>
        <v>22640</v>
      </c>
      <c r="K523" s="83"/>
      <c r="L523" s="193"/>
      <c r="M523" s="193"/>
    </row>
    <row r="524" spans="1:13" s="54" customFormat="1" ht="12.75" x14ac:dyDescent="0.25">
      <c r="A524" s="51" t="s">
        <v>847</v>
      </c>
      <c r="B524" s="55" t="s">
        <v>135</v>
      </c>
      <c r="C524" s="50" t="s">
        <v>136</v>
      </c>
      <c r="D524" s="52" t="s">
        <v>78</v>
      </c>
      <c r="E524" s="53">
        <v>800</v>
      </c>
      <c r="F524" s="83">
        <v>0</v>
      </c>
      <c r="G524" s="84">
        <f t="shared" si="56"/>
        <v>0</v>
      </c>
      <c r="H524" s="83">
        <v>2.6</v>
      </c>
      <c r="I524" s="84">
        <f t="shared" si="62"/>
        <v>2080</v>
      </c>
      <c r="J524" s="84">
        <f t="shared" si="57"/>
        <v>2080</v>
      </c>
      <c r="K524" s="83"/>
      <c r="L524" s="193"/>
      <c r="M524" s="193"/>
    </row>
    <row r="525" spans="1:13" s="54" customFormat="1" ht="12.75" x14ac:dyDescent="0.25">
      <c r="A525" s="51" t="s">
        <v>1024</v>
      </c>
      <c r="B525" s="55" t="s">
        <v>1091</v>
      </c>
      <c r="C525" s="50">
        <v>91932</v>
      </c>
      <c r="D525" s="52" t="s">
        <v>120</v>
      </c>
      <c r="E525" s="53">
        <v>400</v>
      </c>
      <c r="F525" s="83">
        <v>35</v>
      </c>
      <c r="G525" s="84">
        <f t="shared" ref="G525:G556" si="63">E525*F525</f>
        <v>14000</v>
      </c>
      <c r="H525" s="83">
        <v>47.52</v>
      </c>
      <c r="I525" s="84">
        <f t="shared" si="62"/>
        <v>19008</v>
      </c>
      <c r="J525" s="84">
        <f t="shared" ref="J525:J558" si="64">G525+I525</f>
        <v>33008</v>
      </c>
      <c r="K525" s="83"/>
      <c r="L525" s="193"/>
      <c r="M525" s="193"/>
    </row>
    <row r="526" spans="1:13" s="54" customFormat="1" ht="12.75" x14ac:dyDescent="0.25">
      <c r="A526" s="51" t="s">
        <v>848</v>
      </c>
      <c r="B526" s="55" t="s">
        <v>1092</v>
      </c>
      <c r="C526" s="50">
        <v>91532</v>
      </c>
      <c r="D526" s="52" t="s">
        <v>120</v>
      </c>
      <c r="E526" s="53">
        <v>250</v>
      </c>
      <c r="F526" s="83">
        <v>35</v>
      </c>
      <c r="G526" s="84">
        <f t="shared" si="63"/>
        <v>8750</v>
      </c>
      <c r="H526" s="83">
        <v>82.01</v>
      </c>
      <c r="I526" s="84">
        <f t="shared" si="62"/>
        <v>20502.5</v>
      </c>
      <c r="J526" s="84">
        <f t="shared" si="64"/>
        <v>29252.5</v>
      </c>
      <c r="K526" s="83"/>
      <c r="L526" s="193"/>
      <c r="M526" s="193"/>
    </row>
    <row r="527" spans="1:13" s="54" customFormat="1" ht="12.75" x14ac:dyDescent="0.25">
      <c r="A527" s="51" t="s">
        <v>849</v>
      </c>
      <c r="B527" s="55" t="s">
        <v>807</v>
      </c>
      <c r="C527" s="50" t="s">
        <v>808</v>
      </c>
      <c r="D527" s="52" t="s">
        <v>120</v>
      </c>
      <c r="E527" s="53">
        <v>100</v>
      </c>
      <c r="F527" s="83">
        <v>50</v>
      </c>
      <c r="G527" s="84">
        <f t="shared" si="63"/>
        <v>5000</v>
      </c>
      <c r="H527" s="83">
        <v>182.45</v>
      </c>
      <c r="I527" s="84">
        <f t="shared" si="62"/>
        <v>18245</v>
      </c>
      <c r="J527" s="84">
        <f t="shared" si="64"/>
        <v>23245</v>
      </c>
      <c r="K527" s="83"/>
      <c r="L527" s="193"/>
      <c r="M527" s="193"/>
    </row>
    <row r="528" spans="1:13" s="54" customFormat="1" ht="13.5" x14ac:dyDescent="0.25">
      <c r="A528" s="51" t="s">
        <v>925</v>
      </c>
      <c r="B528" s="55" t="s">
        <v>809</v>
      </c>
      <c r="C528" s="173" t="s">
        <v>238</v>
      </c>
      <c r="D528" s="56" t="s">
        <v>78</v>
      </c>
      <c r="E528" s="53">
        <v>32</v>
      </c>
      <c r="F528" s="83">
        <v>100</v>
      </c>
      <c r="G528" s="84">
        <f t="shared" si="63"/>
        <v>3200</v>
      </c>
      <c r="H528" s="83">
        <v>314</v>
      </c>
      <c r="I528" s="84">
        <f t="shared" si="62"/>
        <v>10048</v>
      </c>
      <c r="J528" s="84">
        <f t="shared" si="64"/>
        <v>13248</v>
      </c>
      <c r="K528" s="209"/>
      <c r="L528" s="193"/>
      <c r="M528" s="193"/>
    </row>
    <row r="529" spans="1:13" s="54" customFormat="1" ht="12.75" x14ac:dyDescent="0.25">
      <c r="A529" s="51" t="s">
        <v>950</v>
      </c>
      <c r="B529" s="55" t="s">
        <v>810</v>
      </c>
      <c r="C529" s="50" t="s">
        <v>226</v>
      </c>
      <c r="D529" s="52" t="s">
        <v>78</v>
      </c>
      <c r="E529" s="53">
        <v>40</v>
      </c>
      <c r="F529" s="83">
        <v>0</v>
      </c>
      <c r="G529" s="84">
        <f t="shared" si="63"/>
        <v>0</v>
      </c>
      <c r="H529" s="83">
        <v>28.32</v>
      </c>
      <c r="I529" s="84">
        <f t="shared" si="62"/>
        <v>1132.8</v>
      </c>
      <c r="J529" s="84">
        <f t="shared" si="64"/>
        <v>1132.8</v>
      </c>
      <c r="K529" s="83"/>
      <c r="L529" s="193"/>
      <c r="M529" s="193"/>
    </row>
    <row r="530" spans="1:13" s="54" customFormat="1" ht="13.5" x14ac:dyDescent="0.25">
      <c r="A530" s="51" t="s">
        <v>1025</v>
      </c>
      <c r="B530" s="55" t="s">
        <v>811</v>
      </c>
      <c r="C530" s="173" t="s">
        <v>812</v>
      </c>
      <c r="D530" s="56" t="s">
        <v>120</v>
      </c>
      <c r="E530" s="53">
        <v>10</v>
      </c>
      <c r="F530" s="83">
        <v>0</v>
      </c>
      <c r="G530" s="84">
        <f t="shared" si="63"/>
        <v>0</v>
      </c>
      <c r="H530" s="83">
        <v>131.28</v>
      </c>
      <c r="I530" s="84">
        <f t="shared" si="62"/>
        <v>1312.8</v>
      </c>
      <c r="J530" s="84">
        <f t="shared" si="64"/>
        <v>1312.8</v>
      </c>
      <c r="K530" s="209"/>
      <c r="L530" s="193"/>
      <c r="M530" s="193"/>
    </row>
    <row r="531" spans="1:13" s="54" customFormat="1" ht="13.5" x14ac:dyDescent="0.25">
      <c r="A531" s="51" t="s">
        <v>1026</v>
      </c>
      <c r="B531" s="55" t="s">
        <v>924</v>
      </c>
      <c r="C531" s="173" t="s">
        <v>922</v>
      </c>
      <c r="D531" s="56" t="s">
        <v>120</v>
      </c>
      <c r="E531" s="53">
        <v>80</v>
      </c>
      <c r="F531" s="83">
        <v>124</v>
      </c>
      <c r="G531" s="84">
        <f t="shared" si="63"/>
        <v>9920</v>
      </c>
      <c r="H531" s="83">
        <v>204</v>
      </c>
      <c r="I531" s="84">
        <f t="shared" si="62"/>
        <v>16320</v>
      </c>
      <c r="J531" s="84">
        <f>G531+I531</f>
        <v>26240</v>
      </c>
      <c r="K531" s="209"/>
      <c r="L531" s="193"/>
      <c r="M531" s="193"/>
    </row>
    <row r="532" spans="1:13" s="54" customFormat="1" ht="13.5" x14ac:dyDescent="0.25">
      <c r="A532" s="51" t="s">
        <v>1027</v>
      </c>
      <c r="B532" s="55" t="s">
        <v>957</v>
      </c>
      <c r="C532" s="173" t="s">
        <v>958</v>
      </c>
      <c r="D532" s="56" t="s">
        <v>78</v>
      </c>
      <c r="E532" s="53">
        <v>60</v>
      </c>
      <c r="F532" s="83">
        <v>100.8</v>
      </c>
      <c r="G532" s="84">
        <f t="shared" si="63"/>
        <v>6048</v>
      </c>
      <c r="H532" s="83">
        <v>84</v>
      </c>
      <c r="I532" s="84">
        <f t="shared" si="62"/>
        <v>5040</v>
      </c>
      <c r="J532" s="84">
        <f>G532+I532</f>
        <v>11088</v>
      </c>
      <c r="K532" s="209"/>
      <c r="L532" s="193"/>
      <c r="M532" s="193"/>
    </row>
    <row r="533" spans="1:13" s="54" customFormat="1" ht="13.5" x14ac:dyDescent="0.25">
      <c r="A533" s="51" t="s">
        <v>1028</v>
      </c>
      <c r="B533" s="55" t="s">
        <v>813</v>
      </c>
      <c r="C533" s="173" t="s">
        <v>814</v>
      </c>
      <c r="D533" s="56" t="s">
        <v>78</v>
      </c>
      <c r="E533" s="53">
        <v>1</v>
      </c>
      <c r="F533" s="83">
        <v>0</v>
      </c>
      <c r="G533" s="84">
        <f t="shared" si="63"/>
        <v>0</v>
      </c>
      <c r="H533" s="83">
        <v>5382.68</v>
      </c>
      <c r="I533" s="84">
        <f t="shared" si="62"/>
        <v>5382.68</v>
      </c>
      <c r="J533" s="84">
        <f t="shared" si="64"/>
        <v>5382.68</v>
      </c>
      <c r="K533" s="209"/>
      <c r="L533" s="193"/>
      <c r="M533" s="193"/>
    </row>
    <row r="534" spans="1:13" s="54" customFormat="1" ht="12.75" x14ac:dyDescent="0.25">
      <c r="A534" s="51" t="s">
        <v>1029</v>
      </c>
      <c r="B534" s="55" t="s">
        <v>815</v>
      </c>
      <c r="C534" s="50" t="s">
        <v>239</v>
      </c>
      <c r="D534" s="52" t="s">
        <v>120</v>
      </c>
      <c r="E534" s="53">
        <v>10</v>
      </c>
      <c r="F534" s="83">
        <v>50</v>
      </c>
      <c r="G534" s="84">
        <f t="shared" si="63"/>
        <v>500</v>
      </c>
      <c r="H534" s="83">
        <v>268</v>
      </c>
      <c r="I534" s="84">
        <f t="shared" si="62"/>
        <v>2680</v>
      </c>
      <c r="J534" s="84">
        <f t="shared" si="64"/>
        <v>3180</v>
      </c>
      <c r="K534" s="83"/>
      <c r="L534" s="193"/>
      <c r="M534" s="193"/>
    </row>
    <row r="535" spans="1:13" s="54" customFormat="1" ht="12.75" x14ac:dyDescent="0.25">
      <c r="A535" s="51" t="s">
        <v>1030</v>
      </c>
      <c r="B535" s="55" t="s">
        <v>816</v>
      </c>
      <c r="C535" s="50"/>
      <c r="D535" s="52" t="s">
        <v>78</v>
      </c>
      <c r="E535" s="53">
        <v>6</v>
      </c>
      <c r="F535" s="83">
        <v>0</v>
      </c>
      <c r="G535" s="84">
        <f t="shared" si="63"/>
        <v>0</v>
      </c>
      <c r="H535" s="83">
        <v>45.34</v>
      </c>
      <c r="I535" s="84">
        <f t="shared" si="62"/>
        <v>272.04000000000002</v>
      </c>
      <c r="J535" s="84">
        <f t="shared" si="64"/>
        <v>272.04000000000002</v>
      </c>
      <c r="K535" s="83"/>
      <c r="L535" s="193"/>
      <c r="M535" s="193"/>
    </row>
    <row r="536" spans="1:13" s="54" customFormat="1" ht="12.75" x14ac:dyDescent="0.25">
      <c r="A536" s="51" t="s">
        <v>1031</v>
      </c>
      <c r="B536" s="55" t="s">
        <v>817</v>
      </c>
      <c r="C536" s="50" t="s">
        <v>818</v>
      </c>
      <c r="D536" s="52" t="s">
        <v>78</v>
      </c>
      <c r="E536" s="53">
        <v>6</v>
      </c>
      <c r="F536" s="83">
        <v>720</v>
      </c>
      <c r="G536" s="84">
        <f t="shared" si="63"/>
        <v>4320</v>
      </c>
      <c r="H536" s="83">
        <v>256.8</v>
      </c>
      <c r="I536" s="84">
        <f t="shared" si="62"/>
        <v>1540.8000000000002</v>
      </c>
      <c r="J536" s="84">
        <f t="shared" si="64"/>
        <v>5860.8</v>
      </c>
      <c r="K536" s="83"/>
      <c r="L536" s="193"/>
      <c r="M536" s="193"/>
    </row>
    <row r="537" spans="1:13" s="54" customFormat="1" ht="12.75" x14ac:dyDescent="0.25">
      <c r="A537" s="51" t="s">
        <v>1032</v>
      </c>
      <c r="B537" s="55" t="s">
        <v>754</v>
      </c>
      <c r="C537" s="50" t="s">
        <v>755</v>
      </c>
      <c r="D537" s="52" t="s">
        <v>78</v>
      </c>
      <c r="E537" s="53">
        <v>6</v>
      </c>
      <c r="F537" s="83">
        <v>300</v>
      </c>
      <c r="G537" s="84">
        <f t="shared" si="63"/>
        <v>1800</v>
      </c>
      <c r="H537" s="83">
        <v>170.52</v>
      </c>
      <c r="I537" s="84">
        <f t="shared" si="62"/>
        <v>1023.1200000000001</v>
      </c>
      <c r="J537" s="84">
        <f t="shared" si="64"/>
        <v>2823.12</v>
      </c>
      <c r="K537" s="83"/>
      <c r="L537" s="193"/>
      <c r="M537" s="193"/>
    </row>
    <row r="538" spans="1:13" s="54" customFormat="1" ht="12.75" x14ac:dyDescent="0.25">
      <c r="A538" s="51" t="s">
        <v>1033</v>
      </c>
      <c r="B538" s="55" t="s">
        <v>919</v>
      </c>
      <c r="C538" s="50"/>
      <c r="D538" s="52" t="s">
        <v>34</v>
      </c>
      <c r="E538" s="53">
        <v>1.2</v>
      </c>
      <c r="F538" s="83">
        <v>1162</v>
      </c>
      <c r="G538" s="84">
        <f t="shared" si="63"/>
        <v>1394.3999999999999</v>
      </c>
      <c r="H538" s="83">
        <v>840</v>
      </c>
      <c r="I538" s="84">
        <f t="shared" si="62"/>
        <v>1008</v>
      </c>
      <c r="J538" s="84">
        <f t="shared" si="64"/>
        <v>2402.3999999999996</v>
      </c>
      <c r="K538" s="83"/>
      <c r="L538" s="193"/>
      <c r="M538" s="193"/>
    </row>
    <row r="539" spans="1:13" s="54" customFormat="1" ht="12.75" x14ac:dyDescent="0.25">
      <c r="A539" s="51" t="s">
        <v>1034</v>
      </c>
      <c r="B539" s="55" t="s">
        <v>819</v>
      </c>
      <c r="C539" s="50" t="s">
        <v>820</v>
      </c>
      <c r="D539" s="52" t="s">
        <v>821</v>
      </c>
      <c r="E539" s="53">
        <v>40</v>
      </c>
      <c r="F539" s="83">
        <v>0</v>
      </c>
      <c r="G539" s="84">
        <f t="shared" si="63"/>
        <v>0</v>
      </c>
      <c r="H539" s="83">
        <v>268.8</v>
      </c>
      <c r="I539" s="84">
        <f t="shared" si="62"/>
        <v>10752</v>
      </c>
      <c r="J539" s="84">
        <f t="shared" si="64"/>
        <v>10752</v>
      </c>
      <c r="K539" s="83"/>
      <c r="L539" s="193"/>
      <c r="M539" s="193"/>
    </row>
    <row r="540" spans="1:13" s="54" customFormat="1" ht="25.5" x14ac:dyDescent="0.25">
      <c r="A540" s="51" t="s">
        <v>1035</v>
      </c>
      <c r="B540" s="55" t="s">
        <v>860</v>
      </c>
      <c r="C540" s="173" t="s">
        <v>886</v>
      </c>
      <c r="D540" s="56" t="s">
        <v>120</v>
      </c>
      <c r="E540" s="53">
        <v>1420</v>
      </c>
      <c r="F540" s="83">
        <v>350</v>
      </c>
      <c r="G540" s="84">
        <f t="shared" si="63"/>
        <v>497000</v>
      </c>
      <c r="H540" s="83">
        <v>284</v>
      </c>
      <c r="I540" s="84">
        <f t="shared" si="62"/>
        <v>403280</v>
      </c>
      <c r="J540" s="84">
        <f t="shared" si="64"/>
        <v>900280</v>
      </c>
      <c r="K540" s="209"/>
      <c r="L540" s="193"/>
      <c r="M540" s="193"/>
    </row>
    <row r="541" spans="1:13" s="54" customFormat="1" ht="12.75" x14ac:dyDescent="0.25">
      <c r="A541" s="51" t="s">
        <v>1036</v>
      </c>
      <c r="B541" s="55" t="s">
        <v>1123</v>
      </c>
      <c r="C541" s="50"/>
      <c r="D541" s="52" t="s">
        <v>78</v>
      </c>
      <c r="E541" s="53">
        <v>1</v>
      </c>
      <c r="F541" s="83">
        <v>5000</v>
      </c>
      <c r="G541" s="84">
        <f t="shared" si="63"/>
        <v>5000</v>
      </c>
      <c r="H541" s="83">
        <v>4337.04</v>
      </c>
      <c r="I541" s="84">
        <f t="shared" si="62"/>
        <v>4337.04</v>
      </c>
      <c r="J541" s="84">
        <f t="shared" si="64"/>
        <v>9337.0400000000009</v>
      </c>
      <c r="K541" s="83"/>
      <c r="L541" s="193"/>
      <c r="M541" s="193"/>
    </row>
    <row r="542" spans="1:13" s="54" customFormat="1" ht="12.75" x14ac:dyDescent="0.25">
      <c r="A542" s="51" t="s">
        <v>1037</v>
      </c>
      <c r="B542" s="55" t="s">
        <v>1214</v>
      </c>
      <c r="C542" s="50" t="s">
        <v>1215</v>
      </c>
      <c r="D542" s="52" t="s">
        <v>78</v>
      </c>
      <c r="E542" s="53">
        <v>400</v>
      </c>
      <c r="F542" s="83">
        <v>102</v>
      </c>
      <c r="G542" s="84">
        <f t="shared" si="63"/>
        <v>40800</v>
      </c>
      <c r="H542" s="83">
        <v>41.28</v>
      </c>
      <c r="I542" s="84">
        <f t="shared" si="62"/>
        <v>16512</v>
      </c>
      <c r="J542" s="84">
        <f>G542+I542</f>
        <v>57312</v>
      </c>
      <c r="K542" s="83"/>
      <c r="L542" s="193"/>
      <c r="M542" s="193"/>
    </row>
    <row r="543" spans="1:13" s="54" customFormat="1" ht="12.75" x14ac:dyDescent="0.25">
      <c r="A543" s="51" t="s">
        <v>1038</v>
      </c>
      <c r="B543" s="55" t="s">
        <v>959</v>
      </c>
      <c r="C543" s="50" t="s">
        <v>960</v>
      </c>
      <c r="D543" s="52" t="s">
        <v>78</v>
      </c>
      <c r="E543" s="53">
        <v>51</v>
      </c>
      <c r="F543" s="83">
        <v>1080</v>
      </c>
      <c r="G543" s="84">
        <f t="shared" si="63"/>
        <v>55080</v>
      </c>
      <c r="H543" s="83">
        <v>1750.01</v>
      </c>
      <c r="I543" s="84">
        <f t="shared" si="62"/>
        <v>89250.51</v>
      </c>
      <c r="J543" s="84">
        <f t="shared" si="64"/>
        <v>144330.51</v>
      </c>
      <c r="K543" s="83"/>
      <c r="L543" s="193"/>
      <c r="M543" s="193"/>
    </row>
    <row r="544" spans="1:13" s="54" customFormat="1" ht="12.75" x14ac:dyDescent="0.25">
      <c r="A544" s="51" t="s">
        <v>1039</v>
      </c>
      <c r="B544" s="55" t="s">
        <v>961</v>
      </c>
      <c r="C544" s="50" t="s">
        <v>962</v>
      </c>
      <c r="D544" s="52" t="s">
        <v>78</v>
      </c>
      <c r="E544" s="53">
        <v>34</v>
      </c>
      <c r="F544" s="83">
        <v>360</v>
      </c>
      <c r="G544" s="84">
        <f t="shared" si="63"/>
        <v>12240</v>
      </c>
      <c r="H544" s="83">
        <v>650.02</v>
      </c>
      <c r="I544" s="84">
        <f t="shared" si="62"/>
        <v>22100.68</v>
      </c>
      <c r="J544" s="84">
        <f t="shared" si="64"/>
        <v>34340.68</v>
      </c>
      <c r="K544" s="83"/>
      <c r="L544" s="193"/>
      <c r="M544" s="193"/>
    </row>
    <row r="545" spans="1:13" s="54" customFormat="1" ht="12.75" x14ac:dyDescent="0.25">
      <c r="A545" s="51" t="s">
        <v>1093</v>
      </c>
      <c r="B545" s="55" t="s">
        <v>963</v>
      </c>
      <c r="C545" s="50" t="s">
        <v>964</v>
      </c>
      <c r="D545" s="52" t="s">
        <v>78</v>
      </c>
      <c r="E545" s="53">
        <v>17</v>
      </c>
      <c r="F545" s="83">
        <v>360</v>
      </c>
      <c r="G545" s="84">
        <f t="shared" si="63"/>
        <v>6120</v>
      </c>
      <c r="H545" s="83">
        <v>320.06</v>
      </c>
      <c r="I545" s="84">
        <f t="shared" si="62"/>
        <v>5441.02</v>
      </c>
      <c r="J545" s="84">
        <f t="shared" si="64"/>
        <v>11561.02</v>
      </c>
      <c r="K545" s="83"/>
      <c r="L545" s="193"/>
      <c r="M545" s="193"/>
    </row>
    <row r="546" spans="1:13" s="54" customFormat="1" ht="12.75" x14ac:dyDescent="0.25">
      <c r="A546" s="51" t="s">
        <v>1103</v>
      </c>
      <c r="B546" s="55" t="s">
        <v>1126</v>
      </c>
      <c r="C546" s="50" t="s">
        <v>967</v>
      </c>
      <c r="D546" s="52" t="s">
        <v>78</v>
      </c>
      <c r="E546" s="53">
        <v>17</v>
      </c>
      <c r="F546" s="83">
        <v>720</v>
      </c>
      <c r="G546" s="84">
        <f t="shared" si="63"/>
        <v>12240</v>
      </c>
      <c r="H546" s="83">
        <v>680.21</v>
      </c>
      <c r="I546" s="84">
        <f t="shared" si="62"/>
        <v>11563.57</v>
      </c>
      <c r="J546" s="84">
        <f t="shared" si="64"/>
        <v>23803.57</v>
      </c>
      <c r="K546" s="83"/>
      <c r="L546" s="193"/>
      <c r="M546" s="193"/>
    </row>
    <row r="547" spans="1:13" s="54" customFormat="1" ht="12.75" x14ac:dyDescent="0.25">
      <c r="A547" s="51" t="s">
        <v>1121</v>
      </c>
      <c r="B547" s="55" t="s">
        <v>968</v>
      </c>
      <c r="C547" s="50" t="s">
        <v>969</v>
      </c>
      <c r="D547" s="52" t="s">
        <v>78</v>
      </c>
      <c r="E547" s="53">
        <v>5</v>
      </c>
      <c r="F547" s="83">
        <v>480</v>
      </c>
      <c r="G547" s="84">
        <f t="shared" si="63"/>
        <v>2400</v>
      </c>
      <c r="H547" s="83">
        <v>230.18</v>
      </c>
      <c r="I547" s="84">
        <f t="shared" si="62"/>
        <v>1150.9000000000001</v>
      </c>
      <c r="J547" s="84">
        <f t="shared" si="64"/>
        <v>3550.9</v>
      </c>
      <c r="K547" s="83"/>
      <c r="L547" s="193"/>
      <c r="M547" s="193"/>
    </row>
    <row r="548" spans="1:13" s="54" customFormat="1" ht="12.75" x14ac:dyDescent="0.25">
      <c r="A548" s="51" t="s">
        <v>1147</v>
      </c>
      <c r="B548" s="55" t="s">
        <v>970</v>
      </c>
      <c r="C548" s="50" t="s">
        <v>971</v>
      </c>
      <c r="D548" s="52" t="s">
        <v>78</v>
      </c>
      <c r="E548" s="53">
        <v>4</v>
      </c>
      <c r="F548" s="83">
        <v>960</v>
      </c>
      <c r="G548" s="84">
        <f t="shared" si="63"/>
        <v>3840</v>
      </c>
      <c r="H548" s="83">
        <v>1700.02</v>
      </c>
      <c r="I548" s="84">
        <f t="shared" si="62"/>
        <v>6800.08</v>
      </c>
      <c r="J548" s="84">
        <f t="shared" si="64"/>
        <v>10640.08</v>
      </c>
      <c r="K548" s="83"/>
      <c r="L548" s="193"/>
      <c r="M548" s="193"/>
    </row>
    <row r="549" spans="1:13" s="54" customFormat="1" ht="12.75" x14ac:dyDescent="0.25">
      <c r="A549" s="51" t="s">
        <v>1156</v>
      </c>
      <c r="B549" s="55" t="s">
        <v>965</v>
      </c>
      <c r="C549" s="50" t="s">
        <v>966</v>
      </c>
      <c r="D549" s="52" t="s">
        <v>78</v>
      </c>
      <c r="E549" s="53">
        <v>4</v>
      </c>
      <c r="F549" s="83">
        <v>240</v>
      </c>
      <c r="G549" s="84">
        <f t="shared" si="63"/>
        <v>960</v>
      </c>
      <c r="H549" s="83">
        <v>230.04</v>
      </c>
      <c r="I549" s="84">
        <f t="shared" si="62"/>
        <v>920.16</v>
      </c>
      <c r="J549" s="84">
        <f>G549+I549</f>
        <v>1880.1599999999999</v>
      </c>
      <c r="K549" s="83"/>
      <c r="L549" s="193"/>
      <c r="M549" s="193"/>
    </row>
    <row r="550" spans="1:13" s="54" customFormat="1" ht="12.75" x14ac:dyDescent="0.25">
      <c r="A550" s="51" t="s">
        <v>1161</v>
      </c>
      <c r="B550" s="55" t="s">
        <v>822</v>
      </c>
      <c r="C550" s="50" t="s">
        <v>823</v>
      </c>
      <c r="D550" s="52" t="s">
        <v>120</v>
      </c>
      <c r="E550" s="53">
        <v>30</v>
      </c>
      <c r="F550" s="83">
        <v>980</v>
      </c>
      <c r="G550" s="84">
        <f t="shared" si="63"/>
        <v>29400</v>
      </c>
      <c r="H550" s="83">
        <v>1724</v>
      </c>
      <c r="I550" s="84">
        <f t="shared" si="62"/>
        <v>51720</v>
      </c>
      <c r="J550" s="84">
        <f t="shared" si="64"/>
        <v>81120</v>
      </c>
      <c r="K550" s="83"/>
      <c r="L550" s="193"/>
      <c r="M550" s="193"/>
    </row>
    <row r="551" spans="1:13" s="54" customFormat="1" ht="12.75" x14ac:dyDescent="0.25">
      <c r="A551" s="51" t="s">
        <v>1162</v>
      </c>
      <c r="B551" s="55" t="s">
        <v>824</v>
      </c>
      <c r="C551" s="50" t="s">
        <v>825</v>
      </c>
      <c r="D551" s="52" t="s">
        <v>120</v>
      </c>
      <c r="E551" s="53">
        <v>50</v>
      </c>
      <c r="F551" s="83">
        <v>800</v>
      </c>
      <c r="G551" s="84">
        <f t="shared" si="63"/>
        <v>40000</v>
      </c>
      <c r="H551" s="83">
        <v>650.57000000000005</v>
      </c>
      <c r="I551" s="84">
        <f t="shared" si="62"/>
        <v>32528.500000000004</v>
      </c>
      <c r="J551" s="84">
        <f t="shared" si="64"/>
        <v>72528.5</v>
      </c>
      <c r="K551" s="83"/>
      <c r="L551" s="193"/>
      <c r="M551" s="193"/>
    </row>
    <row r="552" spans="1:13" s="212" customFormat="1" ht="12.75" x14ac:dyDescent="0.2">
      <c r="A552" s="51" t="s">
        <v>1163</v>
      </c>
      <c r="B552" s="198" t="s">
        <v>1003</v>
      </c>
      <c r="C552" s="50"/>
      <c r="D552" s="52" t="s">
        <v>34</v>
      </c>
      <c r="E552" s="50">
        <v>32.299999999999997</v>
      </c>
      <c r="F552" s="83">
        <v>954</v>
      </c>
      <c r="G552" s="84">
        <f t="shared" si="63"/>
        <v>30814.199999999997</v>
      </c>
      <c r="H552" s="83">
        <v>0</v>
      </c>
      <c r="I552" s="84">
        <f t="shared" si="62"/>
        <v>0</v>
      </c>
      <c r="J552" s="84">
        <f t="shared" si="64"/>
        <v>30814.199999999997</v>
      </c>
      <c r="K552" s="210"/>
      <c r="L552" s="211"/>
      <c r="M552" s="211"/>
    </row>
    <row r="553" spans="1:13" s="212" customFormat="1" ht="12.75" x14ac:dyDescent="0.2">
      <c r="A553" s="51" t="s">
        <v>1183</v>
      </c>
      <c r="B553" s="198" t="s">
        <v>919</v>
      </c>
      <c r="C553" s="50"/>
      <c r="D553" s="52" t="s">
        <v>34</v>
      </c>
      <c r="E553" s="50">
        <v>18.3</v>
      </c>
      <c r="F553" s="83">
        <v>1162</v>
      </c>
      <c r="G553" s="84">
        <f t="shared" si="63"/>
        <v>21264.600000000002</v>
      </c>
      <c r="H553" s="83">
        <v>840</v>
      </c>
      <c r="I553" s="84">
        <f t="shared" si="62"/>
        <v>15372</v>
      </c>
      <c r="J553" s="84">
        <f t="shared" si="64"/>
        <v>36636.600000000006</v>
      </c>
      <c r="K553" s="210"/>
      <c r="L553" s="211"/>
      <c r="M553" s="211"/>
    </row>
    <row r="554" spans="1:13" s="212" customFormat="1" ht="12.75" x14ac:dyDescent="0.2">
      <c r="A554" s="51" t="s">
        <v>1186</v>
      </c>
      <c r="B554" s="198" t="s">
        <v>1004</v>
      </c>
      <c r="C554" s="50"/>
      <c r="D554" s="52" t="s">
        <v>34</v>
      </c>
      <c r="E554" s="50">
        <v>14</v>
      </c>
      <c r="F554" s="83">
        <v>954</v>
      </c>
      <c r="G554" s="84">
        <f t="shared" si="63"/>
        <v>13356</v>
      </c>
      <c r="H554" s="83">
        <v>0</v>
      </c>
      <c r="I554" s="84">
        <f t="shared" si="62"/>
        <v>0</v>
      </c>
      <c r="J554" s="84">
        <f t="shared" si="64"/>
        <v>13356</v>
      </c>
      <c r="K554" s="210"/>
      <c r="L554" s="211"/>
      <c r="M554" s="211"/>
    </row>
    <row r="555" spans="1:13" s="212" customFormat="1" ht="12.75" x14ac:dyDescent="0.2">
      <c r="A555" s="51" t="s">
        <v>1190</v>
      </c>
      <c r="B555" s="198" t="s">
        <v>1005</v>
      </c>
      <c r="C555" s="50"/>
      <c r="D555" s="52" t="s">
        <v>34</v>
      </c>
      <c r="E555" s="50">
        <v>1.2</v>
      </c>
      <c r="F555" s="83">
        <v>2400</v>
      </c>
      <c r="G555" s="84">
        <f t="shared" si="63"/>
        <v>2880</v>
      </c>
      <c r="H555" s="83">
        <v>0</v>
      </c>
      <c r="I555" s="84">
        <f t="shared" si="62"/>
        <v>0</v>
      </c>
      <c r="J555" s="84">
        <f t="shared" si="64"/>
        <v>2880</v>
      </c>
      <c r="K555" s="210"/>
      <c r="L555" s="211"/>
      <c r="M555" s="211"/>
    </row>
    <row r="556" spans="1:13" s="54" customFormat="1" ht="12.75" x14ac:dyDescent="0.25">
      <c r="A556" s="51" t="s">
        <v>1212</v>
      </c>
      <c r="B556" s="55" t="s">
        <v>141</v>
      </c>
      <c r="C556" s="50"/>
      <c r="D556" s="52" t="s">
        <v>75</v>
      </c>
      <c r="E556" s="53">
        <v>1</v>
      </c>
      <c r="F556" s="83">
        <v>0</v>
      </c>
      <c r="G556" s="84">
        <f t="shared" si="63"/>
        <v>0</v>
      </c>
      <c r="H556" s="83">
        <v>14880</v>
      </c>
      <c r="I556" s="84">
        <f>ROUND(E556*H556,2)</f>
        <v>14880</v>
      </c>
      <c r="J556" s="84">
        <f t="shared" si="64"/>
        <v>14880</v>
      </c>
      <c r="K556" s="83"/>
      <c r="L556" s="193"/>
      <c r="M556" s="193"/>
    </row>
    <row r="557" spans="1:13" s="54" customFormat="1" ht="12.75" x14ac:dyDescent="0.25">
      <c r="A557" s="51" t="s">
        <v>1213</v>
      </c>
      <c r="B557" s="55" t="s">
        <v>142</v>
      </c>
      <c r="C557" s="50"/>
      <c r="D557" s="52" t="s">
        <v>75</v>
      </c>
      <c r="E557" s="53">
        <v>1</v>
      </c>
      <c r="F557" s="83">
        <v>76800</v>
      </c>
      <c r="G557" s="84">
        <f>E557*F557</f>
        <v>76800</v>
      </c>
      <c r="H557" s="83">
        <v>0</v>
      </c>
      <c r="I557" s="84">
        <f>ROUND(E557*H557,2)</f>
        <v>0</v>
      </c>
      <c r="J557" s="84">
        <f t="shared" si="64"/>
        <v>76800</v>
      </c>
      <c r="K557" s="83"/>
      <c r="L557" s="193"/>
      <c r="M557" s="193"/>
    </row>
    <row r="558" spans="1:13" s="54" customFormat="1" ht="12.75" x14ac:dyDescent="0.25">
      <c r="A558" s="51" t="s">
        <v>1216</v>
      </c>
      <c r="B558" s="55" t="s">
        <v>1203</v>
      </c>
      <c r="C558" s="50"/>
      <c r="D558" s="52" t="s">
        <v>75</v>
      </c>
      <c r="E558" s="53">
        <v>1</v>
      </c>
      <c r="F558" s="83">
        <v>81600</v>
      </c>
      <c r="G558" s="84">
        <f>E558*F558</f>
        <v>81600</v>
      </c>
      <c r="H558" s="83">
        <v>0</v>
      </c>
      <c r="I558" s="84">
        <f>ROUND(E558*H558,2)</f>
        <v>0</v>
      </c>
      <c r="J558" s="84">
        <f t="shared" si="64"/>
        <v>81600</v>
      </c>
      <c r="K558" s="83"/>
      <c r="L558" s="193"/>
      <c r="M558" s="193"/>
    </row>
    <row r="559" spans="1:13" s="54" customFormat="1" ht="12.75" x14ac:dyDescent="0.25">
      <c r="A559" s="51"/>
      <c r="B559" s="198"/>
      <c r="C559" s="50"/>
      <c r="D559" s="52"/>
      <c r="E559" s="53"/>
      <c r="F559" s="83"/>
      <c r="G559" s="84"/>
      <c r="H559" s="83"/>
      <c r="I559" s="84"/>
      <c r="J559" s="84"/>
      <c r="K559" s="83"/>
      <c r="L559" s="193"/>
      <c r="M559" s="193"/>
    </row>
    <row r="560" spans="1:13" s="36" customFormat="1" ht="12.75" x14ac:dyDescent="0.25">
      <c r="A560" s="29">
        <v>9</v>
      </c>
      <c r="B560" s="30" t="s">
        <v>240</v>
      </c>
      <c r="C560" s="31"/>
      <c r="D560" s="32"/>
      <c r="E560" s="33"/>
      <c r="F560" s="32"/>
      <c r="G560" s="32"/>
      <c r="H560" s="32"/>
      <c r="I560" s="32"/>
      <c r="J560" s="34">
        <f>SUM(J562:J583)</f>
        <v>1283910.6999999997</v>
      </c>
      <c r="K560" s="34"/>
      <c r="L560" s="185"/>
      <c r="M560" s="185"/>
    </row>
    <row r="561" spans="1:13" s="18" customFormat="1" ht="12.75" x14ac:dyDescent="0.25">
      <c r="A561" s="3"/>
      <c r="B561" s="9"/>
      <c r="C561" s="10"/>
      <c r="D561" s="4"/>
      <c r="E561" s="10"/>
      <c r="F561" s="81"/>
      <c r="G561" s="82"/>
      <c r="H561" s="81"/>
      <c r="I561" s="82"/>
      <c r="J561" s="82"/>
      <c r="K561" s="81"/>
      <c r="L561" s="190"/>
      <c r="M561" s="190"/>
    </row>
    <row r="562" spans="1:13" s="54" customFormat="1" ht="12.75" x14ac:dyDescent="0.25">
      <c r="A562" s="51" t="s">
        <v>915</v>
      </c>
      <c r="B562" s="55" t="s">
        <v>786</v>
      </c>
      <c r="C562" s="50" t="s">
        <v>850</v>
      </c>
      <c r="D562" s="52" t="s">
        <v>78</v>
      </c>
      <c r="E562" s="53">
        <v>1</v>
      </c>
      <c r="F562" s="83">
        <v>4200</v>
      </c>
      <c r="G562" s="84">
        <f t="shared" ref="G562:G583" si="65">E562*F562</f>
        <v>4200</v>
      </c>
      <c r="H562" s="83">
        <v>49519.34</v>
      </c>
      <c r="I562" s="84">
        <f t="shared" ref="I562:I581" si="66">H562*E562</f>
        <v>49519.34</v>
      </c>
      <c r="J562" s="84">
        <f t="shared" ref="J562:J583" si="67">G562+I562</f>
        <v>53719.34</v>
      </c>
      <c r="K562" s="83"/>
      <c r="L562" s="193"/>
      <c r="M562" s="193"/>
    </row>
    <row r="563" spans="1:13" s="54" customFormat="1" ht="12.75" x14ac:dyDescent="0.25">
      <c r="A563" s="51" t="s">
        <v>400</v>
      </c>
      <c r="B563" s="55" t="s">
        <v>1350</v>
      </c>
      <c r="C563" s="50" t="s">
        <v>241</v>
      </c>
      <c r="D563" s="52" t="s">
        <v>120</v>
      </c>
      <c r="E563" s="53">
        <v>70</v>
      </c>
      <c r="F563" s="83">
        <v>240</v>
      </c>
      <c r="G563" s="84">
        <f t="shared" si="65"/>
        <v>16800</v>
      </c>
      <c r="H563" s="83">
        <v>1938</v>
      </c>
      <c r="I563" s="84">
        <f t="shared" si="66"/>
        <v>135660</v>
      </c>
      <c r="J563" s="84">
        <f t="shared" si="67"/>
        <v>152460</v>
      </c>
      <c r="K563" s="83"/>
      <c r="L563" s="193"/>
      <c r="M563" s="193"/>
    </row>
    <row r="564" spans="1:13" s="54" customFormat="1" ht="12.75" x14ac:dyDescent="0.25">
      <c r="A564" s="51" t="s">
        <v>433</v>
      </c>
      <c r="B564" s="55" t="s">
        <v>1351</v>
      </c>
      <c r="C564" s="50" t="s">
        <v>237</v>
      </c>
      <c r="D564" s="52" t="s">
        <v>120</v>
      </c>
      <c r="E564" s="53">
        <v>15</v>
      </c>
      <c r="F564" s="83">
        <v>124</v>
      </c>
      <c r="G564" s="84">
        <f t="shared" si="65"/>
        <v>1860</v>
      </c>
      <c r="H564" s="83">
        <v>382</v>
      </c>
      <c r="I564" s="84">
        <f t="shared" si="66"/>
        <v>5730</v>
      </c>
      <c r="J564" s="84">
        <f t="shared" si="67"/>
        <v>7590</v>
      </c>
      <c r="K564" s="83"/>
      <c r="L564" s="193"/>
      <c r="M564" s="193"/>
    </row>
    <row r="565" spans="1:13" s="54" customFormat="1" ht="12.75" x14ac:dyDescent="0.25">
      <c r="A565" s="51" t="s">
        <v>434</v>
      </c>
      <c r="B565" s="55" t="s">
        <v>1351</v>
      </c>
      <c r="C565" s="50" t="s">
        <v>896</v>
      </c>
      <c r="D565" s="52" t="s">
        <v>120</v>
      </c>
      <c r="E565" s="53">
        <v>350</v>
      </c>
      <c r="F565" s="83">
        <v>124</v>
      </c>
      <c r="G565" s="84">
        <f t="shared" si="65"/>
        <v>43400</v>
      </c>
      <c r="H565" s="83">
        <v>334</v>
      </c>
      <c r="I565" s="84">
        <f t="shared" si="66"/>
        <v>116900</v>
      </c>
      <c r="J565" s="84">
        <f t="shared" si="67"/>
        <v>160300</v>
      </c>
      <c r="K565" s="83"/>
      <c r="L565" s="193"/>
      <c r="M565" s="193"/>
    </row>
    <row r="566" spans="1:13" s="54" customFormat="1" ht="12.75" x14ac:dyDescent="0.25">
      <c r="A566" s="51" t="s">
        <v>435</v>
      </c>
      <c r="B566" s="55" t="s">
        <v>1351</v>
      </c>
      <c r="C566" s="50" t="s">
        <v>894</v>
      </c>
      <c r="D566" s="52" t="s">
        <v>120</v>
      </c>
      <c r="E566" s="53">
        <v>210</v>
      </c>
      <c r="F566" s="83">
        <v>124</v>
      </c>
      <c r="G566" s="84">
        <f t="shared" si="65"/>
        <v>26040</v>
      </c>
      <c r="H566" s="83">
        <v>142</v>
      </c>
      <c r="I566" s="84">
        <f t="shared" si="66"/>
        <v>29820</v>
      </c>
      <c r="J566" s="84">
        <f t="shared" si="67"/>
        <v>55860</v>
      </c>
      <c r="K566" s="83"/>
      <c r="L566" s="193"/>
      <c r="M566" s="193"/>
    </row>
    <row r="567" spans="1:13" s="54" customFormat="1" ht="12.75" x14ac:dyDescent="0.25">
      <c r="A567" s="51" t="s">
        <v>436</v>
      </c>
      <c r="B567" s="55" t="s">
        <v>131</v>
      </c>
      <c r="C567" s="50" t="s">
        <v>904</v>
      </c>
      <c r="D567" s="52" t="s">
        <v>120</v>
      </c>
      <c r="E567" s="53">
        <v>270</v>
      </c>
      <c r="F567" s="83">
        <v>124</v>
      </c>
      <c r="G567" s="84">
        <f t="shared" si="65"/>
        <v>33480</v>
      </c>
      <c r="H567" s="83">
        <v>82.94</v>
      </c>
      <c r="I567" s="84">
        <f t="shared" si="66"/>
        <v>22393.8</v>
      </c>
      <c r="J567" s="84">
        <f t="shared" si="67"/>
        <v>55873.8</v>
      </c>
      <c r="K567" s="83"/>
      <c r="L567" s="193"/>
      <c r="M567" s="193"/>
    </row>
    <row r="568" spans="1:13" s="54" customFormat="1" ht="12.75" x14ac:dyDescent="0.25">
      <c r="A568" s="51" t="s">
        <v>916</v>
      </c>
      <c r="B568" s="55" t="s">
        <v>219</v>
      </c>
      <c r="C568" s="50">
        <v>35262</v>
      </c>
      <c r="D568" s="52" t="s">
        <v>120</v>
      </c>
      <c r="E568" s="53">
        <v>300</v>
      </c>
      <c r="F568" s="83">
        <v>640</v>
      </c>
      <c r="G568" s="84">
        <f t="shared" si="65"/>
        <v>192000</v>
      </c>
      <c r="H568" s="83">
        <v>538</v>
      </c>
      <c r="I568" s="84">
        <f t="shared" si="66"/>
        <v>161400</v>
      </c>
      <c r="J568" s="84">
        <f t="shared" si="67"/>
        <v>353400</v>
      </c>
      <c r="K568" s="83"/>
      <c r="L568" s="193"/>
      <c r="M568" s="193"/>
    </row>
    <row r="569" spans="1:13" s="18" customFormat="1" ht="12.75" x14ac:dyDescent="0.25">
      <c r="A569" s="3" t="s">
        <v>437</v>
      </c>
      <c r="B569" s="8" t="s">
        <v>794</v>
      </c>
      <c r="C569" s="10">
        <v>35522</v>
      </c>
      <c r="D569" s="4" t="s">
        <v>120</v>
      </c>
      <c r="E569" s="5">
        <v>300</v>
      </c>
      <c r="F569" s="81">
        <v>120</v>
      </c>
      <c r="G569" s="82">
        <f t="shared" si="65"/>
        <v>36000</v>
      </c>
      <c r="H569" s="81">
        <v>209.22</v>
      </c>
      <c r="I569" s="82">
        <f t="shared" si="66"/>
        <v>62766</v>
      </c>
      <c r="J569" s="82">
        <f t="shared" si="67"/>
        <v>98766</v>
      </c>
      <c r="K569" s="81"/>
      <c r="L569" s="190"/>
      <c r="M569" s="190"/>
    </row>
    <row r="570" spans="1:13" s="18" customFormat="1" ht="12.75" x14ac:dyDescent="0.25">
      <c r="A570" s="3" t="s">
        <v>438</v>
      </c>
      <c r="B570" s="42" t="s">
        <v>752</v>
      </c>
      <c r="C570" s="170" t="s">
        <v>753</v>
      </c>
      <c r="D570" s="2" t="s">
        <v>78</v>
      </c>
      <c r="E570" s="7">
        <v>800</v>
      </c>
      <c r="F570" s="81">
        <v>0</v>
      </c>
      <c r="G570" s="82">
        <f t="shared" si="65"/>
        <v>0</v>
      </c>
      <c r="H570" s="81">
        <v>56.92</v>
      </c>
      <c r="I570" s="82">
        <f t="shared" si="66"/>
        <v>45536</v>
      </c>
      <c r="J570" s="82">
        <f t="shared" si="67"/>
        <v>45536</v>
      </c>
      <c r="K570" s="81"/>
      <c r="L570" s="190"/>
      <c r="M570" s="190"/>
    </row>
    <row r="571" spans="1:13" s="18" customFormat="1" ht="12.75" x14ac:dyDescent="0.25">
      <c r="A571" s="3" t="s">
        <v>439</v>
      </c>
      <c r="B571" s="42" t="s">
        <v>754</v>
      </c>
      <c r="C571" s="170" t="s">
        <v>755</v>
      </c>
      <c r="D571" s="2" t="s">
        <v>78</v>
      </c>
      <c r="E571" s="7">
        <v>126</v>
      </c>
      <c r="F571" s="81">
        <v>300</v>
      </c>
      <c r="G571" s="82">
        <f t="shared" si="65"/>
        <v>37800</v>
      </c>
      <c r="H571" s="81">
        <v>170.52</v>
      </c>
      <c r="I571" s="82">
        <f t="shared" si="66"/>
        <v>21485.52</v>
      </c>
      <c r="J571" s="82">
        <f t="shared" si="67"/>
        <v>59285.520000000004</v>
      </c>
      <c r="K571" s="81"/>
      <c r="L571" s="190"/>
      <c r="M571" s="190"/>
    </row>
    <row r="572" spans="1:13" s="18" customFormat="1" ht="12.75" x14ac:dyDescent="0.25">
      <c r="A572" s="3" t="s">
        <v>440</v>
      </c>
      <c r="B572" s="42" t="s">
        <v>756</v>
      </c>
      <c r="C572" s="170" t="s">
        <v>757</v>
      </c>
      <c r="D572" s="2" t="s">
        <v>78</v>
      </c>
      <c r="E572" s="7">
        <v>400</v>
      </c>
      <c r="F572" s="81">
        <v>0</v>
      </c>
      <c r="G572" s="82">
        <f t="shared" si="65"/>
        <v>0</v>
      </c>
      <c r="H572" s="81">
        <v>6.77</v>
      </c>
      <c r="I572" s="82">
        <f t="shared" si="66"/>
        <v>2708</v>
      </c>
      <c r="J572" s="82">
        <f t="shared" si="67"/>
        <v>2708</v>
      </c>
      <c r="K572" s="81"/>
      <c r="L572" s="190"/>
      <c r="M572" s="190"/>
    </row>
    <row r="573" spans="1:13" s="18" customFormat="1" ht="12.75" x14ac:dyDescent="0.25">
      <c r="A573" s="3" t="s">
        <v>441</v>
      </c>
      <c r="B573" s="42" t="s">
        <v>758</v>
      </c>
      <c r="C573" s="170" t="s">
        <v>759</v>
      </c>
      <c r="D573" s="2" t="s">
        <v>78</v>
      </c>
      <c r="E573" s="7">
        <v>800</v>
      </c>
      <c r="F573" s="81">
        <v>0</v>
      </c>
      <c r="G573" s="82">
        <f t="shared" si="65"/>
        <v>0</v>
      </c>
      <c r="H573" s="81">
        <v>3.07</v>
      </c>
      <c r="I573" s="82">
        <f t="shared" si="66"/>
        <v>2456</v>
      </c>
      <c r="J573" s="82">
        <f t="shared" si="67"/>
        <v>2456</v>
      </c>
      <c r="K573" s="81"/>
      <c r="L573" s="190"/>
      <c r="M573" s="190"/>
    </row>
    <row r="574" spans="1:13" s="18" customFormat="1" ht="12.75" x14ac:dyDescent="0.25">
      <c r="A574" s="3" t="s">
        <v>917</v>
      </c>
      <c r="B574" s="42" t="s">
        <v>760</v>
      </c>
      <c r="C574" s="170" t="s">
        <v>761</v>
      </c>
      <c r="D574" s="2" t="s">
        <v>78</v>
      </c>
      <c r="E574" s="7">
        <v>44</v>
      </c>
      <c r="F574" s="81">
        <v>300</v>
      </c>
      <c r="G574" s="82">
        <f t="shared" si="65"/>
        <v>13200</v>
      </c>
      <c r="H574" s="81">
        <v>1577.76</v>
      </c>
      <c r="I574" s="82">
        <f t="shared" si="66"/>
        <v>69421.440000000002</v>
      </c>
      <c r="J574" s="82">
        <f t="shared" si="67"/>
        <v>82621.440000000002</v>
      </c>
      <c r="K574" s="81"/>
      <c r="L574" s="190"/>
      <c r="M574" s="190"/>
    </row>
    <row r="575" spans="1:13" s="18" customFormat="1" ht="12.75" x14ac:dyDescent="0.25">
      <c r="A575" s="3" t="s">
        <v>442</v>
      </c>
      <c r="B575" s="8" t="s">
        <v>924</v>
      </c>
      <c r="C575" s="174" t="s">
        <v>922</v>
      </c>
      <c r="D575" s="2" t="s">
        <v>120</v>
      </c>
      <c r="E575" s="7">
        <v>25</v>
      </c>
      <c r="F575" s="81">
        <v>124</v>
      </c>
      <c r="G575" s="82">
        <f t="shared" si="65"/>
        <v>3100</v>
      </c>
      <c r="H575" s="81">
        <v>204</v>
      </c>
      <c r="I575" s="82">
        <f t="shared" si="66"/>
        <v>5100</v>
      </c>
      <c r="J575" s="82">
        <f>G575+I575</f>
        <v>8200</v>
      </c>
      <c r="K575" s="81"/>
      <c r="L575" s="190"/>
      <c r="M575" s="190"/>
    </row>
    <row r="576" spans="1:13" s="18" customFormat="1" ht="12.75" x14ac:dyDescent="0.25">
      <c r="A576" s="3" t="s">
        <v>918</v>
      </c>
      <c r="B576" s="8" t="s">
        <v>923</v>
      </c>
      <c r="C576" s="10" t="s">
        <v>926</v>
      </c>
      <c r="D576" s="2" t="s">
        <v>78</v>
      </c>
      <c r="E576" s="7">
        <v>220</v>
      </c>
      <c r="F576" s="81">
        <v>100.8</v>
      </c>
      <c r="G576" s="82">
        <f t="shared" si="65"/>
        <v>22176</v>
      </c>
      <c r="H576" s="81">
        <v>47.64</v>
      </c>
      <c r="I576" s="82">
        <f t="shared" si="66"/>
        <v>10480.799999999999</v>
      </c>
      <c r="J576" s="82">
        <f>G576+I576</f>
        <v>32656.799999999999</v>
      </c>
      <c r="K576" s="81"/>
      <c r="L576" s="190"/>
      <c r="M576" s="190"/>
    </row>
    <row r="577" spans="1:13" s="18" customFormat="1" ht="12.75" x14ac:dyDescent="0.25">
      <c r="A577" s="3" t="s">
        <v>443</v>
      </c>
      <c r="B577" s="8" t="s">
        <v>1091</v>
      </c>
      <c r="C577" s="10">
        <v>91932</v>
      </c>
      <c r="D577" s="2" t="s">
        <v>120</v>
      </c>
      <c r="E577" s="7">
        <v>100</v>
      </c>
      <c r="F577" s="81">
        <v>35</v>
      </c>
      <c r="G577" s="82">
        <f t="shared" si="65"/>
        <v>3500</v>
      </c>
      <c r="H577" s="81">
        <v>45</v>
      </c>
      <c r="I577" s="82">
        <f t="shared" si="66"/>
        <v>4500</v>
      </c>
      <c r="J577" s="82">
        <f t="shared" si="67"/>
        <v>8000</v>
      </c>
      <c r="K577" s="81"/>
      <c r="L577" s="190"/>
      <c r="M577" s="190"/>
    </row>
    <row r="578" spans="1:13" s="18" customFormat="1" ht="12.75" x14ac:dyDescent="0.25">
      <c r="A578" s="3" t="s">
        <v>444</v>
      </c>
      <c r="B578" s="42" t="s">
        <v>851</v>
      </c>
      <c r="C578" s="170" t="s">
        <v>225</v>
      </c>
      <c r="D578" s="2" t="s">
        <v>120</v>
      </c>
      <c r="E578" s="7">
        <v>50</v>
      </c>
      <c r="F578" s="81">
        <v>50</v>
      </c>
      <c r="G578" s="82">
        <f t="shared" si="65"/>
        <v>2500</v>
      </c>
      <c r="H578" s="81">
        <v>128.24</v>
      </c>
      <c r="I578" s="82">
        <f t="shared" si="66"/>
        <v>6412</v>
      </c>
      <c r="J578" s="82">
        <f t="shared" si="67"/>
        <v>8912</v>
      </c>
      <c r="K578" s="81"/>
      <c r="L578" s="190"/>
      <c r="M578" s="190"/>
    </row>
    <row r="579" spans="1:13" s="18" customFormat="1" ht="12.75" x14ac:dyDescent="0.25">
      <c r="A579" s="3" t="s">
        <v>445</v>
      </c>
      <c r="B579" s="42" t="s">
        <v>810</v>
      </c>
      <c r="C579" s="170" t="s">
        <v>226</v>
      </c>
      <c r="D579" s="2" t="s">
        <v>78</v>
      </c>
      <c r="E579" s="7">
        <v>420</v>
      </c>
      <c r="F579" s="81">
        <v>0</v>
      </c>
      <c r="G579" s="82">
        <f t="shared" si="65"/>
        <v>0</v>
      </c>
      <c r="H579" s="81">
        <v>28.32</v>
      </c>
      <c r="I579" s="82">
        <f t="shared" si="66"/>
        <v>11894.4</v>
      </c>
      <c r="J579" s="82">
        <f t="shared" si="67"/>
        <v>11894.4</v>
      </c>
      <c r="K579" s="81"/>
      <c r="L579" s="190"/>
      <c r="M579" s="190"/>
    </row>
    <row r="580" spans="1:13" s="126" customFormat="1" ht="12.75" x14ac:dyDescent="0.25">
      <c r="A580" s="116" t="s">
        <v>858</v>
      </c>
      <c r="B580" s="117" t="s">
        <v>911</v>
      </c>
      <c r="C580" s="148" t="s">
        <v>852</v>
      </c>
      <c r="D580" s="118" t="s">
        <v>78</v>
      </c>
      <c r="E580" s="128">
        <v>15</v>
      </c>
      <c r="F580" s="97">
        <v>200</v>
      </c>
      <c r="G580" s="98">
        <f t="shared" si="65"/>
        <v>3000</v>
      </c>
      <c r="H580" s="97">
        <v>84</v>
      </c>
      <c r="I580" s="98">
        <f t="shared" si="66"/>
        <v>1260</v>
      </c>
      <c r="J580" s="98">
        <f t="shared" si="67"/>
        <v>4260</v>
      </c>
      <c r="K580" s="97"/>
      <c r="L580" s="191"/>
      <c r="M580" s="191"/>
    </row>
    <row r="581" spans="1:13" s="18" customFormat="1" ht="12.75" x14ac:dyDescent="0.25">
      <c r="A581" s="3" t="s">
        <v>859</v>
      </c>
      <c r="B581" s="42" t="s">
        <v>853</v>
      </c>
      <c r="C581" s="170" t="s">
        <v>854</v>
      </c>
      <c r="D581" s="2" t="s">
        <v>120</v>
      </c>
      <c r="E581" s="7">
        <v>20</v>
      </c>
      <c r="F581" s="81">
        <v>800</v>
      </c>
      <c r="G581" s="82">
        <f t="shared" si="65"/>
        <v>16000</v>
      </c>
      <c r="H581" s="81">
        <v>650.57000000000005</v>
      </c>
      <c r="I581" s="82">
        <f t="shared" si="66"/>
        <v>13011.400000000001</v>
      </c>
      <c r="J581" s="82">
        <f t="shared" si="67"/>
        <v>29011.4</v>
      </c>
      <c r="K581" s="81"/>
      <c r="L581" s="190"/>
      <c r="M581" s="190"/>
    </row>
    <row r="582" spans="1:13" s="18" customFormat="1" ht="12.75" x14ac:dyDescent="0.25">
      <c r="A582" s="3" t="s">
        <v>920</v>
      </c>
      <c r="B582" s="8" t="s">
        <v>141</v>
      </c>
      <c r="C582" s="10"/>
      <c r="D582" s="4" t="s">
        <v>75</v>
      </c>
      <c r="E582" s="5">
        <v>1</v>
      </c>
      <c r="F582" s="81">
        <v>0</v>
      </c>
      <c r="G582" s="82">
        <f t="shared" si="65"/>
        <v>0</v>
      </c>
      <c r="H582" s="81">
        <v>12000</v>
      </c>
      <c r="I582" s="82">
        <f>ROUND(E582*H582,2)</f>
        <v>12000</v>
      </c>
      <c r="J582" s="82">
        <f t="shared" si="67"/>
        <v>12000</v>
      </c>
      <c r="K582" s="81"/>
      <c r="L582" s="190"/>
      <c r="M582" s="190"/>
    </row>
    <row r="583" spans="1:13" s="18" customFormat="1" ht="12.75" x14ac:dyDescent="0.25">
      <c r="A583" s="3" t="s">
        <v>921</v>
      </c>
      <c r="B583" s="8" t="s">
        <v>142</v>
      </c>
      <c r="C583" s="10"/>
      <c r="D583" s="4" t="s">
        <v>75</v>
      </c>
      <c r="E583" s="5">
        <v>1</v>
      </c>
      <c r="F583" s="81">
        <v>38400</v>
      </c>
      <c r="G583" s="82">
        <f t="shared" si="65"/>
        <v>38400</v>
      </c>
      <c r="H583" s="81">
        <v>0</v>
      </c>
      <c r="I583" s="82">
        <f>ROUND(E583*H583,2)</f>
        <v>0</v>
      </c>
      <c r="J583" s="82">
        <f t="shared" si="67"/>
        <v>38400</v>
      </c>
      <c r="K583" s="81"/>
      <c r="L583" s="190"/>
      <c r="M583" s="190"/>
    </row>
    <row r="584" spans="1:13" s="18" customFormat="1" ht="12.75" x14ac:dyDescent="0.25">
      <c r="A584" s="3"/>
      <c r="B584" s="9"/>
      <c r="C584" s="10"/>
      <c r="D584" s="4"/>
      <c r="E584" s="5"/>
      <c r="F584" s="81"/>
      <c r="G584" s="82"/>
      <c r="H584" s="81"/>
      <c r="I584" s="82"/>
      <c r="J584" s="82"/>
      <c r="K584" s="81"/>
      <c r="L584" s="190"/>
      <c r="M584" s="190"/>
    </row>
    <row r="585" spans="1:13" s="36" customFormat="1" ht="12.75" x14ac:dyDescent="0.25">
      <c r="A585" s="29">
        <v>10</v>
      </c>
      <c r="B585" s="30" t="s">
        <v>242</v>
      </c>
      <c r="C585" s="31"/>
      <c r="D585" s="32"/>
      <c r="E585" s="33"/>
      <c r="F585" s="32"/>
      <c r="G585" s="32"/>
      <c r="H585" s="32"/>
      <c r="I585" s="32"/>
      <c r="J585" s="34">
        <f>SUM(J587:J598)</f>
        <v>429902.43999999994</v>
      </c>
      <c r="K585" s="34"/>
      <c r="L585" s="185"/>
      <c r="M585" s="185"/>
    </row>
    <row r="586" spans="1:13" s="18" customFormat="1" ht="12.75" x14ac:dyDescent="0.25">
      <c r="A586" s="15"/>
      <c r="B586" s="9"/>
      <c r="C586" s="16"/>
      <c r="D586" s="4"/>
      <c r="E586" s="5"/>
      <c r="F586" s="81"/>
      <c r="G586" s="82"/>
      <c r="H586" s="81"/>
      <c r="I586" s="82"/>
      <c r="J586" s="82"/>
      <c r="K586" s="81"/>
      <c r="L586" s="190"/>
      <c r="M586" s="190"/>
    </row>
    <row r="587" spans="1:13" s="18" customFormat="1" ht="12.75" x14ac:dyDescent="0.25">
      <c r="A587" s="3" t="s">
        <v>446</v>
      </c>
      <c r="B587" s="8" t="s">
        <v>243</v>
      </c>
      <c r="C587" s="10" t="s">
        <v>244</v>
      </c>
      <c r="D587" s="4" t="s">
        <v>78</v>
      </c>
      <c r="E587" s="5">
        <v>2</v>
      </c>
      <c r="F587" s="81">
        <v>4200</v>
      </c>
      <c r="G587" s="82">
        <f t="shared" ref="G587:G598" si="68">E587*F587</f>
        <v>8400</v>
      </c>
      <c r="H587" s="81">
        <v>29482.98</v>
      </c>
      <c r="I587" s="82">
        <f t="shared" ref="I587:I596" si="69">H587*E587</f>
        <v>58965.96</v>
      </c>
      <c r="J587" s="82">
        <f t="shared" ref="J587:J598" si="70">G587+I587</f>
        <v>67365.959999999992</v>
      </c>
      <c r="K587" s="81"/>
      <c r="L587" s="190"/>
      <c r="M587" s="190"/>
    </row>
    <row r="588" spans="1:13" s="54" customFormat="1" ht="12.75" x14ac:dyDescent="0.25">
      <c r="A588" s="51" t="s">
        <v>912</v>
      </c>
      <c r="B588" s="55" t="s">
        <v>1351</v>
      </c>
      <c r="C588" s="50" t="s">
        <v>222</v>
      </c>
      <c r="D588" s="52" t="s">
        <v>120</v>
      </c>
      <c r="E588" s="53">
        <v>350</v>
      </c>
      <c r="F588" s="83">
        <v>124</v>
      </c>
      <c r="G588" s="84">
        <f t="shared" si="68"/>
        <v>43400</v>
      </c>
      <c r="H588" s="83">
        <v>277.52</v>
      </c>
      <c r="I588" s="84">
        <f t="shared" si="69"/>
        <v>97132</v>
      </c>
      <c r="J588" s="84">
        <f t="shared" si="70"/>
        <v>140532</v>
      </c>
      <c r="K588" s="83"/>
      <c r="L588" s="193"/>
      <c r="M588" s="193"/>
    </row>
    <row r="589" spans="1:13" s="54" customFormat="1" ht="12.75" x14ac:dyDescent="0.25">
      <c r="A589" s="51" t="s">
        <v>447</v>
      </c>
      <c r="B589" s="55" t="s">
        <v>1351</v>
      </c>
      <c r="C589" s="50" t="s">
        <v>895</v>
      </c>
      <c r="D589" s="52" t="s">
        <v>120</v>
      </c>
      <c r="E589" s="53">
        <v>150</v>
      </c>
      <c r="F589" s="83">
        <v>124</v>
      </c>
      <c r="G589" s="84">
        <f t="shared" si="68"/>
        <v>18600</v>
      </c>
      <c r="H589" s="83">
        <v>92.52</v>
      </c>
      <c r="I589" s="84">
        <f t="shared" si="69"/>
        <v>13878</v>
      </c>
      <c r="J589" s="84">
        <f t="shared" si="70"/>
        <v>32478</v>
      </c>
      <c r="K589" s="83"/>
      <c r="L589" s="193"/>
      <c r="M589" s="193"/>
    </row>
    <row r="590" spans="1:13" s="126" customFormat="1" ht="13.5" x14ac:dyDescent="0.25">
      <c r="A590" s="116" t="s">
        <v>448</v>
      </c>
      <c r="B590" s="123" t="s">
        <v>1227</v>
      </c>
      <c r="C590" s="95" t="s">
        <v>245</v>
      </c>
      <c r="D590" s="124" t="s">
        <v>78</v>
      </c>
      <c r="E590" s="125">
        <v>23</v>
      </c>
      <c r="F590" s="97">
        <v>3500</v>
      </c>
      <c r="G590" s="98">
        <f t="shared" si="68"/>
        <v>80500</v>
      </c>
      <c r="H590" s="97">
        <v>0</v>
      </c>
      <c r="I590" s="98">
        <f t="shared" si="69"/>
        <v>0</v>
      </c>
      <c r="J590" s="98">
        <f t="shared" si="70"/>
        <v>80500</v>
      </c>
      <c r="K590" s="127" t="s">
        <v>1232</v>
      </c>
      <c r="L590" s="191"/>
      <c r="M590" s="191"/>
    </row>
    <row r="591" spans="1:13" s="54" customFormat="1" ht="12.75" x14ac:dyDescent="0.25">
      <c r="A591" s="51" t="s">
        <v>449</v>
      </c>
      <c r="B591" s="55" t="s">
        <v>855</v>
      </c>
      <c r="C591" s="50">
        <v>2007029</v>
      </c>
      <c r="D591" s="52" t="s">
        <v>78</v>
      </c>
      <c r="E591" s="53">
        <v>24</v>
      </c>
      <c r="F591" s="83">
        <v>500</v>
      </c>
      <c r="G591" s="84">
        <f t="shared" si="68"/>
        <v>12000</v>
      </c>
      <c r="H591" s="83">
        <v>104</v>
      </c>
      <c r="I591" s="84">
        <f t="shared" si="69"/>
        <v>2496</v>
      </c>
      <c r="J591" s="84">
        <f>G591+I591</f>
        <v>14496</v>
      </c>
      <c r="K591" s="83"/>
      <c r="L591" s="193"/>
      <c r="M591" s="193"/>
    </row>
    <row r="592" spans="1:13" s="54" customFormat="1" ht="12.75" x14ac:dyDescent="0.25">
      <c r="A592" s="51" t="s">
        <v>913</v>
      </c>
      <c r="B592" s="55" t="s">
        <v>1021</v>
      </c>
      <c r="C592" s="50">
        <v>53800</v>
      </c>
      <c r="D592" s="52" t="s">
        <v>78</v>
      </c>
      <c r="E592" s="53">
        <v>25</v>
      </c>
      <c r="F592" s="83">
        <v>500</v>
      </c>
      <c r="G592" s="84">
        <f t="shared" si="68"/>
        <v>12500</v>
      </c>
      <c r="H592" s="83">
        <v>109.68</v>
      </c>
      <c r="I592" s="84">
        <f t="shared" si="69"/>
        <v>2742</v>
      </c>
      <c r="J592" s="84">
        <f>G592+I592</f>
        <v>15242</v>
      </c>
      <c r="K592" s="83"/>
      <c r="L592" s="193"/>
      <c r="M592" s="193"/>
    </row>
    <row r="593" spans="1:13" s="54" customFormat="1" ht="12.75" x14ac:dyDescent="0.25">
      <c r="A593" s="51" t="s">
        <v>914</v>
      </c>
      <c r="B593" s="55" t="s">
        <v>856</v>
      </c>
      <c r="C593" s="50" t="s">
        <v>857</v>
      </c>
      <c r="D593" s="52" t="s">
        <v>78</v>
      </c>
      <c r="E593" s="53">
        <v>120</v>
      </c>
      <c r="F593" s="83">
        <v>0</v>
      </c>
      <c r="G593" s="84">
        <f t="shared" si="68"/>
        <v>0</v>
      </c>
      <c r="H593" s="83">
        <v>11.04</v>
      </c>
      <c r="I593" s="84">
        <f t="shared" si="69"/>
        <v>1324.8</v>
      </c>
      <c r="J593" s="84">
        <f>G593+I593</f>
        <v>1324.8</v>
      </c>
      <c r="K593" s="83"/>
      <c r="L593" s="193"/>
      <c r="M593" s="193"/>
    </row>
    <row r="594" spans="1:13" s="18" customFormat="1" ht="12.75" x14ac:dyDescent="0.25">
      <c r="A594" s="3" t="s">
        <v>450</v>
      </c>
      <c r="B594" s="8" t="s">
        <v>1125</v>
      </c>
      <c r="C594" s="10" t="s">
        <v>1124</v>
      </c>
      <c r="D594" s="4" t="s">
        <v>78</v>
      </c>
      <c r="E594" s="5">
        <v>46</v>
      </c>
      <c r="F594" s="81">
        <v>50</v>
      </c>
      <c r="G594" s="82">
        <f t="shared" si="68"/>
        <v>2300</v>
      </c>
      <c r="H594" s="81">
        <v>94.08</v>
      </c>
      <c r="I594" s="82">
        <f t="shared" si="69"/>
        <v>4327.68</v>
      </c>
      <c r="J594" s="82">
        <f t="shared" si="70"/>
        <v>6627.68</v>
      </c>
      <c r="K594" s="81"/>
      <c r="L594" s="190"/>
      <c r="M594" s="190"/>
    </row>
    <row r="595" spans="1:13" s="18" customFormat="1" ht="12.75" x14ac:dyDescent="0.25">
      <c r="A595" s="3" t="s">
        <v>451</v>
      </c>
      <c r="B595" s="8" t="s">
        <v>246</v>
      </c>
      <c r="C595" s="10" t="s">
        <v>247</v>
      </c>
      <c r="D595" s="4" t="s">
        <v>78</v>
      </c>
      <c r="E595" s="5">
        <v>23</v>
      </c>
      <c r="F595" s="81">
        <v>50</v>
      </c>
      <c r="G595" s="82">
        <f t="shared" si="68"/>
        <v>1150</v>
      </c>
      <c r="H595" s="81">
        <v>98</v>
      </c>
      <c r="I595" s="82">
        <f t="shared" si="69"/>
        <v>2254</v>
      </c>
      <c r="J595" s="82">
        <f t="shared" si="70"/>
        <v>3404</v>
      </c>
      <c r="K595" s="81"/>
      <c r="L595" s="190"/>
      <c r="M595" s="190"/>
    </row>
    <row r="596" spans="1:13" s="36" customFormat="1" ht="12.75" x14ac:dyDescent="0.25">
      <c r="A596" s="3" t="s">
        <v>452</v>
      </c>
      <c r="B596" s="38" t="s">
        <v>208</v>
      </c>
      <c r="C596" s="170" t="s">
        <v>209</v>
      </c>
      <c r="D596" s="40" t="s">
        <v>78</v>
      </c>
      <c r="E596" s="41">
        <v>396</v>
      </c>
      <c r="F596" s="81">
        <v>25</v>
      </c>
      <c r="G596" s="85">
        <f t="shared" si="68"/>
        <v>9900</v>
      </c>
      <c r="H596" s="81">
        <v>12</v>
      </c>
      <c r="I596" s="86">
        <f t="shared" si="69"/>
        <v>4752</v>
      </c>
      <c r="J596" s="85">
        <f t="shared" si="70"/>
        <v>14652</v>
      </c>
      <c r="K596" s="15"/>
      <c r="L596" s="185"/>
      <c r="M596" s="185"/>
    </row>
    <row r="597" spans="1:13" s="18" customFormat="1" ht="12.75" x14ac:dyDescent="0.25">
      <c r="A597" s="3" t="s">
        <v>453</v>
      </c>
      <c r="B597" s="8" t="s">
        <v>141</v>
      </c>
      <c r="C597" s="10"/>
      <c r="D597" s="4" t="s">
        <v>75</v>
      </c>
      <c r="E597" s="5">
        <v>1</v>
      </c>
      <c r="F597" s="81">
        <v>0</v>
      </c>
      <c r="G597" s="82">
        <f t="shared" si="68"/>
        <v>0</v>
      </c>
      <c r="H597" s="81">
        <v>12480</v>
      </c>
      <c r="I597" s="82">
        <f>ROUND(E597*H597,2)</f>
        <v>12480</v>
      </c>
      <c r="J597" s="82">
        <f t="shared" si="70"/>
        <v>12480</v>
      </c>
      <c r="K597" s="81"/>
      <c r="L597" s="190"/>
      <c r="M597" s="190"/>
    </row>
    <row r="598" spans="1:13" s="18" customFormat="1" ht="12.75" x14ac:dyDescent="0.25">
      <c r="A598" s="3" t="s">
        <v>1022</v>
      </c>
      <c r="B598" s="8" t="s">
        <v>142</v>
      </c>
      <c r="C598" s="10"/>
      <c r="D598" s="4" t="s">
        <v>75</v>
      </c>
      <c r="E598" s="5">
        <v>1</v>
      </c>
      <c r="F598" s="81">
        <v>40800</v>
      </c>
      <c r="G598" s="82">
        <f t="shared" si="68"/>
        <v>40800</v>
      </c>
      <c r="H598" s="81">
        <v>0</v>
      </c>
      <c r="I598" s="82">
        <f>ROUND(E598*H598,2)</f>
        <v>0</v>
      </c>
      <c r="J598" s="82">
        <f t="shared" si="70"/>
        <v>40800</v>
      </c>
      <c r="K598" s="81"/>
      <c r="L598" s="190"/>
      <c r="M598" s="190"/>
    </row>
    <row r="599" spans="1:13" s="18" customFormat="1" ht="12.75" x14ac:dyDescent="0.25">
      <c r="A599" s="3"/>
      <c r="B599" s="9"/>
      <c r="C599" s="10"/>
      <c r="D599" s="4"/>
      <c r="E599" s="5"/>
      <c r="F599" s="82"/>
      <c r="G599" s="82"/>
      <c r="H599" s="82"/>
      <c r="I599" s="82"/>
      <c r="J599" s="82"/>
      <c r="K599" s="81"/>
      <c r="L599" s="190"/>
      <c r="M599" s="190"/>
    </row>
    <row r="600" spans="1:13" s="36" customFormat="1" ht="12.75" x14ac:dyDescent="0.25">
      <c r="A600" s="250"/>
      <c r="B600" s="49" t="s">
        <v>1224</v>
      </c>
      <c r="C600" s="175"/>
      <c r="D600" s="73"/>
      <c r="E600" s="73"/>
      <c r="F600" s="89"/>
      <c r="G600" s="90"/>
      <c r="H600" s="90"/>
      <c r="I600" s="90"/>
      <c r="J600" s="91">
        <f>J12+J206+J295+J352+J372+J397+J434+J460+J560+J585+J277</f>
        <v>71149741.823799983</v>
      </c>
      <c r="K600" s="34"/>
      <c r="L600" s="185"/>
      <c r="M600" s="185"/>
    </row>
    <row r="601" spans="1:13" s="61" customFormat="1" ht="12.75" x14ac:dyDescent="0.2">
      <c r="A601" s="24"/>
      <c r="B601" s="24" t="s">
        <v>1228</v>
      </c>
      <c r="C601" s="169"/>
      <c r="D601" s="24"/>
      <c r="E601" s="24"/>
      <c r="F601" s="24"/>
      <c r="G601" s="24"/>
      <c r="H601" s="24"/>
      <c r="I601" s="24"/>
      <c r="J601" s="79">
        <f>J600-J600/1.2</f>
        <v>11858290.303966664</v>
      </c>
      <c r="K601" s="24"/>
      <c r="L601" s="184"/>
      <c r="M601" s="184"/>
    </row>
    <row r="602" spans="1:13" s="61" customFormat="1" ht="12.75" x14ac:dyDescent="0.2">
      <c r="C602" s="77"/>
      <c r="J602" s="23"/>
      <c r="L602" s="184"/>
      <c r="M602" s="184"/>
    </row>
    <row r="603" spans="1:13" s="61" customFormat="1" ht="12.75" x14ac:dyDescent="0.2">
      <c r="B603" s="74" t="s">
        <v>4</v>
      </c>
      <c r="C603" s="74"/>
      <c r="D603" s="74"/>
      <c r="E603" s="74"/>
      <c r="F603" s="74"/>
      <c r="H603" s="240" t="s">
        <v>3</v>
      </c>
      <c r="I603" s="240"/>
      <c r="J603" s="23"/>
      <c r="K603" s="23"/>
      <c r="L603" s="184"/>
      <c r="M603" s="184"/>
    </row>
    <row r="604" spans="1:13" s="61" customFormat="1" ht="12.75" x14ac:dyDescent="0.2">
      <c r="B604" s="74" t="s">
        <v>5</v>
      </c>
      <c r="C604" s="74"/>
      <c r="D604" s="74"/>
      <c r="E604" s="74"/>
      <c r="F604" s="74"/>
      <c r="H604" s="75" t="s">
        <v>454</v>
      </c>
      <c r="I604" s="75"/>
      <c r="J604" s="23"/>
      <c r="K604" s="23"/>
      <c r="L604" s="184"/>
      <c r="M604" s="184"/>
    </row>
    <row r="605" spans="1:13" s="61" customFormat="1" ht="12.75" x14ac:dyDescent="0.2">
      <c r="B605" s="76" t="s">
        <v>0</v>
      </c>
      <c r="C605" s="76"/>
      <c r="D605" s="76"/>
      <c r="E605" s="76"/>
      <c r="F605" s="76"/>
      <c r="H605" s="36" t="s">
        <v>0</v>
      </c>
      <c r="I605" s="36"/>
      <c r="L605" s="184"/>
      <c r="M605" s="184"/>
    </row>
    <row r="606" spans="1:13" s="61" customFormat="1" ht="12.75" x14ac:dyDescent="0.2">
      <c r="B606" s="76"/>
      <c r="C606" s="76"/>
      <c r="D606" s="76"/>
      <c r="E606" s="76"/>
      <c r="F606" s="76"/>
      <c r="H606" s="36"/>
      <c r="I606" s="36"/>
      <c r="L606" s="184"/>
      <c r="M606" s="184"/>
    </row>
    <row r="607" spans="1:13" s="61" customFormat="1" ht="12.75" x14ac:dyDescent="0.2">
      <c r="B607" s="76"/>
      <c r="C607" s="76"/>
      <c r="D607" s="76"/>
      <c r="E607" s="76"/>
      <c r="F607" s="76"/>
      <c r="H607" s="36"/>
      <c r="I607" s="36"/>
      <c r="K607" s="23"/>
      <c r="L607" s="184"/>
      <c r="M607" s="184"/>
    </row>
    <row r="608" spans="1:13" s="61" customFormat="1" ht="12.75" x14ac:dyDescent="0.2">
      <c r="B608" s="77" t="s">
        <v>6</v>
      </c>
      <c r="C608" s="77"/>
      <c r="D608" s="77"/>
      <c r="E608" s="77"/>
      <c r="F608" s="77"/>
      <c r="H608" s="61" t="s">
        <v>455</v>
      </c>
      <c r="L608" s="184"/>
      <c r="M608" s="184"/>
    </row>
    <row r="609" spans="2:13" s="61" customFormat="1" ht="12.75" x14ac:dyDescent="0.2">
      <c r="B609" s="74"/>
      <c r="C609" s="74"/>
      <c r="D609" s="74"/>
      <c r="E609" s="74"/>
      <c r="F609" s="74"/>
      <c r="H609" s="75"/>
      <c r="I609" s="75"/>
      <c r="K609" s="23"/>
      <c r="L609" s="184"/>
      <c r="M609" s="184"/>
    </row>
    <row r="610" spans="2:13" s="61" customFormat="1" ht="12.75" x14ac:dyDescent="0.2">
      <c r="B610" s="74" t="s">
        <v>2</v>
      </c>
      <c r="C610" s="74"/>
      <c r="D610" s="74"/>
      <c r="E610" s="74"/>
      <c r="F610" s="74"/>
      <c r="H610" s="75" t="s">
        <v>2</v>
      </c>
      <c r="I610" s="75"/>
      <c r="L610" s="184"/>
      <c r="M610" s="184"/>
    </row>
    <row r="611" spans="2:13" s="61" customFormat="1" ht="12.75" x14ac:dyDescent="0.2">
      <c r="B611" s="74"/>
      <c r="C611" s="78"/>
      <c r="L611" s="184"/>
      <c r="M611" s="184"/>
    </row>
    <row r="612" spans="2:13" s="61" customFormat="1" ht="12.75" x14ac:dyDescent="0.2">
      <c r="C612" s="77"/>
      <c r="L612" s="184"/>
      <c r="M612" s="184"/>
    </row>
    <row r="613" spans="2:13" s="61" customFormat="1" ht="12.75" x14ac:dyDescent="0.2">
      <c r="C613" s="77"/>
      <c r="L613" s="184"/>
      <c r="M613" s="184"/>
    </row>
    <row r="614" spans="2:13" s="61" customFormat="1" ht="12.75" x14ac:dyDescent="0.2">
      <c r="C614" s="77"/>
      <c r="L614" s="184"/>
      <c r="M614" s="184"/>
    </row>
  </sheetData>
  <autoFilter ref="B11:C598" xr:uid="{00000000-0009-0000-0000-000000000000}"/>
  <mergeCells count="16">
    <mergeCell ref="M108:M113"/>
    <mergeCell ref="A1:J1"/>
    <mergeCell ref="A6:J6"/>
    <mergeCell ref="A7:K7"/>
    <mergeCell ref="A9:A10"/>
    <mergeCell ref="B9:B10"/>
    <mergeCell ref="C9:C10"/>
    <mergeCell ref="D9:D10"/>
    <mergeCell ref="E9:E10"/>
    <mergeCell ref="F9:G9"/>
    <mergeCell ref="H9:I9"/>
    <mergeCell ref="H603:I603"/>
    <mergeCell ref="J9:J10"/>
    <mergeCell ref="K9:K10"/>
    <mergeCell ref="L62:L68"/>
    <mergeCell ref="L108:L113"/>
  </mergeCells>
  <phoneticPr fontId="8" type="noConversion"/>
  <printOptions horizontalCentered="1"/>
  <pageMargins left="0.39370078740157483" right="0.39370078740157483" top="0.70866141732283472" bottom="0.39370078740157483" header="0.31496062992125984" footer="0.27559055118110237"/>
  <pageSetup paperSize="9" scale="57" fitToHeight="10" orientation="landscape" horizontalDpi="4294967293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8A300-D44F-428D-94E2-479407D4564B}">
  <dimension ref="A1:M623"/>
  <sheetViews>
    <sheetView topLeftCell="A582" zoomScale="70" zoomScaleNormal="70" workbookViewId="0">
      <selection activeCell="K475" sqref="K475:K476"/>
    </sheetView>
  </sheetViews>
  <sheetFormatPr defaultColWidth="8.5703125" defaultRowHeight="16.5" x14ac:dyDescent="0.3"/>
  <cols>
    <col min="1" max="1" width="7.42578125" style="13" customWidth="1"/>
    <col min="2" max="2" width="88.140625" style="13" customWidth="1"/>
    <col min="3" max="3" width="27.42578125" style="168" customWidth="1"/>
    <col min="4" max="4" width="35" style="151" customWidth="1"/>
    <col min="5" max="5" width="6.85546875" style="13" customWidth="1"/>
    <col min="6" max="6" width="6.7109375" style="13" customWidth="1"/>
    <col min="7" max="11" width="14.5703125" style="13" customWidth="1"/>
    <col min="12" max="12" width="16.5703125" style="13" customWidth="1"/>
    <col min="13" max="16384" width="8.5703125" style="13"/>
  </cols>
  <sheetData>
    <row r="1" spans="1:12" x14ac:dyDescent="0.3">
      <c r="A1" s="244" t="s">
        <v>1233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</row>
    <row r="3" spans="1:12" x14ac:dyDescent="0.3">
      <c r="K3" s="26" t="s">
        <v>456</v>
      </c>
    </row>
    <row r="4" spans="1:12" x14ac:dyDescent="0.3">
      <c r="A4" s="27"/>
      <c r="J4" s="28"/>
      <c r="K4" s="26" t="s">
        <v>457</v>
      </c>
    </row>
    <row r="5" spans="1:12" x14ac:dyDescent="0.3">
      <c r="A5" s="27"/>
      <c r="J5" s="28"/>
      <c r="K5" s="26" t="s">
        <v>458</v>
      </c>
    </row>
    <row r="6" spans="1:12" x14ac:dyDescent="0.3">
      <c r="A6" s="245"/>
      <c r="B6" s="245"/>
      <c r="C6" s="245"/>
      <c r="D6" s="245"/>
      <c r="E6" s="245"/>
      <c r="F6" s="245"/>
      <c r="G6" s="245"/>
      <c r="H6" s="245"/>
      <c r="I6" s="245"/>
      <c r="J6" s="245"/>
      <c r="K6" s="245"/>
    </row>
    <row r="7" spans="1:12" x14ac:dyDescent="0.3">
      <c r="A7" s="246" t="s">
        <v>1234</v>
      </c>
      <c r="B7" s="246"/>
      <c r="C7" s="246"/>
      <c r="D7" s="246"/>
      <c r="E7" s="246"/>
      <c r="F7" s="246"/>
      <c r="G7" s="246"/>
      <c r="H7" s="246"/>
      <c r="I7" s="246"/>
      <c r="J7" s="246"/>
      <c r="K7" s="246"/>
      <c r="L7" s="246"/>
    </row>
    <row r="9" spans="1:12" s="1" customFormat="1" ht="13.5" x14ac:dyDescent="0.25">
      <c r="A9" s="241" t="s">
        <v>1</v>
      </c>
      <c r="B9" s="241" t="s">
        <v>7</v>
      </c>
      <c r="C9" s="247" t="s">
        <v>8</v>
      </c>
      <c r="D9" s="152"/>
      <c r="E9" s="241" t="s">
        <v>9</v>
      </c>
      <c r="F9" s="241" t="s">
        <v>13</v>
      </c>
      <c r="G9" s="241" t="s">
        <v>1221</v>
      </c>
      <c r="H9" s="241"/>
      <c r="I9" s="247" t="s">
        <v>1222</v>
      </c>
      <c r="J9" s="247"/>
      <c r="K9" s="241" t="s">
        <v>1223</v>
      </c>
      <c r="L9" s="241" t="s">
        <v>1231</v>
      </c>
    </row>
    <row r="10" spans="1:12" s="1" customFormat="1" ht="13.5" x14ac:dyDescent="0.25">
      <c r="A10" s="241"/>
      <c r="B10" s="241"/>
      <c r="C10" s="247"/>
      <c r="D10" s="152"/>
      <c r="E10" s="241"/>
      <c r="F10" s="241"/>
      <c r="G10" s="196" t="s">
        <v>10</v>
      </c>
      <c r="H10" s="196" t="s">
        <v>11</v>
      </c>
      <c r="I10" s="196" t="s">
        <v>12</v>
      </c>
      <c r="J10" s="196" t="s">
        <v>11</v>
      </c>
      <c r="K10" s="241"/>
      <c r="L10" s="241"/>
    </row>
    <row r="11" spans="1:12" s="61" customFormat="1" ht="12.75" x14ac:dyDescent="0.2">
      <c r="A11" s="24"/>
      <c r="B11" s="24"/>
      <c r="C11" s="169"/>
      <c r="D11" s="153"/>
      <c r="E11" s="24"/>
      <c r="F11" s="24"/>
      <c r="G11" s="79"/>
      <c r="H11" s="79"/>
      <c r="I11" s="79"/>
      <c r="J11" s="79"/>
      <c r="K11" s="79"/>
      <c r="L11" s="24"/>
    </row>
    <row r="12" spans="1:12" s="36" customFormat="1" ht="12.75" x14ac:dyDescent="0.25">
      <c r="A12" s="29">
        <v>1</v>
      </c>
      <c r="B12" s="30" t="s">
        <v>14</v>
      </c>
      <c r="C12" s="31"/>
      <c r="D12" s="154"/>
      <c r="E12" s="32"/>
      <c r="F12" s="33"/>
      <c r="G12" s="34"/>
      <c r="H12" s="34"/>
      <c r="I12" s="34"/>
      <c r="J12" s="34"/>
      <c r="K12" s="34">
        <f>SUM(K14:K210)</f>
        <v>33706827.976799987</v>
      </c>
      <c r="L12" s="34"/>
    </row>
    <row r="13" spans="1:12" s="36" customFormat="1" ht="12.75" x14ac:dyDescent="0.25">
      <c r="A13" s="35" t="s">
        <v>15</v>
      </c>
      <c r="B13" s="199" t="s">
        <v>459</v>
      </c>
      <c r="C13" s="10"/>
      <c r="D13" s="155"/>
      <c r="E13" s="17"/>
      <c r="F13" s="17"/>
      <c r="G13" s="80"/>
      <c r="H13" s="80"/>
      <c r="I13" s="80"/>
      <c r="J13" s="81"/>
      <c r="K13" s="80"/>
      <c r="L13" s="15"/>
    </row>
    <row r="14" spans="1:12" s="36" customFormat="1" ht="12.75" x14ac:dyDescent="0.25">
      <c r="A14" s="35" t="s">
        <v>549</v>
      </c>
      <c r="B14" s="15" t="s">
        <v>460</v>
      </c>
      <c r="C14" s="10"/>
      <c r="D14" s="155"/>
      <c r="E14" s="17" t="s">
        <v>16</v>
      </c>
      <c r="F14" s="17">
        <v>0.44</v>
      </c>
      <c r="G14" s="81">
        <v>35355</v>
      </c>
      <c r="H14" s="82">
        <f t="shared" ref="H14:H20" si="0">F14*G14</f>
        <v>15556.2</v>
      </c>
      <c r="I14" s="81">
        <v>0</v>
      </c>
      <c r="J14" s="82">
        <f t="shared" ref="J14:J20" si="1">F14*I14</f>
        <v>0</v>
      </c>
      <c r="K14" s="82">
        <f>H14+J14</f>
        <v>15556.2</v>
      </c>
      <c r="L14" s="15"/>
    </row>
    <row r="15" spans="1:12" s="36" customFormat="1" ht="12.75" x14ac:dyDescent="0.25">
      <c r="A15" s="35" t="s">
        <v>550</v>
      </c>
      <c r="B15" s="15" t="s">
        <v>461</v>
      </c>
      <c r="C15" s="10"/>
      <c r="D15" s="155"/>
      <c r="E15" s="17" t="s">
        <v>21</v>
      </c>
      <c r="F15" s="17">
        <v>389.4</v>
      </c>
      <c r="G15" s="81">
        <v>756</v>
      </c>
      <c r="H15" s="82">
        <f t="shared" si="0"/>
        <v>294386.39999999997</v>
      </c>
      <c r="I15" s="81">
        <v>0</v>
      </c>
      <c r="J15" s="82">
        <f t="shared" si="1"/>
        <v>0</v>
      </c>
      <c r="K15" s="82">
        <f t="shared" ref="K15:K78" si="2">H15+J15</f>
        <v>294386.39999999997</v>
      </c>
      <c r="L15" s="15"/>
    </row>
    <row r="16" spans="1:12" s="36" customFormat="1" ht="12.75" x14ac:dyDescent="0.25">
      <c r="A16" s="35" t="s">
        <v>248</v>
      </c>
      <c r="B16" s="199" t="s">
        <v>1354</v>
      </c>
      <c r="C16" s="10"/>
      <c r="D16" s="155"/>
      <c r="E16" s="17" t="s">
        <v>16</v>
      </c>
      <c r="F16" s="17">
        <v>0.34</v>
      </c>
      <c r="G16" s="81">
        <v>71610</v>
      </c>
      <c r="H16" s="82">
        <f t="shared" si="0"/>
        <v>24347.4</v>
      </c>
      <c r="I16" s="81">
        <v>0</v>
      </c>
      <c r="J16" s="82">
        <f t="shared" si="1"/>
        <v>0</v>
      </c>
      <c r="K16" s="82">
        <f t="shared" si="2"/>
        <v>24347.4</v>
      </c>
      <c r="L16" s="15"/>
    </row>
    <row r="17" spans="1:12" s="106" customFormat="1" ht="12.75" x14ac:dyDescent="0.25">
      <c r="A17" s="102" t="s">
        <v>551</v>
      </c>
      <c r="B17" s="103" t="s">
        <v>17</v>
      </c>
      <c r="C17" s="104"/>
      <c r="D17" s="155" t="s">
        <v>1237</v>
      </c>
      <c r="E17" s="105" t="s">
        <v>462</v>
      </c>
      <c r="F17" s="105">
        <v>30.2</v>
      </c>
      <c r="G17" s="194">
        <v>0</v>
      </c>
      <c r="H17" s="195">
        <f t="shared" si="0"/>
        <v>0</v>
      </c>
      <c r="I17" s="194">
        <v>1705</v>
      </c>
      <c r="J17" s="195">
        <f t="shared" si="1"/>
        <v>51491</v>
      </c>
      <c r="K17" s="195">
        <f t="shared" si="2"/>
        <v>51491</v>
      </c>
      <c r="L17" s="103"/>
    </row>
    <row r="18" spans="1:12" s="106" customFormat="1" ht="12.75" x14ac:dyDescent="0.25">
      <c r="A18" s="102" t="s">
        <v>552</v>
      </c>
      <c r="B18" s="103" t="s">
        <v>18</v>
      </c>
      <c r="C18" s="104"/>
      <c r="D18" s="155" t="s">
        <v>1237</v>
      </c>
      <c r="E18" s="105" t="s">
        <v>462</v>
      </c>
      <c r="F18" s="105">
        <v>3.6</v>
      </c>
      <c r="G18" s="194">
        <v>0</v>
      </c>
      <c r="H18" s="195">
        <f t="shared" si="0"/>
        <v>0</v>
      </c>
      <c r="I18" s="194">
        <v>785.4</v>
      </c>
      <c r="J18" s="195">
        <f t="shared" si="1"/>
        <v>2827.44</v>
      </c>
      <c r="K18" s="195">
        <f t="shared" si="2"/>
        <v>2827.44</v>
      </c>
      <c r="L18" s="103"/>
    </row>
    <row r="19" spans="1:12" s="106" customFormat="1" ht="12.75" x14ac:dyDescent="0.25">
      <c r="A19" s="102" t="s">
        <v>553</v>
      </c>
      <c r="B19" s="103" t="s">
        <v>19</v>
      </c>
      <c r="C19" s="104"/>
      <c r="D19" s="155" t="s">
        <v>1237</v>
      </c>
      <c r="E19" s="105" t="s">
        <v>21</v>
      </c>
      <c r="F19" s="105">
        <v>0.38</v>
      </c>
      <c r="G19" s="194">
        <v>0</v>
      </c>
      <c r="H19" s="195">
        <f t="shared" si="0"/>
        <v>0</v>
      </c>
      <c r="I19" s="194">
        <v>6050</v>
      </c>
      <c r="J19" s="195">
        <f t="shared" si="1"/>
        <v>2299</v>
      </c>
      <c r="K19" s="195">
        <f t="shared" si="2"/>
        <v>2299</v>
      </c>
      <c r="L19" s="103"/>
    </row>
    <row r="20" spans="1:12" s="106" customFormat="1" ht="12.75" x14ac:dyDescent="0.25">
      <c r="A20" s="102" t="s">
        <v>1355</v>
      </c>
      <c r="B20" s="103" t="s">
        <v>20</v>
      </c>
      <c r="C20" s="104"/>
      <c r="D20" s="155" t="s">
        <v>1237</v>
      </c>
      <c r="E20" s="105" t="s">
        <v>21</v>
      </c>
      <c r="F20" s="105">
        <v>389.4</v>
      </c>
      <c r="G20" s="194">
        <v>1443.75</v>
      </c>
      <c r="H20" s="195">
        <f t="shared" si="0"/>
        <v>562196.25</v>
      </c>
      <c r="I20" s="194">
        <v>4095.3</v>
      </c>
      <c r="J20" s="195">
        <f t="shared" si="1"/>
        <v>1594709.82</v>
      </c>
      <c r="K20" s="195">
        <f t="shared" si="2"/>
        <v>2156906.0700000003</v>
      </c>
      <c r="L20" s="103"/>
    </row>
    <row r="21" spans="1:12" s="36" customFormat="1" ht="12.75" x14ac:dyDescent="0.25">
      <c r="A21" s="35" t="s">
        <v>249</v>
      </c>
      <c r="B21" s="199" t="s">
        <v>22</v>
      </c>
      <c r="C21" s="10"/>
      <c r="D21" s="155"/>
      <c r="E21" s="15"/>
      <c r="F21" s="15"/>
      <c r="G21" s="81">
        <v>0</v>
      </c>
      <c r="H21" s="82"/>
      <c r="I21" s="81">
        <v>0</v>
      </c>
      <c r="J21" s="82"/>
      <c r="K21" s="82"/>
      <c r="L21" s="15"/>
    </row>
    <row r="22" spans="1:12" s="36" customFormat="1" ht="25.5" x14ac:dyDescent="0.25">
      <c r="A22" s="35" t="s">
        <v>1356</v>
      </c>
      <c r="B22" s="38" t="s">
        <v>23</v>
      </c>
      <c r="C22" s="10"/>
      <c r="D22" s="155"/>
      <c r="E22" s="17" t="s">
        <v>21</v>
      </c>
      <c r="F22" s="17">
        <v>536</v>
      </c>
      <c r="G22" s="81">
        <v>1640.1</v>
      </c>
      <c r="H22" s="82">
        <f>F22*G22</f>
        <v>879093.6</v>
      </c>
      <c r="I22" s="81">
        <v>4250.1400000000003</v>
      </c>
      <c r="J22" s="82">
        <f>F22*I22</f>
        <v>2278075.04</v>
      </c>
      <c r="K22" s="82">
        <f t="shared" si="2"/>
        <v>3157168.64</v>
      </c>
      <c r="L22" s="15"/>
    </row>
    <row r="23" spans="1:12" s="36" customFormat="1" ht="12.75" x14ac:dyDescent="0.25">
      <c r="A23" s="35" t="s">
        <v>250</v>
      </c>
      <c r="B23" s="200" t="s">
        <v>1357</v>
      </c>
      <c r="C23" s="10"/>
      <c r="D23" s="155"/>
      <c r="E23" s="17"/>
      <c r="F23" s="17"/>
      <c r="G23" s="81">
        <v>0</v>
      </c>
      <c r="H23" s="82"/>
      <c r="I23" s="81">
        <v>0</v>
      </c>
      <c r="J23" s="82"/>
      <c r="K23" s="82"/>
      <c r="L23" s="15"/>
    </row>
    <row r="24" spans="1:12" s="106" customFormat="1" ht="12.75" x14ac:dyDescent="0.25">
      <c r="A24" s="102" t="s">
        <v>554</v>
      </c>
      <c r="B24" s="107" t="s">
        <v>463</v>
      </c>
      <c r="C24" s="104"/>
      <c r="D24" s="155" t="s">
        <v>1237</v>
      </c>
      <c r="E24" s="105" t="s">
        <v>51</v>
      </c>
      <c r="F24" s="105">
        <v>1</v>
      </c>
      <c r="G24" s="194">
        <v>6548</v>
      </c>
      <c r="H24" s="195">
        <f>F24*G24</f>
        <v>6548</v>
      </c>
      <c r="I24" s="194">
        <v>0</v>
      </c>
      <c r="J24" s="195">
        <f>F24*I24</f>
        <v>0</v>
      </c>
      <c r="K24" s="195">
        <f t="shared" si="2"/>
        <v>6548</v>
      </c>
      <c r="L24" s="103"/>
    </row>
    <row r="25" spans="1:12" s="106" customFormat="1" ht="12.75" x14ac:dyDescent="0.25">
      <c r="A25" s="102" t="s">
        <v>555</v>
      </c>
      <c r="B25" s="107" t="s">
        <v>464</v>
      </c>
      <c r="C25" s="104"/>
      <c r="D25" s="155" t="s">
        <v>1237</v>
      </c>
      <c r="E25" s="105" t="s">
        <v>51</v>
      </c>
      <c r="F25" s="105">
        <v>1</v>
      </c>
      <c r="G25" s="194">
        <v>6548</v>
      </c>
      <c r="H25" s="195">
        <f>F25*G25</f>
        <v>6548</v>
      </c>
      <c r="I25" s="194">
        <v>0</v>
      </c>
      <c r="J25" s="195">
        <f>F25*I25</f>
        <v>0</v>
      </c>
      <c r="K25" s="195">
        <f t="shared" si="2"/>
        <v>6548</v>
      </c>
      <c r="L25" s="103"/>
    </row>
    <row r="26" spans="1:12" s="106" customFormat="1" ht="12.75" x14ac:dyDescent="0.25">
      <c r="A26" s="102" t="s">
        <v>1358</v>
      </c>
      <c r="B26" s="107" t="s">
        <v>465</v>
      </c>
      <c r="C26" s="104"/>
      <c r="D26" s="155" t="s">
        <v>1237</v>
      </c>
      <c r="E26" s="105" t="s">
        <v>16</v>
      </c>
      <c r="F26" s="105">
        <v>0.08</v>
      </c>
      <c r="G26" s="194">
        <v>0</v>
      </c>
      <c r="H26" s="195">
        <f>F26*G26</f>
        <v>0</v>
      </c>
      <c r="I26" s="194">
        <v>89563</v>
      </c>
      <c r="J26" s="195">
        <f>F26*I26</f>
        <v>7165.04</v>
      </c>
      <c r="K26" s="195">
        <f t="shared" si="2"/>
        <v>7165.04</v>
      </c>
      <c r="L26" s="103"/>
    </row>
    <row r="27" spans="1:12" s="36" customFormat="1" ht="12.75" x14ac:dyDescent="0.25">
      <c r="A27" s="35" t="s">
        <v>251</v>
      </c>
      <c r="B27" s="199" t="s">
        <v>24</v>
      </c>
      <c r="C27" s="10"/>
      <c r="D27" s="155"/>
      <c r="E27" s="17"/>
      <c r="F27" s="17"/>
      <c r="G27" s="81">
        <v>0</v>
      </c>
      <c r="H27" s="82"/>
      <c r="I27" s="81">
        <v>0</v>
      </c>
      <c r="J27" s="82"/>
      <c r="K27" s="82"/>
      <c r="L27" s="15"/>
    </row>
    <row r="28" spans="1:12" s="36" customFormat="1" ht="12.75" x14ac:dyDescent="0.25">
      <c r="A28" s="35" t="s">
        <v>556</v>
      </c>
      <c r="B28" s="15" t="s">
        <v>25</v>
      </c>
      <c r="C28" s="10"/>
      <c r="D28" s="155"/>
      <c r="E28" s="17" t="s">
        <v>21</v>
      </c>
      <c r="F28" s="17">
        <v>301.39999999999998</v>
      </c>
      <c r="G28" s="81">
        <v>863.94</v>
      </c>
      <c r="H28" s="82">
        <f t="shared" ref="H28:H35" si="3">F28*G28</f>
        <v>260391.516</v>
      </c>
      <c r="I28" s="81">
        <v>2173.31</v>
      </c>
      <c r="J28" s="82">
        <f t="shared" ref="J28:J35" si="4">F28*I28</f>
        <v>655035.63399999996</v>
      </c>
      <c r="K28" s="82">
        <f t="shared" si="2"/>
        <v>915427.14999999991</v>
      </c>
      <c r="L28" s="15"/>
    </row>
    <row r="29" spans="1:12" s="36" customFormat="1" ht="12.75" x14ac:dyDescent="0.25">
      <c r="A29" s="35" t="s">
        <v>557</v>
      </c>
      <c r="B29" s="15" t="s">
        <v>26</v>
      </c>
      <c r="C29" s="10"/>
      <c r="D29" s="155"/>
      <c r="E29" s="17" t="s">
        <v>21</v>
      </c>
      <c r="F29" s="17">
        <v>168.8</v>
      </c>
      <c r="G29" s="81">
        <v>863.94</v>
      </c>
      <c r="H29" s="82">
        <f t="shared" si="3"/>
        <v>145833.07200000001</v>
      </c>
      <c r="I29" s="81">
        <v>2347.2199999999998</v>
      </c>
      <c r="J29" s="82">
        <f t="shared" si="4"/>
        <v>396210.73599999998</v>
      </c>
      <c r="K29" s="82">
        <f t="shared" si="2"/>
        <v>542043.80799999996</v>
      </c>
      <c r="L29" s="15"/>
    </row>
    <row r="30" spans="1:12" s="36" customFormat="1" ht="12.75" x14ac:dyDescent="0.25">
      <c r="A30" s="35" t="s">
        <v>558</v>
      </c>
      <c r="B30" s="15" t="s">
        <v>27</v>
      </c>
      <c r="C30" s="10"/>
      <c r="D30" s="155"/>
      <c r="E30" s="17" t="s">
        <v>21</v>
      </c>
      <c r="F30" s="37">
        <v>111.8</v>
      </c>
      <c r="G30" s="81">
        <v>1039.5</v>
      </c>
      <c r="H30" s="82">
        <f t="shared" si="3"/>
        <v>116216.09999999999</v>
      </c>
      <c r="I30" s="81">
        <v>5020.95</v>
      </c>
      <c r="J30" s="82">
        <f t="shared" si="4"/>
        <v>561342.21</v>
      </c>
      <c r="K30" s="82">
        <f t="shared" si="2"/>
        <v>677558.30999999994</v>
      </c>
      <c r="L30" s="15"/>
    </row>
    <row r="31" spans="1:12" s="36" customFormat="1" ht="12.75" x14ac:dyDescent="0.25">
      <c r="A31" s="35" t="s">
        <v>559</v>
      </c>
      <c r="B31" s="15" t="s">
        <v>28</v>
      </c>
      <c r="C31" s="10"/>
      <c r="D31" s="155"/>
      <c r="E31" s="17" t="s">
        <v>21</v>
      </c>
      <c r="F31" s="17">
        <v>206.75</v>
      </c>
      <c r="G31" s="81">
        <v>866.25</v>
      </c>
      <c r="H31" s="82">
        <f t="shared" si="3"/>
        <v>179097.1875</v>
      </c>
      <c r="I31" s="81">
        <v>553.15</v>
      </c>
      <c r="J31" s="82">
        <f t="shared" si="4"/>
        <v>114363.7625</v>
      </c>
      <c r="K31" s="82">
        <f t="shared" si="2"/>
        <v>293460.95</v>
      </c>
      <c r="L31" s="15"/>
    </row>
    <row r="32" spans="1:12" s="36" customFormat="1" ht="12.75" x14ac:dyDescent="0.25">
      <c r="A32" s="35" t="s">
        <v>560</v>
      </c>
      <c r="B32" s="15" t="s">
        <v>466</v>
      </c>
      <c r="C32" s="14"/>
      <c r="D32" s="155"/>
      <c r="E32" s="37" t="s">
        <v>21</v>
      </c>
      <c r="F32" s="17">
        <v>69.400000000000006</v>
      </c>
      <c r="G32" s="81">
        <v>678</v>
      </c>
      <c r="H32" s="82">
        <f t="shared" si="3"/>
        <v>47053.200000000004</v>
      </c>
      <c r="I32" s="81">
        <v>356</v>
      </c>
      <c r="J32" s="82">
        <f t="shared" si="4"/>
        <v>24706.400000000001</v>
      </c>
      <c r="K32" s="82">
        <f t="shared" si="2"/>
        <v>71759.600000000006</v>
      </c>
      <c r="L32" s="15"/>
    </row>
    <row r="33" spans="1:12" s="36" customFormat="1" ht="12.75" x14ac:dyDescent="0.25">
      <c r="A33" s="35" t="s">
        <v>561</v>
      </c>
      <c r="B33" s="15" t="s">
        <v>467</v>
      </c>
      <c r="C33" s="14"/>
      <c r="D33" s="155"/>
      <c r="E33" s="37" t="s">
        <v>21</v>
      </c>
      <c r="F33" s="17">
        <v>69.400000000000006</v>
      </c>
      <c r="G33" s="81">
        <v>975</v>
      </c>
      <c r="H33" s="82">
        <f t="shared" si="3"/>
        <v>67665</v>
      </c>
      <c r="I33" s="81">
        <v>305.99</v>
      </c>
      <c r="J33" s="82">
        <f t="shared" si="4"/>
        <v>21235.706000000002</v>
      </c>
      <c r="K33" s="82">
        <f t="shared" si="2"/>
        <v>88900.706000000006</v>
      </c>
      <c r="L33" s="15"/>
    </row>
    <row r="34" spans="1:12" s="36" customFormat="1" ht="12.75" x14ac:dyDescent="0.25">
      <c r="A34" s="35" t="s">
        <v>562</v>
      </c>
      <c r="B34" s="15" t="s">
        <v>29</v>
      </c>
      <c r="C34" s="10"/>
      <c r="D34" s="155"/>
      <c r="E34" s="17" t="s">
        <v>21</v>
      </c>
      <c r="F34" s="17">
        <v>69.400000000000006</v>
      </c>
      <c r="G34" s="81">
        <v>485.1</v>
      </c>
      <c r="H34" s="82">
        <f t="shared" si="3"/>
        <v>33665.94</v>
      </c>
      <c r="I34" s="81">
        <v>569.98</v>
      </c>
      <c r="J34" s="82">
        <f t="shared" si="4"/>
        <v>39556.612000000001</v>
      </c>
      <c r="K34" s="82">
        <f t="shared" si="2"/>
        <v>73222.551999999996</v>
      </c>
      <c r="L34" s="15"/>
    </row>
    <row r="35" spans="1:12" s="36" customFormat="1" ht="12.75" x14ac:dyDescent="0.25">
      <c r="A35" s="35" t="s">
        <v>563</v>
      </c>
      <c r="B35" s="15" t="s">
        <v>30</v>
      </c>
      <c r="C35" s="10"/>
      <c r="D35" s="155"/>
      <c r="E35" s="17" t="s">
        <v>21</v>
      </c>
      <c r="F35" s="17">
        <v>69.400000000000006</v>
      </c>
      <c r="G35" s="81">
        <v>57.75</v>
      </c>
      <c r="H35" s="82">
        <f t="shared" si="3"/>
        <v>4007.8500000000004</v>
      </c>
      <c r="I35" s="81">
        <v>32.54</v>
      </c>
      <c r="J35" s="82">
        <f t="shared" si="4"/>
        <v>2258.2760000000003</v>
      </c>
      <c r="K35" s="82">
        <f t="shared" si="2"/>
        <v>6266.1260000000002</v>
      </c>
      <c r="L35" s="15"/>
    </row>
    <row r="36" spans="1:12" s="100" customFormat="1" ht="12.75" x14ac:dyDescent="0.25">
      <c r="A36" s="93" t="s">
        <v>252</v>
      </c>
      <c r="B36" s="94" t="s">
        <v>31</v>
      </c>
      <c r="C36" s="95"/>
      <c r="D36" s="155" t="s">
        <v>1359</v>
      </c>
      <c r="E36" s="96"/>
      <c r="F36" s="96"/>
      <c r="G36" s="97">
        <v>0</v>
      </c>
      <c r="H36" s="98"/>
      <c r="I36" s="97">
        <v>0</v>
      </c>
      <c r="J36" s="98"/>
      <c r="K36" s="98"/>
      <c r="L36" s="99"/>
    </row>
    <row r="37" spans="1:12" s="36" customFormat="1" ht="12.75" x14ac:dyDescent="0.25">
      <c r="A37" s="35" t="s">
        <v>564</v>
      </c>
      <c r="B37" s="15" t="s">
        <v>32</v>
      </c>
      <c r="C37" s="10"/>
      <c r="D37" s="155"/>
      <c r="E37" s="17" t="s">
        <v>21</v>
      </c>
      <c r="F37" s="17">
        <v>352.5</v>
      </c>
      <c r="G37" s="81">
        <v>288.75</v>
      </c>
      <c r="H37" s="82">
        <f t="shared" ref="H37:H47" si="5">F37*G37</f>
        <v>101784.375</v>
      </c>
      <c r="I37" s="81">
        <v>56.1</v>
      </c>
      <c r="J37" s="82">
        <f t="shared" ref="J37:J47" si="6">F37*I37</f>
        <v>19775.25</v>
      </c>
      <c r="K37" s="82">
        <f t="shared" si="2"/>
        <v>121559.625</v>
      </c>
      <c r="L37" s="15"/>
    </row>
    <row r="38" spans="1:12" s="36" customFormat="1" ht="12.75" x14ac:dyDescent="0.25">
      <c r="A38" s="35" t="s">
        <v>565</v>
      </c>
      <c r="B38" s="15" t="s">
        <v>33</v>
      </c>
      <c r="C38" s="10"/>
      <c r="D38" s="155"/>
      <c r="E38" s="17" t="s">
        <v>34</v>
      </c>
      <c r="F38" s="37">
        <v>7.87</v>
      </c>
      <c r="G38" s="81">
        <v>12127.5</v>
      </c>
      <c r="H38" s="82">
        <f t="shared" si="5"/>
        <v>95443.425000000003</v>
      </c>
      <c r="I38" s="81">
        <v>9537</v>
      </c>
      <c r="J38" s="82">
        <f t="shared" si="6"/>
        <v>75056.19</v>
      </c>
      <c r="K38" s="82">
        <f t="shared" si="2"/>
        <v>170499.61499999999</v>
      </c>
      <c r="L38" s="15"/>
    </row>
    <row r="39" spans="1:12" s="106" customFormat="1" ht="12.75" x14ac:dyDescent="0.25">
      <c r="A39" s="102" t="s">
        <v>566</v>
      </c>
      <c r="B39" s="103" t="s">
        <v>468</v>
      </c>
      <c r="C39" s="104"/>
      <c r="D39" s="155" t="s">
        <v>1237</v>
      </c>
      <c r="E39" s="105" t="s">
        <v>16</v>
      </c>
      <c r="F39" s="105">
        <v>0.25</v>
      </c>
      <c r="G39" s="194">
        <v>0</v>
      </c>
      <c r="H39" s="195">
        <f t="shared" si="5"/>
        <v>0</v>
      </c>
      <c r="I39" s="194">
        <v>89456</v>
      </c>
      <c r="J39" s="195">
        <f t="shared" si="6"/>
        <v>22364</v>
      </c>
      <c r="K39" s="195">
        <f t="shared" si="2"/>
        <v>22364</v>
      </c>
      <c r="L39" s="103"/>
    </row>
    <row r="40" spans="1:12" s="36" customFormat="1" ht="12.75" x14ac:dyDescent="0.25">
      <c r="A40" s="35" t="s">
        <v>567</v>
      </c>
      <c r="B40" s="15" t="s">
        <v>35</v>
      </c>
      <c r="C40" s="10"/>
      <c r="D40" s="155"/>
      <c r="E40" s="17" t="s">
        <v>21</v>
      </c>
      <c r="F40" s="37">
        <v>187.8</v>
      </c>
      <c r="G40" s="81">
        <v>1640.1</v>
      </c>
      <c r="H40" s="82">
        <f t="shared" si="5"/>
        <v>308010.78000000003</v>
      </c>
      <c r="I40" s="81">
        <v>3023.79</v>
      </c>
      <c r="J40" s="82">
        <f t="shared" si="6"/>
        <v>567867.76199999999</v>
      </c>
      <c r="K40" s="82">
        <f t="shared" si="2"/>
        <v>875878.54200000002</v>
      </c>
      <c r="L40" s="15"/>
    </row>
    <row r="41" spans="1:12" s="36" customFormat="1" ht="12.75" x14ac:dyDescent="0.25">
      <c r="A41" s="35" t="s">
        <v>568</v>
      </c>
      <c r="B41" s="15" t="s">
        <v>36</v>
      </c>
      <c r="C41" s="10"/>
      <c r="D41" s="155"/>
      <c r="E41" s="17" t="s">
        <v>21</v>
      </c>
      <c r="F41" s="37">
        <v>332.1</v>
      </c>
      <c r="G41" s="81">
        <v>1640.1</v>
      </c>
      <c r="H41" s="82">
        <f t="shared" si="5"/>
        <v>544677.21</v>
      </c>
      <c r="I41" s="81">
        <v>3023.79</v>
      </c>
      <c r="J41" s="82">
        <f t="shared" si="6"/>
        <v>1004200.6590000001</v>
      </c>
      <c r="K41" s="82">
        <f t="shared" si="2"/>
        <v>1548877.8689999999</v>
      </c>
      <c r="L41" s="15"/>
    </row>
    <row r="42" spans="1:12" s="36" customFormat="1" ht="12.75" x14ac:dyDescent="0.25">
      <c r="A42" s="35" t="s">
        <v>569</v>
      </c>
      <c r="B42" s="15" t="s">
        <v>37</v>
      </c>
      <c r="C42" s="10"/>
      <c r="D42" s="155"/>
      <c r="E42" s="17" t="s">
        <v>21</v>
      </c>
      <c r="F42" s="37">
        <v>121.8</v>
      </c>
      <c r="G42" s="81">
        <v>540.54</v>
      </c>
      <c r="H42" s="82">
        <f t="shared" si="5"/>
        <v>65837.771999999997</v>
      </c>
      <c r="I42" s="81">
        <v>2031.94</v>
      </c>
      <c r="J42" s="82">
        <f t="shared" si="6"/>
        <v>247490.29199999999</v>
      </c>
      <c r="K42" s="82">
        <f t="shared" si="2"/>
        <v>313328.06400000001</v>
      </c>
      <c r="L42" s="15"/>
    </row>
    <row r="43" spans="1:12" s="36" customFormat="1" ht="12.75" x14ac:dyDescent="0.25">
      <c r="A43" s="35" t="s">
        <v>570</v>
      </c>
      <c r="B43" s="15" t="s">
        <v>38</v>
      </c>
      <c r="C43" s="10"/>
      <c r="D43" s="155"/>
      <c r="E43" s="17" t="s">
        <v>21</v>
      </c>
      <c r="F43" s="37">
        <v>141.30000000000001</v>
      </c>
      <c r="G43" s="81">
        <v>519.75</v>
      </c>
      <c r="H43" s="82">
        <f t="shared" si="5"/>
        <v>73440.675000000003</v>
      </c>
      <c r="I43" s="81">
        <v>833.65</v>
      </c>
      <c r="J43" s="82">
        <f t="shared" si="6"/>
        <v>117794.74500000001</v>
      </c>
      <c r="K43" s="82">
        <f t="shared" si="2"/>
        <v>191235.42</v>
      </c>
      <c r="L43" s="15"/>
    </row>
    <row r="44" spans="1:12" s="36" customFormat="1" ht="12.75" x14ac:dyDescent="0.25">
      <c r="A44" s="35" t="s">
        <v>571</v>
      </c>
      <c r="B44" s="15" t="s">
        <v>39</v>
      </c>
      <c r="C44" s="10"/>
      <c r="D44" s="155"/>
      <c r="E44" s="17" t="s">
        <v>21</v>
      </c>
      <c r="F44" s="17">
        <v>355.6</v>
      </c>
      <c r="G44" s="81">
        <v>981.75</v>
      </c>
      <c r="H44" s="82">
        <f t="shared" si="5"/>
        <v>349110.30000000005</v>
      </c>
      <c r="I44" s="81">
        <v>1869.25</v>
      </c>
      <c r="J44" s="82">
        <f t="shared" si="6"/>
        <v>664705.30000000005</v>
      </c>
      <c r="K44" s="82">
        <f t="shared" si="2"/>
        <v>1013815.6000000001</v>
      </c>
      <c r="L44" s="15"/>
    </row>
    <row r="45" spans="1:12" s="36" customFormat="1" ht="12.75" x14ac:dyDescent="0.25">
      <c r="A45" s="35" t="s">
        <v>572</v>
      </c>
      <c r="B45" s="15" t="s">
        <v>40</v>
      </c>
      <c r="C45" s="10"/>
      <c r="D45" s="155"/>
      <c r="E45" s="17" t="s">
        <v>21</v>
      </c>
      <c r="F45" s="17">
        <v>2</v>
      </c>
      <c r="G45" s="81">
        <v>1640.1</v>
      </c>
      <c r="H45" s="82">
        <f t="shared" si="5"/>
        <v>3280.2</v>
      </c>
      <c r="I45" s="81">
        <v>3023.79</v>
      </c>
      <c r="J45" s="82">
        <f t="shared" si="6"/>
        <v>6047.58</v>
      </c>
      <c r="K45" s="82">
        <f t="shared" si="2"/>
        <v>9327.7799999999988</v>
      </c>
      <c r="L45" s="15"/>
    </row>
    <row r="46" spans="1:12" s="36" customFormat="1" ht="12.75" x14ac:dyDescent="0.25">
      <c r="A46" s="35" t="s">
        <v>573</v>
      </c>
      <c r="B46" s="38" t="s">
        <v>41</v>
      </c>
      <c r="C46" s="10"/>
      <c r="D46" s="155"/>
      <c r="E46" s="17" t="s">
        <v>21</v>
      </c>
      <c r="F46" s="37">
        <v>141.30000000000001</v>
      </c>
      <c r="G46" s="81">
        <v>1328.25</v>
      </c>
      <c r="H46" s="82">
        <f t="shared" si="5"/>
        <v>187681.72500000001</v>
      </c>
      <c r="I46" s="81">
        <v>3714.94</v>
      </c>
      <c r="J46" s="82">
        <f t="shared" si="6"/>
        <v>524921.022</v>
      </c>
      <c r="K46" s="82">
        <f t="shared" si="2"/>
        <v>712602.74699999997</v>
      </c>
      <c r="L46" s="15"/>
    </row>
    <row r="47" spans="1:12" s="36" customFormat="1" ht="12.75" x14ac:dyDescent="0.25">
      <c r="A47" s="35" t="s">
        <v>574</v>
      </c>
      <c r="B47" s="15" t="s">
        <v>469</v>
      </c>
      <c r="C47" s="10"/>
      <c r="D47" s="155"/>
      <c r="E47" s="17" t="s">
        <v>21</v>
      </c>
      <c r="F47" s="17">
        <v>1140.5999999999999</v>
      </c>
      <c r="G47" s="81">
        <v>57.75</v>
      </c>
      <c r="H47" s="82">
        <f t="shared" si="5"/>
        <v>65869.649999999994</v>
      </c>
      <c r="I47" s="81">
        <v>32.54</v>
      </c>
      <c r="J47" s="82">
        <f t="shared" si="6"/>
        <v>37115.123999999996</v>
      </c>
      <c r="K47" s="82">
        <f t="shared" si="2"/>
        <v>102984.77399999999</v>
      </c>
      <c r="L47" s="15"/>
    </row>
    <row r="48" spans="1:12" s="36" customFormat="1" ht="12.75" x14ac:dyDescent="0.25">
      <c r="A48" s="35" t="s">
        <v>253</v>
      </c>
      <c r="B48" s="199" t="s">
        <v>1360</v>
      </c>
      <c r="C48" s="10"/>
      <c r="D48" s="155"/>
      <c r="E48" s="15"/>
      <c r="F48" s="17"/>
      <c r="G48" s="81">
        <v>0</v>
      </c>
      <c r="H48" s="82"/>
      <c r="I48" s="81">
        <v>0</v>
      </c>
      <c r="J48" s="82"/>
      <c r="K48" s="82"/>
      <c r="L48" s="15"/>
    </row>
    <row r="49" spans="1:12" s="106" customFormat="1" ht="12.75" x14ac:dyDescent="0.25">
      <c r="A49" s="102" t="s">
        <v>575</v>
      </c>
      <c r="B49" s="103" t="s">
        <v>42</v>
      </c>
      <c r="C49" s="104"/>
      <c r="D49" s="155" t="s">
        <v>1237</v>
      </c>
      <c r="E49" s="105" t="s">
        <v>21</v>
      </c>
      <c r="F49" s="105">
        <v>154.97</v>
      </c>
      <c r="G49" s="194">
        <v>866.25</v>
      </c>
      <c r="H49" s="195">
        <f t="shared" ref="H49:H72" si="7">F49*G49</f>
        <v>134242.76250000001</v>
      </c>
      <c r="I49" s="194">
        <v>829.16</v>
      </c>
      <c r="J49" s="195">
        <f t="shared" ref="J49:J72" si="8">F49*I49</f>
        <v>128494.9252</v>
      </c>
      <c r="K49" s="195">
        <f t="shared" si="2"/>
        <v>262737.68770000001</v>
      </c>
      <c r="L49" s="103"/>
    </row>
    <row r="50" spans="1:12" s="106" customFormat="1" ht="12.75" x14ac:dyDescent="0.25">
      <c r="A50" s="102" t="s">
        <v>576</v>
      </c>
      <c r="B50" s="103" t="s">
        <v>43</v>
      </c>
      <c r="C50" s="104"/>
      <c r="D50" s="155" t="s">
        <v>1237</v>
      </c>
      <c r="E50" s="105" t="s">
        <v>21</v>
      </c>
      <c r="F50" s="105">
        <v>115.3</v>
      </c>
      <c r="G50" s="194">
        <v>2252.25</v>
      </c>
      <c r="H50" s="195">
        <f t="shared" si="7"/>
        <v>259684.42499999999</v>
      </c>
      <c r="I50" s="194">
        <v>2125.0700000000002</v>
      </c>
      <c r="J50" s="195">
        <f t="shared" si="8"/>
        <v>245020.57100000003</v>
      </c>
      <c r="K50" s="195">
        <f t="shared" si="2"/>
        <v>504704.99600000004</v>
      </c>
      <c r="L50" s="103"/>
    </row>
    <row r="51" spans="1:12" s="106" customFormat="1" ht="12.75" x14ac:dyDescent="0.25">
      <c r="A51" s="102" t="s">
        <v>577</v>
      </c>
      <c r="B51" s="103" t="s">
        <v>44</v>
      </c>
      <c r="C51" s="104"/>
      <c r="D51" s="155" t="s">
        <v>1237</v>
      </c>
      <c r="E51" s="105" t="s">
        <v>21</v>
      </c>
      <c r="F51" s="105">
        <v>84.16</v>
      </c>
      <c r="G51" s="194">
        <v>2252.25</v>
      </c>
      <c r="H51" s="195">
        <f t="shared" si="7"/>
        <v>189549.36</v>
      </c>
      <c r="I51" s="194">
        <v>2470.64</v>
      </c>
      <c r="J51" s="195">
        <f t="shared" si="8"/>
        <v>207929.0624</v>
      </c>
      <c r="K51" s="195">
        <f t="shared" si="2"/>
        <v>397478.42239999998</v>
      </c>
      <c r="L51" s="103"/>
    </row>
    <row r="52" spans="1:12" s="106" customFormat="1" ht="12.75" x14ac:dyDescent="0.25">
      <c r="A52" s="102" t="s">
        <v>578</v>
      </c>
      <c r="B52" s="103" t="s">
        <v>470</v>
      </c>
      <c r="C52" s="104"/>
      <c r="D52" s="155" t="s">
        <v>1237</v>
      </c>
      <c r="E52" s="105" t="s">
        <v>21</v>
      </c>
      <c r="F52" s="105">
        <v>1194.52</v>
      </c>
      <c r="G52" s="194">
        <v>78.33</v>
      </c>
      <c r="H52" s="195">
        <f t="shared" si="7"/>
        <v>93566.751600000003</v>
      </c>
      <c r="I52" s="194">
        <v>42.87</v>
      </c>
      <c r="J52" s="195">
        <f t="shared" si="8"/>
        <v>51209.072399999997</v>
      </c>
      <c r="K52" s="195">
        <f t="shared" si="2"/>
        <v>144775.82399999999</v>
      </c>
      <c r="L52" s="103"/>
    </row>
    <row r="53" spans="1:12" s="106" customFormat="1" ht="12.75" x14ac:dyDescent="0.25">
      <c r="A53" s="102" t="s">
        <v>579</v>
      </c>
      <c r="B53" s="103" t="s">
        <v>466</v>
      </c>
      <c r="C53" s="104"/>
      <c r="D53" s="155" t="s">
        <v>1237</v>
      </c>
      <c r="E53" s="105" t="s">
        <v>21</v>
      </c>
      <c r="F53" s="105">
        <v>1194.52</v>
      </c>
      <c r="G53" s="194">
        <v>678</v>
      </c>
      <c r="H53" s="195">
        <f t="shared" si="7"/>
        <v>809884.55999999994</v>
      </c>
      <c r="I53" s="194">
        <v>356</v>
      </c>
      <c r="J53" s="195">
        <f t="shared" si="8"/>
        <v>425249.12</v>
      </c>
      <c r="K53" s="195">
        <f t="shared" si="2"/>
        <v>1235133.68</v>
      </c>
      <c r="L53" s="103"/>
    </row>
    <row r="54" spans="1:12" s="106" customFormat="1" ht="12.75" x14ac:dyDescent="0.25">
      <c r="A54" s="102" t="s">
        <v>580</v>
      </c>
      <c r="B54" s="103" t="s">
        <v>467</v>
      </c>
      <c r="C54" s="104"/>
      <c r="D54" s="155" t="s">
        <v>1237</v>
      </c>
      <c r="E54" s="105" t="s">
        <v>21</v>
      </c>
      <c r="F54" s="105">
        <v>1194.52</v>
      </c>
      <c r="G54" s="194">
        <v>975</v>
      </c>
      <c r="H54" s="195">
        <f t="shared" si="7"/>
        <v>1164657</v>
      </c>
      <c r="I54" s="194">
        <v>305.99</v>
      </c>
      <c r="J54" s="195">
        <f t="shared" si="8"/>
        <v>365511.17479999998</v>
      </c>
      <c r="K54" s="195">
        <f t="shared" si="2"/>
        <v>1530168.1747999999</v>
      </c>
      <c r="L54" s="103"/>
    </row>
    <row r="55" spans="1:12" s="106" customFormat="1" ht="12.75" x14ac:dyDescent="0.25">
      <c r="A55" s="102" t="s">
        <v>581</v>
      </c>
      <c r="B55" s="103" t="s">
        <v>470</v>
      </c>
      <c r="C55" s="104"/>
      <c r="D55" s="155" t="s">
        <v>1237</v>
      </c>
      <c r="E55" s="105" t="s">
        <v>21</v>
      </c>
      <c r="F55" s="105">
        <v>1194.52</v>
      </c>
      <c r="G55" s="194">
        <v>78.33</v>
      </c>
      <c r="H55" s="195">
        <f t="shared" si="7"/>
        <v>93566.751600000003</v>
      </c>
      <c r="I55" s="194">
        <v>42.87</v>
      </c>
      <c r="J55" s="195">
        <f t="shared" si="8"/>
        <v>51209.072399999997</v>
      </c>
      <c r="K55" s="195">
        <f t="shared" si="2"/>
        <v>144775.82399999999</v>
      </c>
      <c r="L55" s="103"/>
    </row>
    <row r="56" spans="1:12" s="106" customFormat="1" ht="12.75" x14ac:dyDescent="0.25">
      <c r="A56" s="102" t="s">
        <v>582</v>
      </c>
      <c r="B56" s="103" t="s">
        <v>45</v>
      </c>
      <c r="C56" s="104"/>
      <c r="D56" s="155" t="s">
        <v>1237</v>
      </c>
      <c r="E56" s="105" t="s">
        <v>21</v>
      </c>
      <c r="F56" s="105">
        <v>717.03</v>
      </c>
      <c r="G56" s="194">
        <v>323.39999999999998</v>
      </c>
      <c r="H56" s="195">
        <f t="shared" si="7"/>
        <v>231887.50199999998</v>
      </c>
      <c r="I56" s="194">
        <v>342.21</v>
      </c>
      <c r="J56" s="195">
        <f t="shared" si="8"/>
        <v>245374.83629999997</v>
      </c>
      <c r="K56" s="195">
        <f t="shared" si="2"/>
        <v>477262.33829999994</v>
      </c>
      <c r="L56" s="103"/>
    </row>
    <row r="57" spans="1:12" s="106" customFormat="1" ht="12.75" x14ac:dyDescent="0.25">
      <c r="A57" s="102" t="s">
        <v>583</v>
      </c>
      <c r="B57" s="103" t="s">
        <v>46</v>
      </c>
      <c r="C57" s="104"/>
      <c r="D57" s="155" t="s">
        <v>1237</v>
      </c>
      <c r="E57" s="105" t="s">
        <v>21</v>
      </c>
      <c r="F57" s="105">
        <v>420.6</v>
      </c>
      <c r="G57" s="194">
        <v>1848</v>
      </c>
      <c r="H57" s="195">
        <f t="shared" si="7"/>
        <v>777268.8</v>
      </c>
      <c r="I57" s="194">
        <v>3023.79</v>
      </c>
      <c r="J57" s="195">
        <f t="shared" si="8"/>
        <v>1271806.074</v>
      </c>
      <c r="K57" s="195">
        <f t="shared" si="2"/>
        <v>2049074.8740000001</v>
      </c>
      <c r="L57" s="103"/>
    </row>
    <row r="58" spans="1:12" s="106" customFormat="1" ht="12.75" x14ac:dyDescent="0.25">
      <c r="A58" s="102" t="s">
        <v>584</v>
      </c>
      <c r="B58" s="103" t="s">
        <v>47</v>
      </c>
      <c r="C58" s="104"/>
      <c r="D58" s="155" t="s">
        <v>1237</v>
      </c>
      <c r="E58" s="105" t="s">
        <v>21</v>
      </c>
      <c r="F58" s="105">
        <v>297.2</v>
      </c>
      <c r="G58" s="194">
        <v>462</v>
      </c>
      <c r="H58" s="195">
        <f t="shared" si="7"/>
        <v>137306.4</v>
      </c>
      <c r="I58" s="194">
        <v>632.80999999999995</v>
      </c>
      <c r="J58" s="195">
        <f t="shared" si="8"/>
        <v>188071.13199999998</v>
      </c>
      <c r="K58" s="195">
        <f t="shared" si="2"/>
        <v>325377.53200000001</v>
      </c>
      <c r="L58" s="103"/>
    </row>
    <row r="59" spans="1:12" s="106" customFormat="1" ht="12.75" x14ac:dyDescent="0.25">
      <c r="A59" s="102" t="s">
        <v>585</v>
      </c>
      <c r="B59" s="103" t="s">
        <v>48</v>
      </c>
      <c r="C59" s="104"/>
      <c r="D59" s="155" t="s">
        <v>1237</v>
      </c>
      <c r="E59" s="105" t="s">
        <v>21</v>
      </c>
      <c r="F59" s="105">
        <v>297.2</v>
      </c>
      <c r="G59" s="194">
        <v>323.39999999999998</v>
      </c>
      <c r="H59" s="195">
        <f t="shared" si="7"/>
        <v>96114.48</v>
      </c>
      <c r="I59" s="194">
        <v>342.21</v>
      </c>
      <c r="J59" s="195">
        <f t="shared" si="8"/>
        <v>101704.81199999999</v>
      </c>
      <c r="K59" s="195">
        <f t="shared" si="2"/>
        <v>197819.29199999999</v>
      </c>
      <c r="L59" s="103"/>
    </row>
    <row r="60" spans="1:12" s="106" customFormat="1" ht="12.75" x14ac:dyDescent="0.25">
      <c r="A60" s="102" t="s">
        <v>586</v>
      </c>
      <c r="B60" s="103" t="s">
        <v>49</v>
      </c>
      <c r="C60" s="104"/>
      <c r="D60" s="155" t="s">
        <v>1237</v>
      </c>
      <c r="E60" s="105" t="s">
        <v>21</v>
      </c>
      <c r="F60" s="105">
        <v>211.32</v>
      </c>
      <c r="G60" s="194">
        <v>323.39999999999998</v>
      </c>
      <c r="H60" s="195">
        <f t="shared" si="7"/>
        <v>68340.887999999992</v>
      </c>
      <c r="I60" s="194">
        <v>569.98</v>
      </c>
      <c r="J60" s="195">
        <f t="shared" si="8"/>
        <v>120448.17359999999</v>
      </c>
      <c r="K60" s="195">
        <f t="shared" si="2"/>
        <v>188789.06159999999</v>
      </c>
      <c r="L60" s="103"/>
    </row>
    <row r="61" spans="1:12" s="36" customFormat="1" ht="12.75" x14ac:dyDescent="0.25">
      <c r="A61" s="35" t="s">
        <v>587</v>
      </c>
      <c r="B61" s="15" t="s">
        <v>50</v>
      </c>
      <c r="C61" s="10"/>
      <c r="D61" s="155"/>
      <c r="E61" s="17" t="s">
        <v>51</v>
      </c>
      <c r="F61" s="17">
        <v>11</v>
      </c>
      <c r="G61" s="81">
        <v>18480</v>
      </c>
      <c r="H61" s="82">
        <f t="shared" si="7"/>
        <v>203280</v>
      </c>
      <c r="I61" s="81">
        <v>69564</v>
      </c>
      <c r="J61" s="82">
        <f t="shared" si="8"/>
        <v>765204</v>
      </c>
      <c r="K61" s="82">
        <f t="shared" si="2"/>
        <v>968484</v>
      </c>
      <c r="L61" s="15"/>
    </row>
    <row r="62" spans="1:12" s="36" customFormat="1" ht="12.75" x14ac:dyDescent="0.25">
      <c r="A62" s="35" t="s">
        <v>588</v>
      </c>
      <c r="B62" s="15" t="s">
        <v>52</v>
      </c>
      <c r="C62" s="10"/>
      <c r="D62" s="155"/>
      <c r="E62" s="17" t="s">
        <v>51</v>
      </c>
      <c r="F62" s="17">
        <v>6</v>
      </c>
      <c r="G62" s="81">
        <v>18480</v>
      </c>
      <c r="H62" s="82">
        <f t="shared" si="7"/>
        <v>110880</v>
      </c>
      <c r="I62" s="81">
        <v>69564</v>
      </c>
      <c r="J62" s="82">
        <f t="shared" si="8"/>
        <v>417384</v>
      </c>
      <c r="K62" s="82">
        <f t="shared" si="2"/>
        <v>528264</v>
      </c>
      <c r="L62" s="15"/>
    </row>
    <row r="63" spans="1:12" s="36" customFormat="1" ht="12.75" x14ac:dyDescent="0.25">
      <c r="A63" s="35" t="s">
        <v>589</v>
      </c>
      <c r="B63" s="15" t="s">
        <v>1361</v>
      </c>
      <c r="C63" s="10"/>
      <c r="D63" s="155"/>
      <c r="E63" s="17" t="s">
        <v>51</v>
      </c>
      <c r="F63" s="17">
        <v>42</v>
      </c>
      <c r="G63" s="81">
        <v>5197.5</v>
      </c>
      <c r="H63" s="82">
        <f t="shared" si="7"/>
        <v>218295</v>
      </c>
      <c r="I63" s="81">
        <v>1056</v>
      </c>
      <c r="J63" s="82">
        <f t="shared" si="8"/>
        <v>44352</v>
      </c>
      <c r="K63" s="82">
        <f t="shared" si="2"/>
        <v>262647</v>
      </c>
      <c r="L63" s="15"/>
    </row>
    <row r="64" spans="1:12" s="106" customFormat="1" ht="25.5" x14ac:dyDescent="0.25">
      <c r="A64" s="102" t="s">
        <v>590</v>
      </c>
      <c r="B64" s="107" t="s">
        <v>471</v>
      </c>
      <c r="C64" s="104"/>
      <c r="D64" s="155" t="s">
        <v>1237</v>
      </c>
      <c r="E64" s="105" t="s">
        <v>51</v>
      </c>
      <c r="F64" s="105">
        <v>4</v>
      </c>
      <c r="G64" s="194">
        <v>0</v>
      </c>
      <c r="H64" s="195">
        <f t="shared" si="7"/>
        <v>0</v>
      </c>
      <c r="I64" s="194">
        <v>42750</v>
      </c>
      <c r="J64" s="195">
        <f t="shared" si="8"/>
        <v>171000</v>
      </c>
      <c r="K64" s="195">
        <f t="shared" si="2"/>
        <v>171000</v>
      </c>
      <c r="L64" s="103"/>
    </row>
    <row r="65" spans="1:12" s="106" customFormat="1" ht="25.5" x14ac:dyDescent="0.25">
      <c r="A65" s="102" t="s">
        <v>591</v>
      </c>
      <c r="B65" s="107" t="s">
        <v>472</v>
      </c>
      <c r="C65" s="104"/>
      <c r="D65" s="155" t="s">
        <v>1237</v>
      </c>
      <c r="E65" s="105" t="s">
        <v>51</v>
      </c>
      <c r="F65" s="105">
        <v>1</v>
      </c>
      <c r="G65" s="194">
        <v>0</v>
      </c>
      <c r="H65" s="195">
        <f t="shared" si="7"/>
        <v>0</v>
      </c>
      <c r="I65" s="194">
        <v>47750</v>
      </c>
      <c r="J65" s="195">
        <f t="shared" si="8"/>
        <v>47750</v>
      </c>
      <c r="K65" s="195">
        <f t="shared" si="2"/>
        <v>47750</v>
      </c>
      <c r="L65" s="103"/>
    </row>
    <row r="66" spans="1:12" s="106" customFormat="1" ht="12.75" x14ac:dyDescent="0.25">
      <c r="A66" s="102" t="s">
        <v>592</v>
      </c>
      <c r="B66" s="103" t="s">
        <v>473</v>
      </c>
      <c r="C66" s="104"/>
      <c r="D66" s="155" t="s">
        <v>1237</v>
      </c>
      <c r="E66" s="105" t="s">
        <v>51</v>
      </c>
      <c r="F66" s="105">
        <v>7</v>
      </c>
      <c r="G66" s="194">
        <v>0</v>
      </c>
      <c r="H66" s="195">
        <f t="shared" si="7"/>
        <v>0</v>
      </c>
      <c r="I66" s="194">
        <v>25650</v>
      </c>
      <c r="J66" s="195">
        <f t="shared" si="8"/>
        <v>179550</v>
      </c>
      <c r="K66" s="195">
        <f t="shared" si="2"/>
        <v>179550</v>
      </c>
      <c r="L66" s="103"/>
    </row>
    <row r="67" spans="1:12" s="106" customFormat="1" ht="12.75" x14ac:dyDescent="0.25">
      <c r="A67" s="102" t="s">
        <v>593</v>
      </c>
      <c r="B67" s="103" t="s">
        <v>474</v>
      </c>
      <c r="C67" s="104"/>
      <c r="D67" s="155" t="s">
        <v>1237</v>
      </c>
      <c r="E67" s="105" t="s">
        <v>51</v>
      </c>
      <c r="F67" s="105">
        <v>9</v>
      </c>
      <c r="G67" s="194">
        <v>0</v>
      </c>
      <c r="H67" s="195">
        <f t="shared" si="7"/>
        <v>0</v>
      </c>
      <c r="I67" s="194">
        <v>25650</v>
      </c>
      <c r="J67" s="195">
        <f t="shared" si="8"/>
        <v>230850</v>
      </c>
      <c r="K67" s="195">
        <f t="shared" si="2"/>
        <v>230850</v>
      </c>
      <c r="L67" s="103"/>
    </row>
    <row r="68" spans="1:12" s="106" customFormat="1" ht="12.75" x14ac:dyDescent="0.25">
      <c r="A68" s="102" t="s">
        <v>594</v>
      </c>
      <c r="B68" s="103" t="s">
        <v>475</v>
      </c>
      <c r="C68" s="104"/>
      <c r="D68" s="155" t="s">
        <v>1237</v>
      </c>
      <c r="E68" s="105" t="s">
        <v>51</v>
      </c>
      <c r="F68" s="105">
        <v>2</v>
      </c>
      <c r="G68" s="194">
        <v>0</v>
      </c>
      <c r="H68" s="195">
        <f t="shared" si="7"/>
        <v>0</v>
      </c>
      <c r="I68" s="194">
        <v>27650</v>
      </c>
      <c r="J68" s="195">
        <f t="shared" si="8"/>
        <v>55300</v>
      </c>
      <c r="K68" s="195">
        <f t="shared" si="2"/>
        <v>55300</v>
      </c>
      <c r="L68" s="103"/>
    </row>
    <row r="69" spans="1:12" s="106" customFormat="1" ht="12.75" x14ac:dyDescent="0.25">
      <c r="A69" s="102" t="s">
        <v>595</v>
      </c>
      <c r="B69" s="103" t="s">
        <v>476</v>
      </c>
      <c r="C69" s="104"/>
      <c r="D69" s="155" t="s">
        <v>1237</v>
      </c>
      <c r="E69" s="105" t="s">
        <v>51</v>
      </c>
      <c r="F69" s="105">
        <v>1</v>
      </c>
      <c r="G69" s="194">
        <v>0</v>
      </c>
      <c r="H69" s="195">
        <f t="shared" si="7"/>
        <v>0</v>
      </c>
      <c r="I69" s="194">
        <v>23650</v>
      </c>
      <c r="J69" s="195">
        <f t="shared" si="8"/>
        <v>23650</v>
      </c>
      <c r="K69" s="195">
        <f t="shared" si="2"/>
        <v>23650</v>
      </c>
      <c r="L69" s="103"/>
    </row>
    <row r="70" spans="1:12" s="106" customFormat="1" ht="12.75" x14ac:dyDescent="0.25">
      <c r="A70" s="102" t="s">
        <v>596</v>
      </c>
      <c r="B70" s="103" t="s">
        <v>476</v>
      </c>
      <c r="C70" s="104"/>
      <c r="D70" s="155" t="s">
        <v>1237</v>
      </c>
      <c r="E70" s="105" t="s">
        <v>51</v>
      </c>
      <c r="F70" s="105">
        <v>4</v>
      </c>
      <c r="G70" s="194">
        <v>0</v>
      </c>
      <c r="H70" s="195">
        <f t="shared" si="7"/>
        <v>0</v>
      </c>
      <c r="I70" s="194">
        <v>23650</v>
      </c>
      <c r="J70" s="195">
        <f t="shared" si="8"/>
        <v>94600</v>
      </c>
      <c r="K70" s="195">
        <f t="shared" si="2"/>
        <v>94600</v>
      </c>
      <c r="L70" s="103"/>
    </row>
    <row r="71" spans="1:12" s="106" customFormat="1" ht="12.75" x14ac:dyDescent="0.25">
      <c r="A71" s="102" t="s">
        <v>597</v>
      </c>
      <c r="B71" s="103" t="s">
        <v>477</v>
      </c>
      <c r="C71" s="104"/>
      <c r="D71" s="155" t="s">
        <v>1237</v>
      </c>
      <c r="E71" s="105" t="s">
        <v>51</v>
      </c>
      <c r="F71" s="105">
        <v>9</v>
      </c>
      <c r="G71" s="194">
        <v>0</v>
      </c>
      <c r="H71" s="195">
        <f t="shared" si="7"/>
        <v>0</v>
      </c>
      <c r="I71" s="194">
        <v>24650</v>
      </c>
      <c r="J71" s="195">
        <f t="shared" si="8"/>
        <v>221850</v>
      </c>
      <c r="K71" s="195">
        <f t="shared" si="2"/>
        <v>221850</v>
      </c>
      <c r="L71" s="103"/>
    </row>
    <row r="72" spans="1:12" s="106" customFormat="1" ht="12.75" x14ac:dyDescent="0.25">
      <c r="A72" s="102" t="s">
        <v>598</v>
      </c>
      <c r="B72" s="103" t="s">
        <v>477</v>
      </c>
      <c r="C72" s="104"/>
      <c r="D72" s="155" t="s">
        <v>1237</v>
      </c>
      <c r="E72" s="105" t="s">
        <v>51</v>
      </c>
      <c r="F72" s="105">
        <v>5</v>
      </c>
      <c r="G72" s="194">
        <v>0</v>
      </c>
      <c r="H72" s="195">
        <f t="shared" si="7"/>
        <v>0</v>
      </c>
      <c r="I72" s="194">
        <v>24650</v>
      </c>
      <c r="J72" s="195">
        <f t="shared" si="8"/>
        <v>123250</v>
      </c>
      <c r="K72" s="195">
        <f t="shared" si="2"/>
        <v>123250</v>
      </c>
      <c r="L72" s="103"/>
    </row>
    <row r="73" spans="1:12" s="36" customFormat="1" ht="12.75" x14ac:dyDescent="0.25">
      <c r="A73" s="35" t="s">
        <v>254</v>
      </c>
      <c r="B73" s="199" t="s">
        <v>1362</v>
      </c>
      <c r="C73" s="10"/>
      <c r="D73" s="155"/>
      <c r="E73" s="17"/>
      <c r="F73" s="17"/>
      <c r="G73" s="81">
        <v>0</v>
      </c>
      <c r="H73" s="82"/>
      <c r="I73" s="81">
        <v>0</v>
      </c>
      <c r="J73" s="82"/>
      <c r="K73" s="82"/>
      <c r="L73" s="15"/>
    </row>
    <row r="74" spans="1:12" s="106" customFormat="1" ht="12.75" x14ac:dyDescent="0.25">
      <c r="A74" s="102" t="s">
        <v>599</v>
      </c>
      <c r="B74" s="103" t="s">
        <v>53</v>
      </c>
      <c r="C74" s="104"/>
      <c r="D74" s="155" t="s">
        <v>1237</v>
      </c>
      <c r="E74" s="105" t="s">
        <v>34</v>
      </c>
      <c r="F74" s="105">
        <v>16.5</v>
      </c>
      <c r="G74" s="194">
        <v>5197.5</v>
      </c>
      <c r="H74" s="195">
        <f t="shared" ref="H74:H127" si="9">F74*G74</f>
        <v>85758.75</v>
      </c>
      <c r="I74" s="194">
        <v>10659</v>
      </c>
      <c r="J74" s="195">
        <f t="shared" ref="J74:J127" si="10">F74*I74</f>
        <v>175873.5</v>
      </c>
      <c r="K74" s="195">
        <f t="shared" si="2"/>
        <v>261632.25</v>
      </c>
      <c r="L74" s="103"/>
    </row>
    <row r="75" spans="1:12" s="106" customFormat="1" ht="12.75" x14ac:dyDescent="0.25">
      <c r="A75" s="102" t="s">
        <v>600</v>
      </c>
      <c r="B75" s="103" t="s">
        <v>478</v>
      </c>
      <c r="C75" s="104"/>
      <c r="D75" s="155" t="s">
        <v>1237</v>
      </c>
      <c r="E75" s="105" t="s">
        <v>16</v>
      </c>
      <c r="F75" s="105">
        <v>0.495</v>
      </c>
      <c r="G75" s="194">
        <v>0</v>
      </c>
      <c r="H75" s="195">
        <f t="shared" si="9"/>
        <v>0</v>
      </c>
      <c r="I75" s="194">
        <v>16680</v>
      </c>
      <c r="J75" s="195">
        <f t="shared" si="10"/>
        <v>8256.6</v>
      </c>
      <c r="K75" s="195">
        <f t="shared" si="2"/>
        <v>8256.6</v>
      </c>
      <c r="L75" s="103"/>
    </row>
    <row r="76" spans="1:12" s="106" customFormat="1" ht="12.75" x14ac:dyDescent="0.25">
      <c r="A76" s="102" t="s">
        <v>601</v>
      </c>
      <c r="B76" s="103" t="s">
        <v>54</v>
      </c>
      <c r="C76" s="104"/>
      <c r="D76" s="155" t="s">
        <v>1237</v>
      </c>
      <c r="E76" s="105" t="s">
        <v>51</v>
      </c>
      <c r="F76" s="105">
        <v>9</v>
      </c>
      <c r="G76" s="194">
        <v>6352.5</v>
      </c>
      <c r="H76" s="195">
        <f t="shared" si="9"/>
        <v>57172.5</v>
      </c>
      <c r="I76" s="194">
        <v>2861.1</v>
      </c>
      <c r="J76" s="195">
        <f t="shared" si="10"/>
        <v>25749.899999999998</v>
      </c>
      <c r="K76" s="195">
        <f t="shared" si="2"/>
        <v>82922.399999999994</v>
      </c>
      <c r="L76" s="103"/>
    </row>
    <row r="77" spans="1:12" s="106" customFormat="1" ht="12.75" x14ac:dyDescent="0.25">
      <c r="A77" s="102" t="s">
        <v>602</v>
      </c>
      <c r="B77" s="103" t="s">
        <v>55</v>
      </c>
      <c r="C77" s="104"/>
      <c r="D77" s="155" t="s">
        <v>1237</v>
      </c>
      <c r="E77" s="105" t="s">
        <v>51</v>
      </c>
      <c r="F77" s="105">
        <v>4</v>
      </c>
      <c r="G77" s="194">
        <v>4042.5</v>
      </c>
      <c r="H77" s="195">
        <f t="shared" si="9"/>
        <v>16170</v>
      </c>
      <c r="I77" s="194">
        <v>3870.9</v>
      </c>
      <c r="J77" s="195">
        <f t="shared" si="10"/>
        <v>15483.6</v>
      </c>
      <c r="K77" s="195">
        <f t="shared" si="2"/>
        <v>31653.599999999999</v>
      </c>
      <c r="L77" s="103"/>
    </row>
    <row r="78" spans="1:12" s="106" customFormat="1" ht="12.75" x14ac:dyDescent="0.25">
      <c r="A78" s="102" t="s">
        <v>603</v>
      </c>
      <c r="B78" s="103" t="s">
        <v>56</v>
      </c>
      <c r="C78" s="104"/>
      <c r="D78" s="155" t="s">
        <v>1237</v>
      </c>
      <c r="E78" s="105" t="s">
        <v>34</v>
      </c>
      <c r="F78" s="105">
        <v>0.81</v>
      </c>
      <c r="G78" s="194">
        <v>15015</v>
      </c>
      <c r="H78" s="195">
        <f t="shared" si="9"/>
        <v>12162.150000000001</v>
      </c>
      <c r="I78" s="194">
        <v>9537</v>
      </c>
      <c r="J78" s="195">
        <f t="shared" si="10"/>
        <v>7724.97</v>
      </c>
      <c r="K78" s="195">
        <f t="shared" si="2"/>
        <v>19887.120000000003</v>
      </c>
      <c r="L78" s="103"/>
    </row>
    <row r="79" spans="1:12" s="106" customFormat="1" ht="12.75" x14ac:dyDescent="0.25">
      <c r="A79" s="102" t="s">
        <v>604</v>
      </c>
      <c r="B79" s="103" t="s">
        <v>479</v>
      </c>
      <c r="C79" s="104"/>
      <c r="D79" s="155" t="s">
        <v>1237</v>
      </c>
      <c r="E79" s="105" t="s">
        <v>16</v>
      </c>
      <c r="F79" s="105">
        <v>2.8000000000000001E-2</v>
      </c>
      <c r="G79" s="194">
        <v>0</v>
      </c>
      <c r="H79" s="195">
        <f t="shared" si="9"/>
        <v>0</v>
      </c>
      <c r="I79" s="194">
        <v>89456</v>
      </c>
      <c r="J79" s="195">
        <f t="shared" si="10"/>
        <v>2504.768</v>
      </c>
      <c r="K79" s="195">
        <f t="shared" ref="K79:K142" si="11">H79+J79</f>
        <v>2504.768</v>
      </c>
      <c r="L79" s="103"/>
    </row>
    <row r="80" spans="1:12" s="106" customFormat="1" ht="12.75" x14ac:dyDescent="0.25">
      <c r="A80" s="102" t="s">
        <v>605</v>
      </c>
      <c r="B80" s="103" t="s">
        <v>480</v>
      </c>
      <c r="C80" s="104"/>
      <c r="D80" s="155" t="s">
        <v>1237</v>
      </c>
      <c r="E80" s="105" t="s">
        <v>16</v>
      </c>
      <c r="F80" s="105">
        <v>3.5000000000000003E-2</v>
      </c>
      <c r="G80" s="194">
        <v>0</v>
      </c>
      <c r="H80" s="195">
        <f t="shared" si="9"/>
        <v>0</v>
      </c>
      <c r="I80" s="194">
        <v>89456</v>
      </c>
      <c r="J80" s="195">
        <f t="shared" si="10"/>
        <v>3130.9600000000005</v>
      </c>
      <c r="K80" s="195">
        <f t="shared" si="11"/>
        <v>3130.9600000000005</v>
      </c>
      <c r="L80" s="103"/>
    </row>
    <row r="81" spans="1:12" s="106" customFormat="1" ht="12.75" x14ac:dyDescent="0.25">
      <c r="A81" s="102" t="s">
        <v>606</v>
      </c>
      <c r="B81" s="103" t="s">
        <v>481</v>
      </c>
      <c r="C81" s="104"/>
      <c r="D81" s="155" t="s">
        <v>1237</v>
      </c>
      <c r="E81" s="105" t="s">
        <v>2</v>
      </c>
      <c r="F81" s="105">
        <v>10</v>
      </c>
      <c r="G81" s="194">
        <v>0</v>
      </c>
      <c r="H81" s="195">
        <f t="shared" si="9"/>
        <v>0</v>
      </c>
      <c r="I81" s="194">
        <v>15</v>
      </c>
      <c r="J81" s="195">
        <f t="shared" si="10"/>
        <v>150</v>
      </c>
      <c r="K81" s="195">
        <f t="shared" si="11"/>
        <v>150</v>
      </c>
      <c r="L81" s="103"/>
    </row>
    <row r="82" spans="1:12" s="106" customFormat="1" ht="12.75" x14ac:dyDescent="0.25">
      <c r="A82" s="102" t="s">
        <v>607</v>
      </c>
      <c r="B82" s="103" t="s">
        <v>482</v>
      </c>
      <c r="C82" s="104"/>
      <c r="D82" s="155" t="s">
        <v>1237</v>
      </c>
      <c r="E82" s="105" t="s">
        <v>483</v>
      </c>
      <c r="F82" s="105">
        <v>2.7E-2</v>
      </c>
      <c r="G82" s="194">
        <v>0</v>
      </c>
      <c r="H82" s="195">
        <f t="shared" si="9"/>
        <v>0</v>
      </c>
      <c r="I82" s="194">
        <v>89456</v>
      </c>
      <c r="J82" s="195">
        <f t="shared" si="10"/>
        <v>2415.3119999999999</v>
      </c>
      <c r="K82" s="195">
        <f t="shared" si="11"/>
        <v>2415.3119999999999</v>
      </c>
      <c r="L82" s="103"/>
    </row>
    <row r="83" spans="1:12" s="106" customFormat="1" ht="12.75" x14ac:dyDescent="0.25">
      <c r="A83" s="102" t="s">
        <v>608</v>
      </c>
      <c r="B83" s="103" t="s">
        <v>484</v>
      </c>
      <c r="C83" s="104"/>
      <c r="D83" s="155" t="s">
        <v>1237</v>
      </c>
      <c r="E83" s="105" t="s">
        <v>51</v>
      </c>
      <c r="F83" s="105">
        <v>42</v>
      </c>
      <c r="G83" s="194">
        <v>0</v>
      </c>
      <c r="H83" s="195">
        <f t="shared" si="9"/>
        <v>0</v>
      </c>
      <c r="I83" s="194">
        <v>2.56</v>
      </c>
      <c r="J83" s="195">
        <f t="shared" si="10"/>
        <v>107.52</v>
      </c>
      <c r="K83" s="195">
        <f t="shared" si="11"/>
        <v>107.52</v>
      </c>
      <c r="L83" s="103"/>
    </row>
    <row r="84" spans="1:12" s="106" customFormat="1" ht="12.75" x14ac:dyDescent="0.25">
      <c r="A84" s="102" t="s">
        <v>609</v>
      </c>
      <c r="B84" s="103" t="s">
        <v>485</v>
      </c>
      <c r="C84" s="104"/>
      <c r="D84" s="155" t="s">
        <v>1237</v>
      </c>
      <c r="E84" s="105" t="s">
        <v>51</v>
      </c>
      <c r="F84" s="105">
        <v>42</v>
      </c>
      <c r="G84" s="194">
        <v>0</v>
      </c>
      <c r="H84" s="195">
        <f t="shared" si="9"/>
        <v>0</v>
      </c>
      <c r="I84" s="194">
        <v>3.55</v>
      </c>
      <c r="J84" s="195">
        <f t="shared" si="10"/>
        <v>149.1</v>
      </c>
      <c r="K84" s="195">
        <f t="shared" si="11"/>
        <v>149.1</v>
      </c>
      <c r="L84" s="103"/>
    </row>
    <row r="85" spans="1:12" s="106" customFormat="1" ht="12.75" x14ac:dyDescent="0.25">
      <c r="A85" s="102" t="s">
        <v>610</v>
      </c>
      <c r="B85" s="103" t="s">
        <v>57</v>
      </c>
      <c r="C85" s="104"/>
      <c r="D85" s="155" t="s">
        <v>1237</v>
      </c>
      <c r="E85" s="105" t="s">
        <v>51</v>
      </c>
      <c r="F85" s="105">
        <v>1</v>
      </c>
      <c r="G85" s="194">
        <v>36875</v>
      </c>
      <c r="H85" s="195">
        <f t="shared" si="9"/>
        <v>36875</v>
      </c>
      <c r="I85" s="194">
        <v>0</v>
      </c>
      <c r="J85" s="195">
        <f t="shared" si="10"/>
        <v>0</v>
      </c>
      <c r="K85" s="195">
        <f t="shared" si="11"/>
        <v>36875</v>
      </c>
      <c r="L85" s="103"/>
    </row>
    <row r="86" spans="1:12" s="106" customFormat="1" ht="12.75" x14ac:dyDescent="0.25">
      <c r="A86" s="102" t="s">
        <v>611</v>
      </c>
      <c r="B86" s="103" t="s">
        <v>486</v>
      </c>
      <c r="C86" s="104"/>
      <c r="D86" s="155" t="s">
        <v>1237</v>
      </c>
      <c r="E86" s="105" t="s">
        <v>16</v>
      </c>
      <c r="F86" s="105">
        <v>0.105</v>
      </c>
      <c r="G86" s="194">
        <v>0</v>
      </c>
      <c r="H86" s="195">
        <f t="shared" si="9"/>
        <v>0</v>
      </c>
      <c r="I86" s="194">
        <v>133525</v>
      </c>
      <c r="J86" s="195">
        <f t="shared" si="10"/>
        <v>14020.125</v>
      </c>
      <c r="K86" s="195">
        <f t="shared" si="11"/>
        <v>14020.125</v>
      </c>
      <c r="L86" s="103"/>
    </row>
    <row r="87" spans="1:12" s="106" customFormat="1" ht="12.75" x14ac:dyDescent="0.25">
      <c r="A87" s="102" t="s">
        <v>612</v>
      </c>
      <c r="B87" s="103" t="s">
        <v>487</v>
      </c>
      <c r="C87" s="104"/>
      <c r="D87" s="155" t="s">
        <v>1237</v>
      </c>
      <c r="E87" s="105" t="s">
        <v>16</v>
      </c>
      <c r="F87" s="105">
        <v>0.12</v>
      </c>
      <c r="G87" s="194">
        <v>0</v>
      </c>
      <c r="H87" s="195">
        <f t="shared" si="9"/>
        <v>0</v>
      </c>
      <c r="I87" s="194">
        <v>133526</v>
      </c>
      <c r="J87" s="195">
        <f t="shared" si="10"/>
        <v>16023.119999999999</v>
      </c>
      <c r="K87" s="195">
        <f t="shared" si="11"/>
        <v>16023.119999999999</v>
      </c>
      <c r="L87" s="103"/>
    </row>
    <row r="88" spans="1:12" s="106" customFormat="1" ht="12.75" x14ac:dyDescent="0.25">
      <c r="A88" s="102" t="s">
        <v>613</v>
      </c>
      <c r="B88" s="103" t="s">
        <v>488</v>
      </c>
      <c r="C88" s="104"/>
      <c r="D88" s="155" t="s">
        <v>1237</v>
      </c>
      <c r="E88" s="105" t="s">
        <v>16</v>
      </c>
      <c r="F88" s="105">
        <v>3.5000000000000003E-2</v>
      </c>
      <c r="G88" s="194">
        <v>0</v>
      </c>
      <c r="H88" s="195">
        <f t="shared" si="9"/>
        <v>0</v>
      </c>
      <c r="I88" s="194">
        <v>133527</v>
      </c>
      <c r="J88" s="195">
        <f t="shared" si="10"/>
        <v>4673.4450000000006</v>
      </c>
      <c r="K88" s="195">
        <f t="shared" si="11"/>
        <v>4673.4450000000006</v>
      </c>
      <c r="L88" s="103"/>
    </row>
    <row r="89" spans="1:12" s="106" customFormat="1" ht="12.75" x14ac:dyDescent="0.25">
      <c r="A89" s="102" t="s">
        <v>614</v>
      </c>
      <c r="B89" s="103" t="s">
        <v>489</v>
      </c>
      <c r="C89" s="104"/>
      <c r="D89" s="155" t="s">
        <v>1237</v>
      </c>
      <c r="E89" s="105" t="s">
        <v>51</v>
      </c>
      <c r="F89" s="105">
        <v>12</v>
      </c>
      <c r="G89" s="194">
        <v>0</v>
      </c>
      <c r="H89" s="195">
        <f t="shared" si="9"/>
        <v>0</v>
      </c>
      <c r="I89" s="194">
        <v>724</v>
      </c>
      <c r="J89" s="195">
        <f t="shared" si="10"/>
        <v>8688</v>
      </c>
      <c r="K89" s="195">
        <f t="shared" si="11"/>
        <v>8688</v>
      </c>
      <c r="L89" s="103"/>
    </row>
    <row r="90" spans="1:12" s="106" customFormat="1" ht="12.75" x14ac:dyDescent="0.25">
      <c r="A90" s="102" t="s">
        <v>615</v>
      </c>
      <c r="B90" s="103" t="s">
        <v>490</v>
      </c>
      <c r="C90" s="104"/>
      <c r="D90" s="155" t="s">
        <v>1237</v>
      </c>
      <c r="E90" s="105" t="s">
        <v>51</v>
      </c>
      <c r="F90" s="105">
        <v>8</v>
      </c>
      <c r="G90" s="194">
        <v>0</v>
      </c>
      <c r="H90" s="195">
        <f t="shared" si="9"/>
        <v>0</v>
      </c>
      <c r="I90" s="194">
        <v>724</v>
      </c>
      <c r="J90" s="195">
        <f t="shared" si="10"/>
        <v>5792</v>
      </c>
      <c r="K90" s="195">
        <f t="shared" si="11"/>
        <v>5792</v>
      </c>
      <c r="L90" s="103"/>
    </row>
    <row r="91" spans="1:12" s="106" customFormat="1" ht="12.75" x14ac:dyDescent="0.25">
      <c r="A91" s="102" t="s">
        <v>616</v>
      </c>
      <c r="B91" s="103" t="s">
        <v>491</v>
      </c>
      <c r="C91" s="104"/>
      <c r="D91" s="155" t="s">
        <v>1237</v>
      </c>
      <c r="E91" s="105" t="s">
        <v>51</v>
      </c>
      <c r="F91" s="105">
        <v>8</v>
      </c>
      <c r="G91" s="194">
        <v>0</v>
      </c>
      <c r="H91" s="195">
        <f t="shared" si="9"/>
        <v>0</v>
      </c>
      <c r="I91" s="194">
        <v>225</v>
      </c>
      <c r="J91" s="195">
        <f t="shared" si="10"/>
        <v>1800</v>
      </c>
      <c r="K91" s="195">
        <f t="shared" si="11"/>
        <v>1800</v>
      </c>
      <c r="L91" s="103"/>
    </row>
    <row r="92" spans="1:12" s="106" customFormat="1" ht="12.75" x14ac:dyDescent="0.25">
      <c r="A92" s="102" t="s">
        <v>617</v>
      </c>
      <c r="B92" s="103" t="s">
        <v>492</v>
      </c>
      <c r="C92" s="104"/>
      <c r="D92" s="155" t="s">
        <v>1237</v>
      </c>
      <c r="E92" s="105" t="s">
        <v>21</v>
      </c>
      <c r="F92" s="105">
        <v>21</v>
      </c>
      <c r="G92" s="194">
        <v>1443.75</v>
      </c>
      <c r="H92" s="195">
        <f t="shared" si="9"/>
        <v>30318.75</v>
      </c>
      <c r="I92" s="194">
        <v>4095.3</v>
      </c>
      <c r="J92" s="195">
        <f t="shared" si="10"/>
        <v>86001.3</v>
      </c>
      <c r="K92" s="195">
        <f t="shared" si="11"/>
        <v>116320.05</v>
      </c>
      <c r="L92" s="103"/>
    </row>
    <row r="93" spans="1:12" s="106" customFormat="1" ht="12.75" x14ac:dyDescent="0.25">
      <c r="A93" s="102" t="s">
        <v>618</v>
      </c>
      <c r="B93" s="103" t="s">
        <v>493</v>
      </c>
      <c r="C93" s="104"/>
      <c r="D93" s="155" t="s">
        <v>1237</v>
      </c>
      <c r="E93" s="105" t="s">
        <v>21</v>
      </c>
      <c r="F93" s="105">
        <v>21.7</v>
      </c>
      <c r="G93" s="194">
        <v>785</v>
      </c>
      <c r="H93" s="195">
        <f t="shared" si="9"/>
        <v>17034.5</v>
      </c>
      <c r="I93" s="194">
        <v>723</v>
      </c>
      <c r="J93" s="195">
        <f t="shared" si="10"/>
        <v>15689.1</v>
      </c>
      <c r="K93" s="195">
        <f t="shared" si="11"/>
        <v>32723.599999999999</v>
      </c>
      <c r="L93" s="103"/>
    </row>
    <row r="94" spans="1:12" s="106" customFormat="1" ht="12.75" x14ac:dyDescent="0.25">
      <c r="A94" s="102" t="s">
        <v>619</v>
      </c>
      <c r="B94" s="103" t="s">
        <v>494</v>
      </c>
      <c r="C94" s="104"/>
      <c r="D94" s="155" t="s">
        <v>1237</v>
      </c>
      <c r="E94" s="105" t="s">
        <v>34</v>
      </c>
      <c r="F94" s="105">
        <v>0.52</v>
      </c>
      <c r="G94" s="194">
        <v>2500</v>
      </c>
      <c r="H94" s="195">
        <f t="shared" si="9"/>
        <v>1300</v>
      </c>
      <c r="I94" s="194">
        <v>6523</v>
      </c>
      <c r="J94" s="195">
        <f t="shared" si="10"/>
        <v>3391.96</v>
      </c>
      <c r="K94" s="195">
        <f t="shared" si="11"/>
        <v>4691.96</v>
      </c>
      <c r="L94" s="103"/>
    </row>
    <row r="95" spans="1:12" s="106" customFormat="1" ht="12.75" x14ac:dyDescent="0.25">
      <c r="A95" s="102" t="s">
        <v>620</v>
      </c>
      <c r="B95" s="103" t="s">
        <v>495</v>
      </c>
      <c r="C95" s="104"/>
      <c r="D95" s="155" t="s">
        <v>1237</v>
      </c>
      <c r="E95" s="105" t="s">
        <v>2</v>
      </c>
      <c r="F95" s="105">
        <v>144</v>
      </c>
      <c r="G95" s="194">
        <v>152</v>
      </c>
      <c r="H95" s="195">
        <f t="shared" si="9"/>
        <v>21888</v>
      </c>
      <c r="I95" s="194">
        <v>53</v>
      </c>
      <c r="J95" s="195">
        <f t="shared" si="10"/>
        <v>7632</v>
      </c>
      <c r="K95" s="195">
        <f t="shared" si="11"/>
        <v>29520</v>
      </c>
      <c r="L95" s="103"/>
    </row>
    <row r="96" spans="1:12" s="106" customFormat="1" ht="12.75" x14ac:dyDescent="0.25">
      <c r="A96" s="102" t="s">
        <v>621</v>
      </c>
      <c r="B96" s="103" t="s">
        <v>496</v>
      </c>
      <c r="C96" s="104"/>
      <c r="D96" s="155" t="s">
        <v>1237</v>
      </c>
      <c r="E96" s="105" t="s">
        <v>2</v>
      </c>
      <c r="F96" s="105">
        <v>13</v>
      </c>
      <c r="G96" s="194">
        <v>153</v>
      </c>
      <c r="H96" s="195">
        <f t="shared" si="9"/>
        <v>1989</v>
      </c>
      <c r="I96" s="194">
        <v>94</v>
      </c>
      <c r="J96" s="195">
        <f t="shared" si="10"/>
        <v>1222</v>
      </c>
      <c r="K96" s="195">
        <f t="shared" si="11"/>
        <v>3211</v>
      </c>
      <c r="L96" s="103"/>
    </row>
    <row r="97" spans="1:12" s="106" customFormat="1" ht="12.75" x14ac:dyDescent="0.25">
      <c r="A97" s="102" t="s">
        <v>622</v>
      </c>
      <c r="B97" s="103" t="s">
        <v>497</v>
      </c>
      <c r="C97" s="104"/>
      <c r="D97" s="155" t="s">
        <v>1237</v>
      </c>
      <c r="E97" s="105" t="s">
        <v>51</v>
      </c>
      <c r="F97" s="105">
        <v>40</v>
      </c>
      <c r="G97" s="194">
        <v>0</v>
      </c>
      <c r="H97" s="195">
        <f t="shared" si="9"/>
        <v>0</v>
      </c>
      <c r="I97" s="194">
        <v>41</v>
      </c>
      <c r="J97" s="195">
        <f t="shared" si="10"/>
        <v>1640</v>
      </c>
      <c r="K97" s="195">
        <f t="shared" si="11"/>
        <v>1640</v>
      </c>
      <c r="L97" s="103"/>
    </row>
    <row r="98" spans="1:12" s="106" customFormat="1" ht="12.75" x14ac:dyDescent="0.25">
      <c r="A98" s="102" t="s">
        <v>623</v>
      </c>
      <c r="B98" s="103" t="s">
        <v>498</v>
      </c>
      <c r="C98" s="104"/>
      <c r="D98" s="155" t="s">
        <v>1237</v>
      </c>
      <c r="E98" s="105" t="s">
        <v>51</v>
      </c>
      <c r="F98" s="105">
        <v>315</v>
      </c>
      <c r="G98" s="194">
        <v>0</v>
      </c>
      <c r="H98" s="195">
        <f t="shared" si="9"/>
        <v>0</v>
      </c>
      <c r="I98" s="194">
        <v>0.35</v>
      </c>
      <c r="J98" s="195">
        <f t="shared" si="10"/>
        <v>110.25</v>
      </c>
      <c r="K98" s="195">
        <f t="shared" si="11"/>
        <v>110.25</v>
      </c>
      <c r="L98" s="103"/>
    </row>
    <row r="99" spans="1:12" s="106" customFormat="1" ht="12.75" x14ac:dyDescent="0.25">
      <c r="A99" s="102" t="s">
        <v>624</v>
      </c>
      <c r="B99" s="103" t="s">
        <v>484</v>
      </c>
      <c r="C99" s="104"/>
      <c r="D99" s="155" t="s">
        <v>1237</v>
      </c>
      <c r="E99" s="105" t="s">
        <v>51</v>
      </c>
      <c r="F99" s="105">
        <v>95</v>
      </c>
      <c r="G99" s="194">
        <v>0</v>
      </c>
      <c r="H99" s="195">
        <f t="shared" si="9"/>
        <v>0</v>
      </c>
      <c r="I99" s="194">
        <v>1.56</v>
      </c>
      <c r="J99" s="195">
        <f t="shared" si="10"/>
        <v>148.20000000000002</v>
      </c>
      <c r="K99" s="195">
        <f t="shared" si="11"/>
        <v>148.20000000000002</v>
      </c>
      <c r="L99" s="103"/>
    </row>
    <row r="100" spans="1:12" s="106" customFormat="1" ht="12.75" x14ac:dyDescent="0.25">
      <c r="A100" s="102" t="s">
        <v>625</v>
      </c>
      <c r="B100" s="103" t="s">
        <v>485</v>
      </c>
      <c r="C100" s="104"/>
      <c r="D100" s="155" t="s">
        <v>1237</v>
      </c>
      <c r="E100" s="105" t="s">
        <v>51</v>
      </c>
      <c r="F100" s="105">
        <v>140</v>
      </c>
      <c r="G100" s="194">
        <v>0</v>
      </c>
      <c r="H100" s="195">
        <f t="shared" si="9"/>
        <v>0</v>
      </c>
      <c r="I100" s="194">
        <v>3.5</v>
      </c>
      <c r="J100" s="195">
        <f t="shared" si="10"/>
        <v>490</v>
      </c>
      <c r="K100" s="195">
        <f t="shared" si="11"/>
        <v>490</v>
      </c>
      <c r="L100" s="103"/>
    </row>
    <row r="101" spans="1:12" s="106" customFormat="1" ht="12.75" x14ac:dyDescent="0.25">
      <c r="A101" s="102" t="s">
        <v>626</v>
      </c>
      <c r="B101" s="103" t="s">
        <v>58</v>
      </c>
      <c r="C101" s="104"/>
      <c r="D101" s="155" t="s">
        <v>1237</v>
      </c>
      <c r="E101" s="105" t="s">
        <v>51</v>
      </c>
      <c r="F101" s="105">
        <v>1</v>
      </c>
      <c r="G101" s="194">
        <v>36875</v>
      </c>
      <c r="H101" s="195">
        <f t="shared" si="9"/>
        <v>36875</v>
      </c>
      <c r="I101" s="194">
        <v>0</v>
      </c>
      <c r="J101" s="195">
        <f t="shared" si="10"/>
        <v>0</v>
      </c>
      <c r="K101" s="195">
        <f t="shared" si="11"/>
        <v>36875</v>
      </c>
      <c r="L101" s="103"/>
    </row>
    <row r="102" spans="1:12" s="106" customFormat="1" ht="12.75" x14ac:dyDescent="0.25">
      <c r="A102" s="102" t="s">
        <v>627</v>
      </c>
      <c r="B102" s="103" t="s">
        <v>486</v>
      </c>
      <c r="C102" s="104"/>
      <c r="D102" s="155" t="s">
        <v>1237</v>
      </c>
      <c r="E102" s="105" t="s">
        <v>16</v>
      </c>
      <c r="F102" s="105">
        <v>0.63200000000000001</v>
      </c>
      <c r="G102" s="194">
        <v>0</v>
      </c>
      <c r="H102" s="195">
        <f t="shared" si="9"/>
        <v>0</v>
      </c>
      <c r="I102" s="194">
        <v>133527</v>
      </c>
      <c r="J102" s="195">
        <f t="shared" si="10"/>
        <v>84389.063999999998</v>
      </c>
      <c r="K102" s="195">
        <f t="shared" si="11"/>
        <v>84389.063999999998</v>
      </c>
      <c r="L102" s="103"/>
    </row>
    <row r="103" spans="1:12" s="106" customFormat="1" ht="12.75" x14ac:dyDescent="0.25">
      <c r="A103" s="102" t="s">
        <v>628</v>
      </c>
      <c r="B103" s="103" t="s">
        <v>499</v>
      </c>
      <c r="C103" s="104"/>
      <c r="D103" s="155" t="s">
        <v>1237</v>
      </c>
      <c r="E103" s="105" t="s">
        <v>16</v>
      </c>
      <c r="F103" s="105">
        <v>0.129</v>
      </c>
      <c r="G103" s="194">
        <v>0</v>
      </c>
      <c r="H103" s="195">
        <f t="shared" si="9"/>
        <v>0</v>
      </c>
      <c r="I103" s="194">
        <v>133527</v>
      </c>
      <c r="J103" s="195">
        <f t="shared" si="10"/>
        <v>17224.983</v>
      </c>
      <c r="K103" s="195">
        <f t="shared" si="11"/>
        <v>17224.983</v>
      </c>
      <c r="L103" s="103"/>
    </row>
    <row r="104" spans="1:12" s="106" customFormat="1" ht="12.75" x14ac:dyDescent="0.25">
      <c r="A104" s="102" t="s">
        <v>629</v>
      </c>
      <c r="B104" s="103" t="s">
        <v>500</v>
      </c>
      <c r="C104" s="104"/>
      <c r="D104" s="155" t="s">
        <v>1237</v>
      </c>
      <c r="E104" s="105" t="s">
        <v>16</v>
      </c>
      <c r="F104" s="105">
        <v>4.4999999999999998E-2</v>
      </c>
      <c r="G104" s="194">
        <v>0</v>
      </c>
      <c r="H104" s="195">
        <f t="shared" si="9"/>
        <v>0</v>
      </c>
      <c r="I104" s="194">
        <v>133527</v>
      </c>
      <c r="J104" s="195">
        <f t="shared" si="10"/>
        <v>6008.7150000000001</v>
      </c>
      <c r="K104" s="195">
        <f t="shared" si="11"/>
        <v>6008.7150000000001</v>
      </c>
      <c r="L104" s="103"/>
    </row>
    <row r="105" spans="1:12" s="106" customFormat="1" ht="12.75" x14ac:dyDescent="0.25">
      <c r="A105" s="102" t="s">
        <v>630</v>
      </c>
      <c r="B105" s="103" t="s">
        <v>488</v>
      </c>
      <c r="C105" s="104"/>
      <c r="D105" s="155" t="s">
        <v>1237</v>
      </c>
      <c r="E105" s="105" t="s">
        <v>16</v>
      </c>
      <c r="F105" s="105">
        <v>5.1999999999999998E-2</v>
      </c>
      <c r="G105" s="194">
        <v>0</v>
      </c>
      <c r="H105" s="195">
        <f t="shared" si="9"/>
        <v>0</v>
      </c>
      <c r="I105" s="194">
        <v>133527</v>
      </c>
      <c r="J105" s="195">
        <f t="shared" si="10"/>
        <v>6943.4039999999995</v>
      </c>
      <c r="K105" s="195">
        <f t="shared" si="11"/>
        <v>6943.4039999999995</v>
      </c>
      <c r="L105" s="103"/>
    </row>
    <row r="106" spans="1:12" s="106" customFormat="1" ht="12.75" x14ac:dyDescent="0.25">
      <c r="A106" s="102" t="s">
        <v>631</v>
      </c>
      <c r="B106" s="103" t="s">
        <v>491</v>
      </c>
      <c r="C106" s="104"/>
      <c r="D106" s="155" t="s">
        <v>1237</v>
      </c>
      <c r="E106" s="105" t="s">
        <v>51</v>
      </c>
      <c r="F106" s="105">
        <v>8</v>
      </c>
      <c r="G106" s="194">
        <v>0</v>
      </c>
      <c r="H106" s="195">
        <f t="shared" si="9"/>
        <v>0</v>
      </c>
      <c r="I106" s="194">
        <v>225</v>
      </c>
      <c r="J106" s="195">
        <f t="shared" si="10"/>
        <v>1800</v>
      </c>
      <c r="K106" s="195">
        <f t="shared" si="11"/>
        <v>1800</v>
      </c>
      <c r="L106" s="103"/>
    </row>
    <row r="107" spans="1:12" s="106" customFormat="1" ht="12.75" x14ac:dyDescent="0.25">
      <c r="A107" s="102" t="s">
        <v>632</v>
      </c>
      <c r="B107" s="103" t="s">
        <v>489</v>
      </c>
      <c r="C107" s="104"/>
      <c r="D107" s="155" t="s">
        <v>1237</v>
      </c>
      <c r="E107" s="105" t="s">
        <v>51</v>
      </c>
      <c r="F107" s="105">
        <v>14</v>
      </c>
      <c r="G107" s="194">
        <v>0</v>
      </c>
      <c r="H107" s="195">
        <f t="shared" si="9"/>
        <v>0</v>
      </c>
      <c r="I107" s="194">
        <v>745</v>
      </c>
      <c r="J107" s="195">
        <f t="shared" si="10"/>
        <v>10430</v>
      </c>
      <c r="K107" s="195">
        <f t="shared" si="11"/>
        <v>10430</v>
      </c>
      <c r="L107" s="103"/>
    </row>
    <row r="108" spans="1:12" s="106" customFormat="1" ht="12.75" x14ac:dyDescent="0.25">
      <c r="A108" s="102" t="s">
        <v>633</v>
      </c>
      <c r="B108" s="103" t="s">
        <v>501</v>
      </c>
      <c r="C108" s="104"/>
      <c r="D108" s="155" t="s">
        <v>1237</v>
      </c>
      <c r="E108" s="105" t="s">
        <v>51</v>
      </c>
      <c r="F108" s="105">
        <v>24</v>
      </c>
      <c r="G108" s="194">
        <v>2455</v>
      </c>
      <c r="H108" s="195">
        <f t="shared" si="9"/>
        <v>58920</v>
      </c>
      <c r="I108" s="194">
        <v>4652</v>
      </c>
      <c r="J108" s="195">
        <f t="shared" si="10"/>
        <v>111648</v>
      </c>
      <c r="K108" s="195">
        <f t="shared" si="11"/>
        <v>170568</v>
      </c>
      <c r="L108" s="103"/>
    </row>
    <row r="109" spans="1:12" s="106" customFormat="1" ht="12.75" x14ac:dyDescent="0.25">
      <c r="A109" s="102" t="s">
        <v>634</v>
      </c>
      <c r="B109" s="103" t="s">
        <v>502</v>
      </c>
      <c r="C109" s="104"/>
      <c r="D109" s="155" t="s">
        <v>1237</v>
      </c>
      <c r="E109" s="105" t="s">
        <v>34</v>
      </c>
      <c r="F109" s="105">
        <v>0.7</v>
      </c>
      <c r="G109" s="194">
        <v>12127.5</v>
      </c>
      <c r="H109" s="195">
        <f t="shared" si="9"/>
        <v>8489.25</v>
      </c>
      <c r="I109" s="194">
        <v>9537</v>
      </c>
      <c r="J109" s="195">
        <f t="shared" si="10"/>
        <v>6675.9</v>
      </c>
      <c r="K109" s="195">
        <f t="shared" si="11"/>
        <v>15165.15</v>
      </c>
      <c r="L109" s="103"/>
    </row>
    <row r="110" spans="1:12" s="106" customFormat="1" ht="12.75" x14ac:dyDescent="0.25">
      <c r="A110" s="102" t="s">
        <v>635</v>
      </c>
      <c r="B110" s="103" t="s">
        <v>479</v>
      </c>
      <c r="C110" s="104"/>
      <c r="D110" s="155" t="s">
        <v>1237</v>
      </c>
      <c r="E110" s="105" t="s">
        <v>16</v>
      </c>
      <c r="F110" s="105">
        <v>4.3999999999999997E-2</v>
      </c>
      <c r="G110" s="194">
        <v>0</v>
      </c>
      <c r="H110" s="195">
        <f t="shared" si="9"/>
        <v>0</v>
      </c>
      <c r="I110" s="194">
        <v>89456</v>
      </c>
      <c r="J110" s="195">
        <f t="shared" si="10"/>
        <v>3936.0639999999999</v>
      </c>
      <c r="K110" s="195">
        <f t="shared" si="11"/>
        <v>3936.0639999999999</v>
      </c>
      <c r="L110" s="103"/>
    </row>
    <row r="111" spans="1:12" s="36" customFormat="1" ht="12.75" x14ac:dyDescent="0.25">
      <c r="A111" s="35" t="s">
        <v>636</v>
      </c>
      <c r="B111" s="15" t="s">
        <v>1363</v>
      </c>
      <c r="C111" s="10"/>
      <c r="D111" s="155"/>
      <c r="E111" s="17" t="s">
        <v>34</v>
      </c>
      <c r="F111" s="37">
        <v>41.2</v>
      </c>
      <c r="G111" s="81">
        <v>0</v>
      </c>
      <c r="H111" s="82">
        <f t="shared" si="9"/>
        <v>0</v>
      </c>
      <c r="I111" s="81">
        <v>0</v>
      </c>
      <c r="J111" s="82">
        <f t="shared" si="10"/>
        <v>0</v>
      </c>
      <c r="K111" s="82">
        <f t="shared" si="11"/>
        <v>0</v>
      </c>
      <c r="L111" s="15"/>
    </row>
    <row r="112" spans="1:12" s="106" customFormat="1" ht="12.75" x14ac:dyDescent="0.25">
      <c r="A112" s="102" t="s">
        <v>637</v>
      </c>
      <c r="B112" s="103" t="s">
        <v>503</v>
      </c>
      <c r="C112" s="104"/>
      <c r="D112" s="155" t="s">
        <v>1237</v>
      </c>
      <c r="E112" s="105" t="s">
        <v>34</v>
      </c>
      <c r="F112" s="105">
        <v>41.2</v>
      </c>
      <c r="G112" s="194">
        <v>14438.5</v>
      </c>
      <c r="H112" s="195">
        <f t="shared" si="9"/>
        <v>594866.20000000007</v>
      </c>
      <c r="I112" s="194">
        <v>10660</v>
      </c>
      <c r="J112" s="195">
        <f t="shared" si="10"/>
        <v>439192.00000000006</v>
      </c>
      <c r="K112" s="195">
        <f t="shared" si="11"/>
        <v>1034058.2000000002</v>
      </c>
      <c r="L112" s="103"/>
    </row>
    <row r="113" spans="1:12" s="106" customFormat="1" ht="12.75" x14ac:dyDescent="0.25">
      <c r="A113" s="102" t="s">
        <v>638</v>
      </c>
      <c r="B113" s="103" t="s">
        <v>479</v>
      </c>
      <c r="C113" s="104"/>
      <c r="D113" s="155" t="s">
        <v>1237</v>
      </c>
      <c r="E113" s="105" t="s">
        <v>16</v>
      </c>
      <c r="F113" s="105">
        <v>2.7959999999999998</v>
      </c>
      <c r="G113" s="194">
        <v>0</v>
      </c>
      <c r="H113" s="195">
        <f t="shared" si="9"/>
        <v>0</v>
      </c>
      <c r="I113" s="194">
        <v>89456</v>
      </c>
      <c r="J113" s="195">
        <f t="shared" si="10"/>
        <v>250118.976</v>
      </c>
      <c r="K113" s="195">
        <f t="shared" si="11"/>
        <v>250118.976</v>
      </c>
      <c r="L113" s="103"/>
    </row>
    <row r="114" spans="1:12" s="106" customFormat="1" ht="12.75" x14ac:dyDescent="0.25">
      <c r="A114" s="102" t="s">
        <v>639</v>
      </c>
      <c r="B114" s="103" t="s">
        <v>504</v>
      </c>
      <c r="C114" s="104"/>
      <c r="D114" s="155" t="s">
        <v>1237</v>
      </c>
      <c r="E114" s="105" t="s">
        <v>21</v>
      </c>
      <c r="F114" s="105">
        <v>370</v>
      </c>
      <c r="G114" s="194">
        <v>0</v>
      </c>
      <c r="H114" s="195">
        <f t="shared" si="9"/>
        <v>0</v>
      </c>
      <c r="I114" s="194">
        <v>253</v>
      </c>
      <c r="J114" s="195">
        <f t="shared" si="10"/>
        <v>93610</v>
      </c>
      <c r="K114" s="195">
        <f t="shared" si="11"/>
        <v>93610</v>
      </c>
      <c r="L114" s="103"/>
    </row>
    <row r="115" spans="1:12" s="106" customFormat="1" ht="12.75" x14ac:dyDescent="0.25">
      <c r="A115" s="102" t="s">
        <v>640</v>
      </c>
      <c r="B115" s="103" t="s">
        <v>505</v>
      </c>
      <c r="C115" s="104"/>
      <c r="D115" s="155" t="s">
        <v>1237</v>
      </c>
      <c r="E115" s="105" t="s">
        <v>2</v>
      </c>
      <c r="F115" s="105">
        <v>510</v>
      </c>
      <c r="G115" s="194">
        <v>785</v>
      </c>
      <c r="H115" s="195">
        <f t="shared" si="9"/>
        <v>400350</v>
      </c>
      <c r="I115" s="194">
        <v>967</v>
      </c>
      <c r="J115" s="195">
        <f t="shared" si="10"/>
        <v>493170</v>
      </c>
      <c r="K115" s="195">
        <f t="shared" si="11"/>
        <v>893520</v>
      </c>
      <c r="L115" s="103"/>
    </row>
    <row r="116" spans="1:12" s="106" customFormat="1" ht="12.75" x14ac:dyDescent="0.25">
      <c r="A116" s="102" t="s">
        <v>641</v>
      </c>
      <c r="B116" s="103" t="s">
        <v>506</v>
      </c>
      <c r="C116" s="104"/>
      <c r="D116" s="155" t="s">
        <v>1237</v>
      </c>
      <c r="E116" s="105" t="s">
        <v>16</v>
      </c>
      <c r="F116" s="105">
        <v>8.7999999999999995E-2</v>
      </c>
      <c r="G116" s="194">
        <v>0</v>
      </c>
      <c r="H116" s="195">
        <f t="shared" si="9"/>
        <v>0</v>
      </c>
      <c r="I116" s="194">
        <v>89463</v>
      </c>
      <c r="J116" s="195">
        <f t="shared" si="10"/>
        <v>7872.7439999999997</v>
      </c>
      <c r="K116" s="195">
        <f t="shared" si="11"/>
        <v>7872.7439999999997</v>
      </c>
      <c r="L116" s="103"/>
    </row>
    <row r="117" spans="1:12" s="106" customFormat="1" ht="12.75" x14ac:dyDescent="0.25">
      <c r="A117" s="102" t="s">
        <v>642</v>
      </c>
      <c r="B117" s="103" t="s">
        <v>491</v>
      </c>
      <c r="C117" s="104"/>
      <c r="D117" s="155" t="s">
        <v>1237</v>
      </c>
      <c r="E117" s="105" t="s">
        <v>51</v>
      </c>
      <c r="F117" s="105">
        <v>48</v>
      </c>
      <c r="G117" s="194">
        <v>0</v>
      </c>
      <c r="H117" s="195">
        <f t="shared" si="9"/>
        <v>0</v>
      </c>
      <c r="I117" s="194">
        <v>225</v>
      </c>
      <c r="J117" s="195">
        <f t="shared" si="10"/>
        <v>10800</v>
      </c>
      <c r="K117" s="195">
        <f t="shared" si="11"/>
        <v>10800</v>
      </c>
      <c r="L117" s="103"/>
    </row>
    <row r="118" spans="1:12" s="106" customFormat="1" ht="12.75" x14ac:dyDescent="0.25">
      <c r="A118" s="102" t="s">
        <v>643</v>
      </c>
      <c r="B118" s="103" t="s">
        <v>59</v>
      </c>
      <c r="C118" s="104"/>
      <c r="D118" s="155" t="s">
        <v>1237</v>
      </c>
      <c r="E118" s="105" t="s">
        <v>51</v>
      </c>
      <c r="F118" s="105">
        <v>18</v>
      </c>
      <c r="G118" s="194">
        <v>13525</v>
      </c>
      <c r="H118" s="195">
        <f t="shared" si="9"/>
        <v>243450</v>
      </c>
      <c r="I118" s="194">
        <v>1325</v>
      </c>
      <c r="J118" s="195">
        <f t="shared" si="10"/>
        <v>23850</v>
      </c>
      <c r="K118" s="195">
        <f t="shared" si="11"/>
        <v>267300</v>
      </c>
      <c r="L118" s="103"/>
    </row>
    <row r="119" spans="1:12" s="106" customFormat="1" ht="12.75" x14ac:dyDescent="0.25">
      <c r="A119" s="102" t="s">
        <v>644</v>
      </c>
      <c r="B119" s="103" t="s">
        <v>488</v>
      </c>
      <c r="C119" s="104"/>
      <c r="D119" s="155" t="s">
        <v>1237</v>
      </c>
      <c r="E119" s="105" t="s">
        <v>16</v>
      </c>
      <c r="F119" s="105">
        <v>0.95399999999999996</v>
      </c>
      <c r="G119" s="194">
        <v>0</v>
      </c>
      <c r="H119" s="195">
        <f t="shared" si="9"/>
        <v>0</v>
      </c>
      <c r="I119" s="194">
        <v>133527</v>
      </c>
      <c r="J119" s="195">
        <f t="shared" si="10"/>
        <v>127384.758</v>
      </c>
      <c r="K119" s="195">
        <f t="shared" si="11"/>
        <v>127384.758</v>
      </c>
      <c r="L119" s="103"/>
    </row>
    <row r="120" spans="1:12" s="106" customFormat="1" ht="12.75" x14ac:dyDescent="0.25">
      <c r="A120" s="102" t="s">
        <v>645</v>
      </c>
      <c r="B120" s="103" t="s">
        <v>491</v>
      </c>
      <c r="C120" s="104"/>
      <c r="D120" s="155" t="s">
        <v>1237</v>
      </c>
      <c r="E120" s="105" t="s">
        <v>51</v>
      </c>
      <c r="F120" s="105">
        <v>36</v>
      </c>
      <c r="G120" s="194">
        <v>0</v>
      </c>
      <c r="H120" s="195">
        <f t="shared" si="9"/>
        <v>0</v>
      </c>
      <c r="I120" s="194">
        <v>225</v>
      </c>
      <c r="J120" s="195">
        <f t="shared" si="10"/>
        <v>8100</v>
      </c>
      <c r="K120" s="195">
        <f t="shared" si="11"/>
        <v>8100</v>
      </c>
      <c r="L120" s="103"/>
    </row>
    <row r="121" spans="1:12" s="106" customFormat="1" ht="12.75" x14ac:dyDescent="0.25">
      <c r="A121" s="102" t="s">
        <v>646</v>
      </c>
      <c r="B121" s="103" t="s">
        <v>60</v>
      </c>
      <c r="C121" s="104"/>
      <c r="D121" s="155" t="s">
        <v>1237</v>
      </c>
      <c r="E121" s="105" t="s">
        <v>51</v>
      </c>
      <c r="F121" s="105">
        <v>1</v>
      </c>
      <c r="G121" s="194">
        <v>155925</v>
      </c>
      <c r="H121" s="195">
        <f t="shared" si="9"/>
        <v>155925</v>
      </c>
      <c r="I121" s="194">
        <v>0</v>
      </c>
      <c r="J121" s="195">
        <f t="shared" si="10"/>
        <v>0</v>
      </c>
      <c r="K121" s="195">
        <f t="shared" si="11"/>
        <v>155925</v>
      </c>
      <c r="L121" s="103"/>
    </row>
    <row r="122" spans="1:12" s="106" customFormat="1" ht="12.75" x14ac:dyDescent="0.25">
      <c r="A122" s="102" t="s">
        <v>647</v>
      </c>
      <c r="B122" s="103" t="s">
        <v>487</v>
      </c>
      <c r="C122" s="104"/>
      <c r="D122" s="155" t="s">
        <v>1237</v>
      </c>
      <c r="E122" s="105" t="s">
        <v>16</v>
      </c>
      <c r="F122" s="105">
        <v>7.8E-2</v>
      </c>
      <c r="G122" s="194">
        <v>0</v>
      </c>
      <c r="H122" s="195">
        <f t="shared" si="9"/>
        <v>0</v>
      </c>
      <c r="I122" s="194">
        <v>133527</v>
      </c>
      <c r="J122" s="195">
        <f t="shared" si="10"/>
        <v>10415.106</v>
      </c>
      <c r="K122" s="195">
        <f t="shared" si="11"/>
        <v>10415.106</v>
      </c>
      <c r="L122" s="103"/>
    </row>
    <row r="123" spans="1:12" s="106" customFormat="1" ht="12.75" x14ac:dyDescent="0.25">
      <c r="A123" s="102" t="s">
        <v>648</v>
      </c>
      <c r="B123" s="103" t="s">
        <v>488</v>
      </c>
      <c r="C123" s="104"/>
      <c r="D123" s="155" t="s">
        <v>1237</v>
      </c>
      <c r="E123" s="105" t="s">
        <v>16</v>
      </c>
      <c r="F123" s="105">
        <v>0.04</v>
      </c>
      <c r="G123" s="194">
        <v>0</v>
      </c>
      <c r="H123" s="195">
        <f t="shared" si="9"/>
        <v>0</v>
      </c>
      <c r="I123" s="194">
        <v>133527</v>
      </c>
      <c r="J123" s="195">
        <f t="shared" si="10"/>
        <v>5341.08</v>
      </c>
      <c r="K123" s="195">
        <f t="shared" si="11"/>
        <v>5341.08</v>
      </c>
      <c r="L123" s="103"/>
    </row>
    <row r="124" spans="1:12" s="106" customFormat="1" ht="12.75" x14ac:dyDescent="0.25">
      <c r="A124" s="102" t="s">
        <v>649</v>
      </c>
      <c r="B124" s="103" t="s">
        <v>491</v>
      </c>
      <c r="C124" s="104"/>
      <c r="D124" s="155" t="s">
        <v>1237</v>
      </c>
      <c r="E124" s="105" t="s">
        <v>51</v>
      </c>
      <c r="F124" s="105">
        <v>4</v>
      </c>
      <c r="G124" s="194">
        <v>0</v>
      </c>
      <c r="H124" s="195">
        <f t="shared" si="9"/>
        <v>0</v>
      </c>
      <c r="I124" s="194">
        <v>225</v>
      </c>
      <c r="J124" s="195">
        <f t="shared" si="10"/>
        <v>900</v>
      </c>
      <c r="K124" s="195">
        <f t="shared" si="11"/>
        <v>900</v>
      </c>
      <c r="L124" s="103"/>
    </row>
    <row r="125" spans="1:12" s="106" customFormat="1" ht="12.75" x14ac:dyDescent="0.25">
      <c r="A125" s="102" t="s">
        <v>650</v>
      </c>
      <c r="B125" s="103" t="s">
        <v>499</v>
      </c>
      <c r="C125" s="104"/>
      <c r="D125" s="155" t="s">
        <v>1237</v>
      </c>
      <c r="E125" s="105" t="s">
        <v>16</v>
      </c>
      <c r="F125" s="105">
        <v>5.6000000000000001E-2</v>
      </c>
      <c r="G125" s="194">
        <v>0</v>
      </c>
      <c r="H125" s="195">
        <f t="shared" si="9"/>
        <v>0</v>
      </c>
      <c r="I125" s="194">
        <v>133527</v>
      </c>
      <c r="J125" s="195">
        <f t="shared" si="10"/>
        <v>7477.5119999999997</v>
      </c>
      <c r="K125" s="195">
        <f t="shared" si="11"/>
        <v>7477.5119999999997</v>
      </c>
      <c r="L125" s="103"/>
    </row>
    <row r="126" spans="1:12" s="106" customFormat="1" ht="12.75" x14ac:dyDescent="0.25">
      <c r="A126" s="102" t="s">
        <v>651</v>
      </c>
      <c r="B126" s="103" t="s">
        <v>500</v>
      </c>
      <c r="C126" s="104"/>
      <c r="D126" s="155" t="s">
        <v>1237</v>
      </c>
      <c r="E126" s="105" t="s">
        <v>16</v>
      </c>
      <c r="F126" s="105">
        <v>8.0000000000000002E-3</v>
      </c>
      <c r="G126" s="194">
        <v>0</v>
      </c>
      <c r="H126" s="195">
        <f t="shared" si="9"/>
        <v>0</v>
      </c>
      <c r="I126" s="194">
        <v>133527</v>
      </c>
      <c r="J126" s="195">
        <f t="shared" si="10"/>
        <v>1068.2160000000001</v>
      </c>
      <c r="K126" s="195">
        <f t="shared" si="11"/>
        <v>1068.2160000000001</v>
      </c>
      <c r="L126" s="103"/>
    </row>
    <row r="127" spans="1:12" s="106" customFormat="1" ht="12.75" x14ac:dyDescent="0.25">
      <c r="A127" s="102" t="s">
        <v>652</v>
      </c>
      <c r="B127" s="103" t="s">
        <v>507</v>
      </c>
      <c r="C127" s="104"/>
      <c r="D127" s="155" t="s">
        <v>1237</v>
      </c>
      <c r="E127" s="105" t="s">
        <v>16</v>
      </c>
      <c r="F127" s="105">
        <v>0.16500000000000001</v>
      </c>
      <c r="G127" s="194">
        <v>0</v>
      </c>
      <c r="H127" s="195">
        <f t="shared" si="9"/>
        <v>0</v>
      </c>
      <c r="I127" s="194">
        <v>133527</v>
      </c>
      <c r="J127" s="195">
        <f t="shared" si="10"/>
        <v>22031.955000000002</v>
      </c>
      <c r="K127" s="195">
        <f t="shared" si="11"/>
        <v>22031.955000000002</v>
      </c>
      <c r="L127" s="103"/>
    </row>
    <row r="128" spans="1:12" s="36" customFormat="1" ht="12.75" x14ac:dyDescent="0.25">
      <c r="A128" s="35" t="s">
        <v>255</v>
      </c>
      <c r="B128" s="199" t="s">
        <v>61</v>
      </c>
      <c r="C128" s="10"/>
      <c r="D128" s="155"/>
      <c r="E128" s="17"/>
      <c r="F128" s="17"/>
      <c r="G128" s="81">
        <v>0</v>
      </c>
      <c r="H128" s="82"/>
      <c r="I128" s="81">
        <v>0</v>
      </c>
      <c r="J128" s="82"/>
      <c r="K128" s="82"/>
      <c r="L128" s="15"/>
    </row>
    <row r="129" spans="1:12" s="106" customFormat="1" ht="12.75" x14ac:dyDescent="0.25">
      <c r="A129" s="102" t="s">
        <v>653</v>
      </c>
      <c r="B129" s="103" t="s">
        <v>62</v>
      </c>
      <c r="C129" s="104"/>
      <c r="D129" s="155" t="s">
        <v>1237</v>
      </c>
      <c r="E129" s="105" t="s">
        <v>21</v>
      </c>
      <c r="F129" s="105">
        <v>387</v>
      </c>
      <c r="G129" s="194">
        <v>288.75</v>
      </c>
      <c r="H129" s="195">
        <f t="shared" ref="H129:H142" si="12">F129*G129</f>
        <v>111746.25</v>
      </c>
      <c r="I129" s="194">
        <v>134.63999999999999</v>
      </c>
      <c r="J129" s="195">
        <f t="shared" ref="J129:J142" si="13">F129*I129</f>
        <v>52105.679999999993</v>
      </c>
      <c r="K129" s="195">
        <f t="shared" si="11"/>
        <v>163851.93</v>
      </c>
      <c r="L129" s="103"/>
    </row>
    <row r="130" spans="1:12" s="106" customFormat="1" ht="12.75" x14ac:dyDescent="0.25">
      <c r="A130" s="102" t="s">
        <v>654</v>
      </c>
      <c r="B130" s="103" t="s">
        <v>63</v>
      </c>
      <c r="C130" s="104"/>
      <c r="D130" s="155" t="s">
        <v>1237</v>
      </c>
      <c r="E130" s="105" t="s">
        <v>21</v>
      </c>
      <c r="F130" s="105">
        <v>387</v>
      </c>
      <c r="G130" s="194">
        <v>57.75</v>
      </c>
      <c r="H130" s="195">
        <f t="shared" si="12"/>
        <v>22349.25</v>
      </c>
      <c r="I130" s="194">
        <v>32.54</v>
      </c>
      <c r="J130" s="195">
        <f t="shared" si="13"/>
        <v>12592.98</v>
      </c>
      <c r="K130" s="195">
        <f t="shared" si="11"/>
        <v>34942.229999999996</v>
      </c>
      <c r="L130" s="103"/>
    </row>
    <row r="131" spans="1:12" s="106" customFormat="1" ht="12.75" x14ac:dyDescent="0.25">
      <c r="A131" s="102" t="s">
        <v>655</v>
      </c>
      <c r="B131" s="107" t="s">
        <v>64</v>
      </c>
      <c r="C131" s="104"/>
      <c r="D131" s="155" t="s">
        <v>1237</v>
      </c>
      <c r="E131" s="105" t="s">
        <v>34</v>
      </c>
      <c r="F131" s="105">
        <v>31</v>
      </c>
      <c r="G131" s="194">
        <v>12127.5</v>
      </c>
      <c r="H131" s="195">
        <f t="shared" si="12"/>
        <v>375952.5</v>
      </c>
      <c r="I131" s="194">
        <v>9537</v>
      </c>
      <c r="J131" s="195">
        <f t="shared" si="13"/>
        <v>295647</v>
      </c>
      <c r="K131" s="195">
        <f t="shared" si="11"/>
        <v>671599.5</v>
      </c>
      <c r="L131" s="103"/>
    </row>
    <row r="132" spans="1:12" s="106" customFormat="1" ht="12.75" x14ac:dyDescent="0.25">
      <c r="A132" s="102" t="s">
        <v>656</v>
      </c>
      <c r="B132" s="107" t="s">
        <v>508</v>
      </c>
      <c r="C132" s="104"/>
      <c r="D132" s="155" t="s">
        <v>1237</v>
      </c>
      <c r="E132" s="105" t="s">
        <v>16</v>
      </c>
      <c r="F132" s="105">
        <v>3.64</v>
      </c>
      <c r="G132" s="194">
        <v>0</v>
      </c>
      <c r="H132" s="195">
        <f t="shared" si="12"/>
        <v>0</v>
      </c>
      <c r="I132" s="194">
        <v>89546</v>
      </c>
      <c r="J132" s="195">
        <f t="shared" si="13"/>
        <v>325947.44</v>
      </c>
      <c r="K132" s="195">
        <f t="shared" si="11"/>
        <v>325947.44</v>
      </c>
      <c r="L132" s="103"/>
    </row>
    <row r="133" spans="1:12" s="106" customFormat="1" ht="12.75" x14ac:dyDescent="0.25">
      <c r="A133" s="102" t="s">
        <v>657</v>
      </c>
      <c r="B133" s="107" t="s">
        <v>509</v>
      </c>
      <c r="C133" s="104"/>
      <c r="D133" s="155" t="s">
        <v>1237</v>
      </c>
      <c r="E133" s="105" t="s">
        <v>16</v>
      </c>
      <c r="F133" s="105">
        <v>4.7E-2</v>
      </c>
      <c r="G133" s="194">
        <v>0</v>
      </c>
      <c r="H133" s="195">
        <f t="shared" si="12"/>
        <v>0</v>
      </c>
      <c r="I133" s="194">
        <v>89546</v>
      </c>
      <c r="J133" s="195">
        <f t="shared" si="13"/>
        <v>4208.6620000000003</v>
      </c>
      <c r="K133" s="195">
        <f t="shared" si="11"/>
        <v>4208.6620000000003</v>
      </c>
      <c r="L133" s="103"/>
    </row>
    <row r="134" spans="1:12" s="106" customFormat="1" ht="12.75" x14ac:dyDescent="0.25">
      <c r="A134" s="102" t="s">
        <v>658</v>
      </c>
      <c r="B134" s="103" t="s">
        <v>65</v>
      </c>
      <c r="C134" s="104"/>
      <c r="D134" s="155" t="s">
        <v>1237</v>
      </c>
      <c r="E134" s="105" t="s">
        <v>51</v>
      </c>
      <c r="F134" s="105">
        <v>590</v>
      </c>
      <c r="G134" s="194">
        <v>219.45</v>
      </c>
      <c r="H134" s="195">
        <f t="shared" si="12"/>
        <v>129475.5</v>
      </c>
      <c r="I134" s="194">
        <v>762.96</v>
      </c>
      <c r="J134" s="195">
        <f t="shared" si="13"/>
        <v>450146.4</v>
      </c>
      <c r="K134" s="195">
        <f t="shared" si="11"/>
        <v>579621.9</v>
      </c>
      <c r="L134" s="103"/>
    </row>
    <row r="135" spans="1:12" s="106" customFormat="1" ht="12.75" x14ac:dyDescent="0.25">
      <c r="A135" s="102" t="s">
        <v>659</v>
      </c>
      <c r="B135" s="107" t="s">
        <v>66</v>
      </c>
      <c r="C135" s="104"/>
      <c r="D135" s="155" t="s">
        <v>1237</v>
      </c>
      <c r="E135" s="105" t="s">
        <v>21</v>
      </c>
      <c r="F135" s="105">
        <v>70</v>
      </c>
      <c r="G135" s="194">
        <v>750.75</v>
      </c>
      <c r="H135" s="195">
        <f t="shared" si="12"/>
        <v>52552.5</v>
      </c>
      <c r="I135" s="194">
        <v>251.33</v>
      </c>
      <c r="J135" s="195">
        <f t="shared" si="13"/>
        <v>17593.100000000002</v>
      </c>
      <c r="K135" s="195">
        <f t="shared" si="11"/>
        <v>70145.600000000006</v>
      </c>
      <c r="L135" s="103"/>
    </row>
    <row r="136" spans="1:12" s="106" customFormat="1" ht="12.75" x14ac:dyDescent="0.25">
      <c r="A136" s="102" t="s">
        <v>660</v>
      </c>
      <c r="B136" s="103" t="s">
        <v>67</v>
      </c>
      <c r="C136" s="104"/>
      <c r="D136" s="155" t="s">
        <v>1237</v>
      </c>
      <c r="E136" s="105" t="s">
        <v>2</v>
      </c>
      <c r="F136" s="105">
        <v>63</v>
      </c>
      <c r="G136" s="194">
        <v>288.75</v>
      </c>
      <c r="H136" s="195">
        <f t="shared" si="12"/>
        <v>18191.25</v>
      </c>
      <c r="I136" s="194">
        <v>140.25</v>
      </c>
      <c r="J136" s="195">
        <f t="shared" si="13"/>
        <v>8835.75</v>
      </c>
      <c r="K136" s="195">
        <f t="shared" si="11"/>
        <v>27027</v>
      </c>
      <c r="L136" s="103"/>
    </row>
    <row r="137" spans="1:12" s="106" customFormat="1" ht="12.75" x14ac:dyDescent="0.25">
      <c r="A137" s="102" t="s">
        <v>661</v>
      </c>
      <c r="B137" s="103" t="s">
        <v>68</v>
      </c>
      <c r="C137" s="104"/>
      <c r="D137" s="155" t="s">
        <v>1237</v>
      </c>
      <c r="E137" s="105" t="s">
        <v>2</v>
      </c>
      <c r="F137" s="105">
        <v>58</v>
      </c>
      <c r="G137" s="194">
        <v>288.75</v>
      </c>
      <c r="H137" s="195">
        <f t="shared" si="12"/>
        <v>16747.5</v>
      </c>
      <c r="I137" s="194">
        <v>364.65</v>
      </c>
      <c r="J137" s="195">
        <f t="shared" si="13"/>
        <v>21149.699999999997</v>
      </c>
      <c r="K137" s="195">
        <f t="shared" si="11"/>
        <v>37897.199999999997</v>
      </c>
      <c r="L137" s="103"/>
    </row>
    <row r="138" spans="1:12" s="106" customFormat="1" ht="12.75" x14ac:dyDescent="0.25">
      <c r="A138" s="102" t="s">
        <v>662</v>
      </c>
      <c r="B138" s="103" t="s">
        <v>69</v>
      </c>
      <c r="C138" s="104"/>
      <c r="D138" s="155" t="s">
        <v>1237</v>
      </c>
      <c r="E138" s="105" t="s">
        <v>51</v>
      </c>
      <c r="F138" s="105">
        <v>20</v>
      </c>
      <c r="G138" s="194">
        <v>866.25</v>
      </c>
      <c r="H138" s="195">
        <f t="shared" si="12"/>
        <v>17325</v>
      </c>
      <c r="I138" s="194">
        <v>168.3</v>
      </c>
      <c r="J138" s="195">
        <f t="shared" si="13"/>
        <v>3366</v>
      </c>
      <c r="K138" s="195">
        <f t="shared" si="11"/>
        <v>20691</v>
      </c>
      <c r="L138" s="103"/>
    </row>
    <row r="139" spans="1:12" s="106" customFormat="1" ht="12.75" x14ac:dyDescent="0.25">
      <c r="A139" s="102" t="s">
        <v>663</v>
      </c>
      <c r="B139" s="103" t="s">
        <v>70</v>
      </c>
      <c r="C139" s="104"/>
      <c r="D139" s="155" t="s">
        <v>1237</v>
      </c>
      <c r="E139" s="105" t="s">
        <v>51</v>
      </c>
      <c r="F139" s="105">
        <v>80</v>
      </c>
      <c r="G139" s="194">
        <v>219.45</v>
      </c>
      <c r="H139" s="195">
        <f t="shared" si="12"/>
        <v>17556</v>
      </c>
      <c r="I139" s="194">
        <v>762.96</v>
      </c>
      <c r="J139" s="195">
        <f t="shared" si="13"/>
        <v>61036.800000000003</v>
      </c>
      <c r="K139" s="195">
        <f t="shared" si="11"/>
        <v>78592.800000000003</v>
      </c>
      <c r="L139" s="103"/>
    </row>
    <row r="140" spans="1:12" s="106" customFormat="1" ht="12.75" x14ac:dyDescent="0.25">
      <c r="A140" s="102" t="s">
        <v>664</v>
      </c>
      <c r="B140" s="103" t="s">
        <v>71</v>
      </c>
      <c r="C140" s="104"/>
      <c r="D140" s="155" t="s">
        <v>1237</v>
      </c>
      <c r="E140" s="105" t="s">
        <v>51</v>
      </c>
      <c r="F140" s="105">
        <v>20</v>
      </c>
      <c r="G140" s="194">
        <v>866.25</v>
      </c>
      <c r="H140" s="195">
        <f t="shared" si="12"/>
        <v>17325</v>
      </c>
      <c r="I140" s="194">
        <v>1402.5</v>
      </c>
      <c r="J140" s="195">
        <f t="shared" si="13"/>
        <v>28050</v>
      </c>
      <c r="K140" s="195">
        <f t="shared" si="11"/>
        <v>45375</v>
      </c>
      <c r="L140" s="103"/>
    </row>
    <row r="141" spans="1:12" s="106" customFormat="1" ht="12.75" x14ac:dyDescent="0.25">
      <c r="A141" s="102" t="s">
        <v>665</v>
      </c>
      <c r="B141" s="107" t="s">
        <v>72</v>
      </c>
      <c r="C141" s="104"/>
      <c r="D141" s="155" t="s">
        <v>1237</v>
      </c>
      <c r="E141" s="105" t="s">
        <v>51</v>
      </c>
      <c r="F141" s="105">
        <v>20</v>
      </c>
      <c r="G141" s="194">
        <v>981.75</v>
      </c>
      <c r="H141" s="195">
        <f t="shared" si="12"/>
        <v>19635</v>
      </c>
      <c r="I141" s="194">
        <v>1065.9000000000001</v>
      </c>
      <c r="J141" s="195">
        <f t="shared" si="13"/>
        <v>21318</v>
      </c>
      <c r="K141" s="195">
        <f t="shared" si="11"/>
        <v>40953</v>
      </c>
      <c r="L141" s="103"/>
    </row>
    <row r="142" spans="1:12" s="36" customFormat="1" ht="12.75" x14ac:dyDescent="0.25">
      <c r="A142" s="35" t="s">
        <v>666</v>
      </c>
      <c r="B142" s="39" t="s">
        <v>510</v>
      </c>
      <c r="C142" s="14"/>
      <c r="D142" s="155"/>
      <c r="E142" s="37" t="s">
        <v>51</v>
      </c>
      <c r="F142" s="37">
        <v>15</v>
      </c>
      <c r="G142" s="81">
        <v>19640</v>
      </c>
      <c r="H142" s="82">
        <f t="shared" si="12"/>
        <v>294600</v>
      </c>
      <c r="I142" s="81">
        <v>654</v>
      </c>
      <c r="J142" s="82">
        <f t="shared" si="13"/>
        <v>9810</v>
      </c>
      <c r="K142" s="82">
        <f t="shared" si="11"/>
        <v>304410</v>
      </c>
      <c r="L142" s="15"/>
    </row>
    <row r="143" spans="1:12" s="36" customFormat="1" ht="12.75" x14ac:dyDescent="0.25">
      <c r="A143" s="35" t="s">
        <v>256</v>
      </c>
      <c r="B143" s="200" t="s">
        <v>1364</v>
      </c>
      <c r="C143" s="14"/>
      <c r="D143" s="155"/>
      <c r="E143" s="37"/>
      <c r="F143" s="37"/>
      <c r="G143" s="81">
        <v>0</v>
      </c>
      <c r="H143" s="82"/>
      <c r="I143" s="81">
        <v>0</v>
      </c>
      <c r="J143" s="82"/>
      <c r="K143" s="82"/>
      <c r="L143" s="15"/>
    </row>
    <row r="144" spans="1:12" s="106" customFormat="1" ht="12.75" x14ac:dyDescent="0.25">
      <c r="A144" s="102" t="s">
        <v>667</v>
      </c>
      <c r="B144" s="107" t="s">
        <v>511</v>
      </c>
      <c r="C144" s="104"/>
      <c r="D144" s="155" t="s">
        <v>1237</v>
      </c>
      <c r="E144" s="105" t="s">
        <v>21</v>
      </c>
      <c r="F144" s="105">
        <v>15</v>
      </c>
      <c r="G144" s="194">
        <v>785</v>
      </c>
      <c r="H144" s="195">
        <f t="shared" ref="H144:H157" si="14">F144*G144</f>
        <v>11775</v>
      </c>
      <c r="I144" s="194">
        <v>0</v>
      </c>
      <c r="J144" s="195">
        <f t="shared" ref="J144:J157" si="15">F144*I144</f>
        <v>0</v>
      </c>
      <c r="K144" s="195">
        <f t="shared" ref="K144:K186" si="16">H144+J144</f>
        <v>11775</v>
      </c>
      <c r="L144" s="103"/>
    </row>
    <row r="145" spans="1:12" s="106" customFormat="1" ht="12.75" x14ac:dyDescent="0.25">
      <c r="A145" s="102" t="s">
        <v>668</v>
      </c>
      <c r="B145" s="107" t="s">
        <v>512</v>
      </c>
      <c r="C145" s="104"/>
      <c r="D145" s="155" t="s">
        <v>1237</v>
      </c>
      <c r="E145" s="105" t="s">
        <v>51</v>
      </c>
      <c r="F145" s="105">
        <v>1</v>
      </c>
      <c r="G145" s="194">
        <v>4532</v>
      </c>
      <c r="H145" s="195">
        <f t="shared" si="14"/>
        <v>4532</v>
      </c>
      <c r="I145" s="194">
        <v>653</v>
      </c>
      <c r="J145" s="195">
        <f t="shared" si="15"/>
        <v>653</v>
      </c>
      <c r="K145" s="195">
        <f t="shared" si="16"/>
        <v>5185</v>
      </c>
      <c r="L145" s="103"/>
    </row>
    <row r="146" spans="1:12" s="106" customFormat="1" ht="12.75" x14ac:dyDescent="0.25">
      <c r="A146" s="102" t="s">
        <v>669</v>
      </c>
      <c r="B146" s="107" t="s">
        <v>513</v>
      </c>
      <c r="C146" s="104"/>
      <c r="D146" s="155" t="s">
        <v>1237</v>
      </c>
      <c r="E146" s="105" t="s">
        <v>21</v>
      </c>
      <c r="F146" s="105">
        <v>6</v>
      </c>
      <c r="G146" s="194">
        <v>296</v>
      </c>
      <c r="H146" s="195">
        <f t="shared" si="14"/>
        <v>1776</v>
      </c>
      <c r="I146" s="194">
        <v>0</v>
      </c>
      <c r="J146" s="195">
        <f t="shared" si="15"/>
        <v>0</v>
      </c>
      <c r="K146" s="195">
        <f t="shared" si="16"/>
        <v>1776</v>
      </c>
      <c r="L146" s="103"/>
    </row>
    <row r="147" spans="1:12" s="106" customFormat="1" ht="12.75" x14ac:dyDescent="0.25">
      <c r="A147" s="102" t="s">
        <v>670</v>
      </c>
      <c r="B147" s="107" t="s">
        <v>514</v>
      </c>
      <c r="C147" s="104"/>
      <c r="D147" s="155" t="s">
        <v>1237</v>
      </c>
      <c r="E147" s="105" t="s">
        <v>21</v>
      </c>
      <c r="F147" s="105">
        <v>6</v>
      </c>
      <c r="G147" s="194">
        <v>387</v>
      </c>
      <c r="H147" s="195">
        <f t="shared" si="14"/>
        <v>2322</v>
      </c>
      <c r="I147" s="194">
        <v>134</v>
      </c>
      <c r="J147" s="195">
        <f t="shared" si="15"/>
        <v>804</v>
      </c>
      <c r="K147" s="195">
        <f t="shared" si="16"/>
        <v>3126</v>
      </c>
      <c r="L147" s="103"/>
    </row>
    <row r="148" spans="1:12" s="106" customFormat="1" ht="12.75" x14ac:dyDescent="0.25">
      <c r="A148" s="102" t="s">
        <v>671</v>
      </c>
      <c r="B148" s="107" t="s">
        <v>515</v>
      </c>
      <c r="C148" s="104"/>
      <c r="D148" s="155" t="s">
        <v>1237</v>
      </c>
      <c r="E148" s="105" t="s">
        <v>16</v>
      </c>
      <c r="F148" s="105">
        <v>1.2E-2</v>
      </c>
      <c r="G148" s="194">
        <v>149653</v>
      </c>
      <c r="H148" s="195">
        <f t="shared" si="14"/>
        <v>1795.836</v>
      </c>
      <c r="I148" s="194">
        <v>97546</v>
      </c>
      <c r="J148" s="195">
        <f t="shared" si="15"/>
        <v>1170.5520000000001</v>
      </c>
      <c r="K148" s="195">
        <f t="shared" si="16"/>
        <v>2966.3879999999999</v>
      </c>
      <c r="L148" s="103"/>
    </row>
    <row r="149" spans="1:12" s="106" customFormat="1" ht="12.75" x14ac:dyDescent="0.25">
      <c r="A149" s="102" t="s">
        <v>672</v>
      </c>
      <c r="B149" s="107" t="s">
        <v>516</v>
      </c>
      <c r="C149" s="104"/>
      <c r="D149" s="155" t="s">
        <v>1237</v>
      </c>
      <c r="E149" s="105" t="s">
        <v>34</v>
      </c>
      <c r="F149" s="105">
        <v>0.1</v>
      </c>
      <c r="G149" s="194">
        <v>16354</v>
      </c>
      <c r="H149" s="195">
        <f t="shared" si="14"/>
        <v>1635.4</v>
      </c>
      <c r="I149" s="194">
        <v>10865</v>
      </c>
      <c r="J149" s="195">
        <f t="shared" si="15"/>
        <v>1086.5</v>
      </c>
      <c r="K149" s="195">
        <f t="shared" si="16"/>
        <v>2721.9</v>
      </c>
      <c r="L149" s="103"/>
    </row>
    <row r="150" spans="1:12" s="106" customFormat="1" ht="12.75" x14ac:dyDescent="0.25">
      <c r="A150" s="102" t="s">
        <v>673</v>
      </c>
      <c r="B150" s="107" t="s">
        <v>517</v>
      </c>
      <c r="C150" s="104"/>
      <c r="D150" s="155" t="s">
        <v>1237</v>
      </c>
      <c r="E150" s="105" t="s">
        <v>16</v>
      </c>
      <c r="F150" s="105">
        <v>1.4999999999999999E-2</v>
      </c>
      <c r="G150" s="194">
        <v>168000</v>
      </c>
      <c r="H150" s="195">
        <f t="shared" si="14"/>
        <v>2520</v>
      </c>
      <c r="I150" s="194">
        <v>185000</v>
      </c>
      <c r="J150" s="195">
        <f t="shared" si="15"/>
        <v>2775</v>
      </c>
      <c r="K150" s="195">
        <f t="shared" si="16"/>
        <v>5295</v>
      </c>
      <c r="L150" s="103"/>
    </row>
    <row r="151" spans="1:12" s="106" customFormat="1" ht="12.75" x14ac:dyDescent="0.25">
      <c r="A151" s="102" t="s">
        <v>674</v>
      </c>
      <c r="B151" s="107" t="s">
        <v>518</v>
      </c>
      <c r="C151" s="104"/>
      <c r="D151" s="155" t="s">
        <v>1237</v>
      </c>
      <c r="E151" s="105" t="s">
        <v>51</v>
      </c>
      <c r="F151" s="105">
        <v>32</v>
      </c>
      <c r="G151" s="194">
        <v>125</v>
      </c>
      <c r="H151" s="195">
        <f t="shared" si="14"/>
        <v>4000</v>
      </c>
      <c r="I151" s="194">
        <v>652</v>
      </c>
      <c r="J151" s="195">
        <f t="shared" si="15"/>
        <v>20864</v>
      </c>
      <c r="K151" s="195">
        <f t="shared" si="16"/>
        <v>24864</v>
      </c>
      <c r="L151" s="103"/>
    </row>
    <row r="152" spans="1:12" s="106" customFormat="1" ht="12.75" x14ac:dyDescent="0.25">
      <c r="A152" s="102" t="s">
        <v>675</v>
      </c>
      <c r="B152" s="107" t="s">
        <v>519</v>
      </c>
      <c r="C152" s="104"/>
      <c r="D152" s="155" t="s">
        <v>1237</v>
      </c>
      <c r="E152" s="105" t="s">
        <v>21</v>
      </c>
      <c r="F152" s="105">
        <v>1.3</v>
      </c>
      <c r="G152" s="194">
        <v>2135</v>
      </c>
      <c r="H152" s="195">
        <f t="shared" si="14"/>
        <v>2775.5</v>
      </c>
      <c r="I152" s="194">
        <v>2345</v>
      </c>
      <c r="J152" s="195">
        <f t="shared" si="15"/>
        <v>3048.5</v>
      </c>
      <c r="K152" s="195">
        <f t="shared" si="16"/>
        <v>5824</v>
      </c>
      <c r="L152" s="103"/>
    </row>
    <row r="153" spans="1:12" s="106" customFormat="1" ht="12.75" x14ac:dyDescent="0.25">
      <c r="A153" s="102" t="s">
        <v>676</v>
      </c>
      <c r="B153" s="107" t="s">
        <v>520</v>
      </c>
      <c r="C153" s="104"/>
      <c r="D153" s="155" t="s">
        <v>1237</v>
      </c>
      <c r="E153" s="105" t="s">
        <v>34</v>
      </c>
      <c r="F153" s="105">
        <v>0.15</v>
      </c>
      <c r="G153" s="194">
        <v>12630</v>
      </c>
      <c r="H153" s="195">
        <f t="shared" si="14"/>
        <v>1894.5</v>
      </c>
      <c r="I153" s="194">
        <v>9580</v>
      </c>
      <c r="J153" s="195">
        <f t="shared" si="15"/>
        <v>1437</v>
      </c>
      <c r="K153" s="195">
        <f t="shared" si="16"/>
        <v>3331.5</v>
      </c>
      <c r="L153" s="103"/>
    </row>
    <row r="154" spans="1:12" s="106" customFormat="1" ht="12.75" x14ac:dyDescent="0.25">
      <c r="A154" s="102" t="s">
        <v>677</v>
      </c>
      <c r="B154" s="107" t="s">
        <v>521</v>
      </c>
      <c r="C154" s="104"/>
      <c r="D154" s="155" t="s">
        <v>1237</v>
      </c>
      <c r="E154" s="105" t="s">
        <v>462</v>
      </c>
      <c r="F154" s="105">
        <v>3</v>
      </c>
      <c r="G154" s="194">
        <v>256</v>
      </c>
      <c r="H154" s="195">
        <f t="shared" si="14"/>
        <v>768</v>
      </c>
      <c r="I154" s="194">
        <v>542</v>
      </c>
      <c r="J154" s="195">
        <f t="shared" si="15"/>
        <v>1626</v>
      </c>
      <c r="K154" s="195">
        <f t="shared" si="16"/>
        <v>2394</v>
      </c>
      <c r="L154" s="103"/>
    </row>
    <row r="155" spans="1:12" s="106" customFormat="1" ht="12.75" x14ac:dyDescent="0.25">
      <c r="A155" s="102" t="s">
        <v>678</v>
      </c>
      <c r="B155" s="107" t="s">
        <v>522</v>
      </c>
      <c r="C155" s="104"/>
      <c r="D155" s="155" t="s">
        <v>1237</v>
      </c>
      <c r="E155" s="105" t="s">
        <v>21</v>
      </c>
      <c r="F155" s="105">
        <v>18</v>
      </c>
      <c r="G155" s="194">
        <v>1085</v>
      </c>
      <c r="H155" s="195">
        <f t="shared" si="14"/>
        <v>19530</v>
      </c>
      <c r="I155" s="194">
        <v>658</v>
      </c>
      <c r="J155" s="195">
        <f t="shared" si="15"/>
        <v>11844</v>
      </c>
      <c r="K155" s="195">
        <f t="shared" si="16"/>
        <v>31374</v>
      </c>
      <c r="L155" s="103"/>
    </row>
    <row r="156" spans="1:12" s="106" customFormat="1" ht="12.75" x14ac:dyDescent="0.25">
      <c r="A156" s="102" t="s">
        <v>679</v>
      </c>
      <c r="B156" s="107" t="s">
        <v>523</v>
      </c>
      <c r="C156" s="104"/>
      <c r="D156" s="155" t="s">
        <v>1237</v>
      </c>
      <c r="E156" s="105" t="s">
        <v>21</v>
      </c>
      <c r="F156" s="105">
        <v>11</v>
      </c>
      <c r="G156" s="194">
        <v>1085</v>
      </c>
      <c r="H156" s="195">
        <f t="shared" si="14"/>
        <v>11935</v>
      </c>
      <c r="I156" s="194">
        <v>658</v>
      </c>
      <c r="J156" s="195">
        <f t="shared" si="15"/>
        <v>7238</v>
      </c>
      <c r="K156" s="195">
        <f t="shared" si="16"/>
        <v>19173</v>
      </c>
      <c r="L156" s="103"/>
    </row>
    <row r="157" spans="1:12" s="106" customFormat="1" ht="25.5" x14ac:dyDescent="0.25">
      <c r="A157" s="102" t="s">
        <v>680</v>
      </c>
      <c r="B157" s="107" t="s">
        <v>524</v>
      </c>
      <c r="C157" s="104"/>
      <c r="D157" s="155" t="s">
        <v>1237</v>
      </c>
      <c r="E157" s="105" t="s">
        <v>2</v>
      </c>
      <c r="F157" s="105">
        <v>3</v>
      </c>
      <c r="G157" s="194">
        <v>356</v>
      </c>
      <c r="H157" s="195">
        <f t="shared" si="14"/>
        <v>1068</v>
      </c>
      <c r="I157" s="194">
        <v>1250</v>
      </c>
      <c r="J157" s="195">
        <f t="shared" si="15"/>
        <v>3750</v>
      </c>
      <c r="K157" s="195">
        <f t="shared" si="16"/>
        <v>4818</v>
      </c>
      <c r="L157" s="103"/>
    </row>
    <row r="158" spans="1:12" s="36" customFormat="1" ht="12.75" x14ac:dyDescent="0.25">
      <c r="A158" s="35" t="s">
        <v>257</v>
      </c>
      <c r="B158" s="200" t="s">
        <v>1365</v>
      </c>
      <c r="C158" s="14"/>
      <c r="D158" s="155"/>
      <c r="E158" s="37"/>
      <c r="F158" s="37"/>
      <c r="G158" s="81">
        <v>0</v>
      </c>
      <c r="H158" s="82"/>
      <c r="I158" s="81">
        <v>0</v>
      </c>
      <c r="J158" s="82"/>
      <c r="K158" s="82"/>
      <c r="L158" s="15"/>
    </row>
    <row r="159" spans="1:12" s="106" customFormat="1" ht="12.75" x14ac:dyDescent="0.25">
      <c r="A159" s="102" t="s">
        <v>681</v>
      </c>
      <c r="B159" s="107" t="s">
        <v>525</v>
      </c>
      <c r="C159" s="104"/>
      <c r="D159" s="155" t="s">
        <v>1237</v>
      </c>
      <c r="E159" s="105" t="s">
        <v>51</v>
      </c>
      <c r="F159" s="105">
        <v>2</v>
      </c>
      <c r="G159" s="194">
        <v>6350</v>
      </c>
      <c r="H159" s="195">
        <f t="shared" ref="H159:H168" si="17">F159*G159</f>
        <v>12700</v>
      </c>
      <c r="I159" s="194">
        <v>786</v>
      </c>
      <c r="J159" s="195">
        <f t="shared" ref="J159:J168" si="18">F159*I159</f>
        <v>1572</v>
      </c>
      <c r="K159" s="195">
        <f t="shared" si="16"/>
        <v>14272</v>
      </c>
      <c r="L159" s="103"/>
    </row>
    <row r="160" spans="1:12" s="106" customFormat="1" ht="12.75" x14ac:dyDescent="0.25">
      <c r="A160" s="102" t="s">
        <v>682</v>
      </c>
      <c r="B160" s="107" t="s">
        <v>526</v>
      </c>
      <c r="C160" s="104"/>
      <c r="D160" s="155" t="s">
        <v>1237</v>
      </c>
      <c r="E160" s="105" t="s">
        <v>51</v>
      </c>
      <c r="F160" s="105">
        <v>1</v>
      </c>
      <c r="G160" s="194">
        <v>6350</v>
      </c>
      <c r="H160" s="195">
        <f t="shared" si="17"/>
        <v>6350</v>
      </c>
      <c r="I160" s="194">
        <v>786</v>
      </c>
      <c r="J160" s="195">
        <f t="shared" si="18"/>
        <v>786</v>
      </c>
      <c r="K160" s="195">
        <f t="shared" si="16"/>
        <v>7136</v>
      </c>
      <c r="L160" s="103"/>
    </row>
    <row r="161" spans="1:12" s="106" customFormat="1" ht="12.75" x14ac:dyDescent="0.25">
      <c r="A161" s="102" t="s">
        <v>683</v>
      </c>
      <c r="B161" s="107" t="s">
        <v>527</v>
      </c>
      <c r="C161" s="104"/>
      <c r="D161" s="155" t="s">
        <v>1237</v>
      </c>
      <c r="E161" s="105" t="s">
        <v>51</v>
      </c>
      <c r="F161" s="105">
        <v>3</v>
      </c>
      <c r="G161" s="194">
        <v>6350</v>
      </c>
      <c r="H161" s="195">
        <f t="shared" si="17"/>
        <v>19050</v>
      </c>
      <c r="I161" s="194">
        <v>786</v>
      </c>
      <c r="J161" s="195">
        <f t="shared" si="18"/>
        <v>2358</v>
      </c>
      <c r="K161" s="195">
        <f t="shared" si="16"/>
        <v>21408</v>
      </c>
      <c r="L161" s="103"/>
    </row>
    <row r="162" spans="1:12" s="106" customFormat="1" ht="12.75" x14ac:dyDescent="0.25">
      <c r="A162" s="102" t="s">
        <v>684</v>
      </c>
      <c r="B162" s="107" t="s">
        <v>528</v>
      </c>
      <c r="C162" s="104"/>
      <c r="D162" s="155" t="s">
        <v>1237</v>
      </c>
      <c r="E162" s="105" t="s">
        <v>51</v>
      </c>
      <c r="F162" s="105">
        <v>2</v>
      </c>
      <c r="G162" s="194">
        <v>6350</v>
      </c>
      <c r="H162" s="195">
        <f t="shared" si="17"/>
        <v>12700</v>
      </c>
      <c r="I162" s="194">
        <v>786</v>
      </c>
      <c r="J162" s="195">
        <f t="shared" si="18"/>
        <v>1572</v>
      </c>
      <c r="K162" s="195">
        <f t="shared" si="16"/>
        <v>14272</v>
      </c>
      <c r="L162" s="103"/>
    </row>
    <row r="163" spans="1:12" s="106" customFormat="1" ht="12.75" x14ac:dyDescent="0.25">
      <c r="A163" s="102" t="s">
        <v>685</v>
      </c>
      <c r="B163" s="107" t="s">
        <v>529</v>
      </c>
      <c r="C163" s="104"/>
      <c r="D163" s="155" t="s">
        <v>1237</v>
      </c>
      <c r="E163" s="105" t="s">
        <v>51</v>
      </c>
      <c r="F163" s="105">
        <v>1</v>
      </c>
      <c r="G163" s="194">
        <v>6350</v>
      </c>
      <c r="H163" s="195">
        <f t="shared" si="17"/>
        <v>6350</v>
      </c>
      <c r="I163" s="194">
        <v>786</v>
      </c>
      <c r="J163" s="195">
        <f t="shared" si="18"/>
        <v>786</v>
      </c>
      <c r="K163" s="195">
        <f t="shared" si="16"/>
        <v>7136</v>
      </c>
      <c r="L163" s="103"/>
    </row>
    <row r="164" spans="1:12" s="106" customFormat="1" ht="12.75" x14ac:dyDescent="0.25">
      <c r="A164" s="102" t="s">
        <v>686</v>
      </c>
      <c r="B164" s="107" t="s">
        <v>530</v>
      </c>
      <c r="C164" s="104"/>
      <c r="D164" s="155" t="s">
        <v>1237</v>
      </c>
      <c r="E164" s="105" t="s">
        <v>51</v>
      </c>
      <c r="F164" s="105">
        <v>3</v>
      </c>
      <c r="G164" s="194">
        <v>6350</v>
      </c>
      <c r="H164" s="195">
        <f t="shared" si="17"/>
        <v>19050</v>
      </c>
      <c r="I164" s="194">
        <v>786</v>
      </c>
      <c r="J164" s="195">
        <f t="shared" si="18"/>
        <v>2358</v>
      </c>
      <c r="K164" s="195">
        <f t="shared" si="16"/>
        <v>21408</v>
      </c>
      <c r="L164" s="103"/>
    </row>
    <row r="165" spans="1:12" s="106" customFormat="1" ht="12.75" x14ac:dyDescent="0.25">
      <c r="A165" s="102" t="s">
        <v>687</v>
      </c>
      <c r="B165" s="107" t="s">
        <v>531</v>
      </c>
      <c r="C165" s="104"/>
      <c r="D165" s="155" t="s">
        <v>1237</v>
      </c>
      <c r="E165" s="105" t="s">
        <v>21</v>
      </c>
      <c r="F165" s="105">
        <v>11</v>
      </c>
      <c r="G165" s="194">
        <v>2135</v>
      </c>
      <c r="H165" s="195">
        <f t="shared" si="17"/>
        <v>23485</v>
      </c>
      <c r="I165" s="194">
        <v>2345</v>
      </c>
      <c r="J165" s="195">
        <f t="shared" si="18"/>
        <v>25795</v>
      </c>
      <c r="K165" s="195">
        <f t="shared" si="16"/>
        <v>49280</v>
      </c>
      <c r="L165" s="103"/>
    </row>
    <row r="166" spans="1:12" s="106" customFormat="1" ht="12.75" x14ac:dyDescent="0.25">
      <c r="A166" s="102" t="s">
        <v>688</v>
      </c>
      <c r="B166" s="107" t="s">
        <v>532</v>
      </c>
      <c r="C166" s="104"/>
      <c r="D166" s="155" t="s">
        <v>1237</v>
      </c>
      <c r="E166" s="105" t="s">
        <v>51</v>
      </c>
      <c r="F166" s="105">
        <v>110</v>
      </c>
      <c r="G166" s="194">
        <v>65</v>
      </c>
      <c r="H166" s="195">
        <f t="shared" si="17"/>
        <v>7150</v>
      </c>
      <c r="I166" s="194">
        <v>9.8000000000000007</v>
      </c>
      <c r="J166" s="195">
        <f t="shared" si="18"/>
        <v>1078</v>
      </c>
      <c r="K166" s="195">
        <f t="shared" si="16"/>
        <v>8228</v>
      </c>
      <c r="L166" s="103"/>
    </row>
    <row r="167" spans="1:12" s="106" customFormat="1" ht="12.75" x14ac:dyDescent="0.25">
      <c r="A167" s="102" t="s">
        <v>689</v>
      </c>
      <c r="B167" s="107" t="s">
        <v>533</v>
      </c>
      <c r="C167" s="104"/>
      <c r="D167" s="155" t="s">
        <v>1237</v>
      </c>
      <c r="E167" s="105" t="s">
        <v>21</v>
      </c>
      <c r="F167" s="105">
        <v>3</v>
      </c>
      <c r="G167" s="194">
        <v>600</v>
      </c>
      <c r="H167" s="195">
        <f t="shared" si="17"/>
        <v>1800</v>
      </c>
      <c r="I167" s="194">
        <v>650</v>
      </c>
      <c r="J167" s="195">
        <f t="shared" si="18"/>
        <v>1950</v>
      </c>
      <c r="K167" s="195">
        <f t="shared" si="16"/>
        <v>3750</v>
      </c>
      <c r="L167" s="103"/>
    </row>
    <row r="168" spans="1:12" s="106" customFormat="1" ht="25.5" x14ac:dyDescent="0.25">
      <c r="A168" s="102" t="s">
        <v>690</v>
      </c>
      <c r="B168" s="107" t="s">
        <v>534</v>
      </c>
      <c r="C168" s="104"/>
      <c r="D168" s="155" t="s">
        <v>1237</v>
      </c>
      <c r="E168" s="105" t="s">
        <v>34</v>
      </c>
      <c r="F168" s="105">
        <v>0.25</v>
      </c>
      <c r="G168" s="194">
        <v>1856</v>
      </c>
      <c r="H168" s="195">
        <f t="shared" si="17"/>
        <v>464</v>
      </c>
      <c r="I168" s="194">
        <v>14563</v>
      </c>
      <c r="J168" s="195">
        <f t="shared" si="18"/>
        <v>3640.75</v>
      </c>
      <c r="K168" s="195">
        <f t="shared" si="16"/>
        <v>4104.75</v>
      </c>
      <c r="L168" s="103"/>
    </row>
    <row r="169" spans="1:12" s="36" customFormat="1" ht="12.75" x14ac:dyDescent="0.25">
      <c r="A169" s="35" t="s">
        <v>258</v>
      </c>
      <c r="B169" s="200" t="s">
        <v>1366</v>
      </c>
      <c r="C169" s="14"/>
      <c r="D169" s="155"/>
      <c r="E169" s="37"/>
      <c r="F169" s="37"/>
      <c r="G169" s="81">
        <v>0</v>
      </c>
      <c r="H169" s="82"/>
      <c r="I169" s="81">
        <v>0</v>
      </c>
      <c r="J169" s="82"/>
      <c r="K169" s="82"/>
      <c r="L169" s="15"/>
    </row>
    <row r="170" spans="1:12" s="106" customFormat="1" ht="12.75" x14ac:dyDescent="0.25">
      <c r="A170" s="102" t="s">
        <v>691</v>
      </c>
      <c r="B170" s="107" t="s">
        <v>511</v>
      </c>
      <c r="C170" s="104"/>
      <c r="D170" s="155" t="s">
        <v>1237</v>
      </c>
      <c r="E170" s="105" t="s">
        <v>21</v>
      </c>
      <c r="F170" s="105">
        <v>45</v>
      </c>
      <c r="G170" s="194">
        <v>785</v>
      </c>
      <c r="H170" s="195">
        <f t="shared" ref="H170:H179" si="19">F170*G170</f>
        <v>35325</v>
      </c>
      <c r="I170" s="194">
        <v>0</v>
      </c>
      <c r="J170" s="195">
        <f t="shared" ref="J170:J179" si="20">F170*I170</f>
        <v>0</v>
      </c>
      <c r="K170" s="195">
        <f t="shared" si="16"/>
        <v>35325</v>
      </c>
      <c r="L170" s="103"/>
    </row>
    <row r="171" spans="1:12" s="106" customFormat="1" ht="12.75" x14ac:dyDescent="0.25">
      <c r="A171" s="102" t="s">
        <v>692</v>
      </c>
      <c r="B171" s="107" t="s">
        <v>513</v>
      </c>
      <c r="C171" s="104"/>
      <c r="D171" s="155" t="s">
        <v>1237</v>
      </c>
      <c r="E171" s="105" t="s">
        <v>21</v>
      </c>
      <c r="F171" s="105">
        <v>45</v>
      </c>
      <c r="G171" s="194">
        <v>296</v>
      </c>
      <c r="H171" s="195">
        <f t="shared" si="19"/>
        <v>13320</v>
      </c>
      <c r="I171" s="194">
        <v>0</v>
      </c>
      <c r="J171" s="195">
        <f t="shared" si="20"/>
        <v>0</v>
      </c>
      <c r="K171" s="195">
        <f t="shared" si="16"/>
        <v>13320</v>
      </c>
      <c r="L171" s="103"/>
    </row>
    <row r="172" spans="1:12" s="106" customFormat="1" ht="12.75" x14ac:dyDescent="0.25">
      <c r="A172" s="102" t="s">
        <v>693</v>
      </c>
      <c r="B172" s="107" t="s">
        <v>535</v>
      </c>
      <c r="C172" s="104"/>
      <c r="D172" s="155" t="s">
        <v>1237</v>
      </c>
      <c r="E172" s="105" t="s">
        <v>51</v>
      </c>
      <c r="F172" s="105">
        <v>5</v>
      </c>
      <c r="G172" s="194">
        <v>8650</v>
      </c>
      <c r="H172" s="195">
        <f t="shared" si="19"/>
        <v>43250</v>
      </c>
      <c r="I172" s="194">
        <v>2360</v>
      </c>
      <c r="J172" s="195">
        <f t="shared" si="20"/>
        <v>11800</v>
      </c>
      <c r="K172" s="195">
        <f t="shared" si="16"/>
        <v>55050</v>
      </c>
      <c r="L172" s="103"/>
    </row>
    <row r="173" spans="1:12" s="106" customFormat="1" ht="12.75" x14ac:dyDescent="0.25">
      <c r="A173" s="102" t="s">
        <v>694</v>
      </c>
      <c r="B173" s="107" t="s">
        <v>536</v>
      </c>
      <c r="C173" s="104"/>
      <c r="D173" s="155" t="s">
        <v>1237</v>
      </c>
      <c r="E173" s="105" t="s">
        <v>16</v>
      </c>
      <c r="F173" s="105">
        <v>0.12</v>
      </c>
      <c r="G173" s="194">
        <v>96850</v>
      </c>
      <c r="H173" s="195">
        <f t="shared" si="19"/>
        <v>11622</v>
      </c>
      <c r="I173" s="194">
        <v>165300</v>
      </c>
      <c r="J173" s="195">
        <f t="shared" si="20"/>
        <v>19836</v>
      </c>
      <c r="K173" s="195">
        <f t="shared" si="16"/>
        <v>31458</v>
      </c>
      <c r="L173" s="103"/>
    </row>
    <row r="174" spans="1:12" s="106" customFormat="1" ht="12.75" x14ac:dyDescent="0.25">
      <c r="A174" s="102" t="s">
        <v>695</v>
      </c>
      <c r="B174" s="107" t="s">
        <v>537</v>
      </c>
      <c r="C174" s="104"/>
      <c r="D174" s="155" t="s">
        <v>1237</v>
      </c>
      <c r="E174" s="105" t="s">
        <v>21</v>
      </c>
      <c r="F174" s="105">
        <v>3.2</v>
      </c>
      <c r="G174" s="194">
        <v>785</v>
      </c>
      <c r="H174" s="195">
        <f t="shared" si="19"/>
        <v>2512</v>
      </c>
      <c r="I174" s="194">
        <v>1532</v>
      </c>
      <c r="J174" s="195">
        <f t="shared" si="20"/>
        <v>4902.4000000000005</v>
      </c>
      <c r="K174" s="195">
        <f t="shared" si="16"/>
        <v>7414.4000000000005</v>
      </c>
      <c r="L174" s="103"/>
    </row>
    <row r="175" spans="1:12" s="106" customFormat="1" ht="12.75" x14ac:dyDescent="0.25">
      <c r="A175" s="102" t="s">
        <v>696</v>
      </c>
      <c r="B175" s="107" t="s">
        <v>538</v>
      </c>
      <c r="C175" s="104"/>
      <c r="D175" s="155" t="s">
        <v>1237</v>
      </c>
      <c r="E175" s="105" t="s">
        <v>51</v>
      </c>
      <c r="F175" s="105">
        <v>20</v>
      </c>
      <c r="G175" s="194">
        <v>253</v>
      </c>
      <c r="H175" s="195">
        <f t="shared" si="19"/>
        <v>5060</v>
      </c>
      <c r="I175" s="194">
        <v>632</v>
      </c>
      <c r="J175" s="195">
        <f t="shared" si="20"/>
        <v>12640</v>
      </c>
      <c r="K175" s="195">
        <f t="shared" si="16"/>
        <v>17700</v>
      </c>
      <c r="L175" s="103"/>
    </row>
    <row r="176" spans="1:12" s="106" customFormat="1" ht="12.75" x14ac:dyDescent="0.25">
      <c r="A176" s="102" t="s">
        <v>697</v>
      </c>
      <c r="B176" s="107" t="s">
        <v>539</v>
      </c>
      <c r="C176" s="104"/>
      <c r="D176" s="155" t="s">
        <v>1237</v>
      </c>
      <c r="E176" s="105" t="s">
        <v>16</v>
      </c>
      <c r="F176" s="105">
        <v>4.5999999999999999E-2</v>
      </c>
      <c r="G176" s="194">
        <v>96850</v>
      </c>
      <c r="H176" s="195">
        <f t="shared" si="19"/>
        <v>4455.1000000000004</v>
      </c>
      <c r="I176" s="194">
        <v>165300</v>
      </c>
      <c r="J176" s="195">
        <f t="shared" si="20"/>
        <v>7603.8</v>
      </c>
      <c r="K176" s="195">
        <f t="shared" si="16"/>
        <v>12058.900000000001</v>
      </c>
      <c r="L176" s="103"/>
    </row>
    <row r="177" spans="1:12" s="106" customFormat="1" ht="12.75" x14ac:dyDescent="0.25">
      <c r="A177" s="102" t="s">
        <v>698</v>
      </c>
      <c r="B177" s="107" t="s">
        <v>540</v>
      </c>
      <c r="C177" s="104"/>
      <c r="D177" s="155" t="s">
        <v>1237</v>
      </c>
      <c r="E177" s="105" t="s">
        <v>21</v>
      </c>
      <c r="F177" s="105">
        <v>30</v>
      </c>
      <c r="G177" s="194">
        <v>1653</v>
      </c>
      <c r="H177" s="195">
        <f t="shared" si="19"/>
        <v>49590</v>
      </c>
      <c r="I177" s="194">
        <v>1364</v>
      </c>
      <c r="J177" s="195">
        <f t="shared" si="20"/>
        <v>40920</v>
      </c>
      <c r="K177" s="195">
        <f t="shared" si="16"/>
        <v>90510</v>
      </c>
      <c r="L177" s="103"/>
    </row>
    <row r="178" spans="1:12" s="106" customFormat="1" ht="12.75" x14ac:dyDescent="0.25">
      <c r="A178" s="102" t="s">
        <v>699</v>
      </c>
      <c r="B178" s="107" t="s">
        <v>541</v>
      </c>
      <c r="C178" s="104"/>
      <c r="D178" s="155" t="s">
        <v>1237</v>
      </c>
      <c r="E178" s="105" t="s">
        <v>34</v>
      </c>
      <c r="F178" s="105">
        <v>0.15</v>
      </c>
      <c r="G178" s="194">
        <v>12630</v>
      </c>
      <c r="H178" s="195">
        <f t="shared" si="19"/>
        <v>1894.5</v>
      </c>
      <c r="I178" s="194">
        <v>9580</v>
      </c>
      <c r="J178" s="195">
        <f t="shared" si="20"/>
        <v>1437</v>
      </c>
      <c r="K178" s="195">
        <f t="shared" si="16"/>
        <v>3331.5</v>
      </c>
      <c r="L178" s="103"/>
    </row>
    <row r="179" spans="1:12" s="106" customFormat="1" ht="12.75" x14ac:dyDescent="0.25">
      <c r="A179" s="102" t="s">
        <v>700</v>
      </c>
      <c r="B179" s="107" t="s">
        <v>542</v>
      </c>
      <c r="C179" s="104"/>
      <c r="D179" s="155" t="s">
        <v>1237</v>
      </c>
      <c r="E179" s="105" t="s">
        <v>34</v>
      </c>
      <c r="F179" s="105">
        <v>0.14000000000000001</v>
      </c>
      <c r="G179" s="194">
        <v>1856</v>
      </c>
      <c r="H179" s="195">
        <f t="shared" si="19"/>
        <v>259.84000000000003</v>
      </c>
      <c r="I179" s="194">
        <v>14563</v>
      </c>
      <c r="J179" s="195">
        <f t="shared" si="20"/>
        <v>2038.8200000000002</v>
      </c>
      <c r="K179" s="195">
        <f t="shared" si="16"/>
        <v>2298.6600000000003</v>
      </c>
      <c r="L179" s="103"/>
    </row>
    <row r="180" spans="1:12" s="100" customFormat="1" ht="25.5" x14ac:dyDescent="0.25">
      <c r="A180" s="93" t="s">
        <v>259</v>
      </c>
      <c r="B180" s="110" t="s">
        <v>1367</v>
      </c>
      <c r="C180" s="95"/>
      <c r="D180" s="155" t="s">
        <v>1235</v>
      </c>
      <c r="E180" s="96"/>
      <c r="F180" s="96"/>
      <c r="G180" s="97">
        <v>0</v>
      </c>
      <c r="H180" s="98"/>
      <c r="I180" s="97">
        <v>0</v>
      </c>
      <c r="J180" s="98"/>
      <c r="K180" s="98"/>
      <c r="L180" s="99"/>
    </row>
    <row r="181" spans="1:12" s="106" customFormat="1" ht="12.75" x14ac:dyDescent="0.25">
      <c r="A181" s="102" t="s">
        <v>701</v>
      </c>
      <c r="B181" s="107" t="s">
        <v>543</v>
      </c>
      <c r="C181" s="104"/>
      <c r="D181" s="155" t="s">
        <v>1237</v>
      </c>
      <c r="E181" s="105" t="s">
        <v>51</v>
      </c>
      <c r="F181" s="105">
        <v>1</v>
      </c>
      <c r="G181" s="194">
        <v>47896</v>
      </c>
      <c r="H181" s="195">
        <f t="shared" ref="H181:H186" si="21">F181*G181</f>
        <v>47896</v>
      </c>
      <c r="I181" s="194">
        <v>1569</v>
      </c>
      <c r="J181" s="195">
        <f t="shared" ref="J181:J186" si="22">F181*I181</f>
        <v>1569</v>
      </c>
      <c r="K181" s="195">
        <f t="shared" si="16"/>
        <v>49465</v>
      </c>
      <c r="L181" s="103"/>
    </row>
    <row r="182" spans="1:12" s="106" customFormat="1" ht="12.75" x14ac:dyDescent="0.25">
      <c r="A182" s="102" t="s">
        <v>702</v>
      </c>
      <c r="B182" s="107" t="s">
        <v>544</v>
      </c>
      <c r="C182" s="104"/>
      <c r="D182" s="155" t="s">
        <v>1237</v>
      </c>
      <c r="E182" s="105" t="s">
        <v>51</v>
      </c>
      <c r="F182" s="105">
        <v>1</v>
      </c>
      <c r="G182" s="194">
        <v>87624</v>
      </c>
      <c r="H182" s="195">
        <f t="shared" si="21"/>
        <v>87624</v>
      </c>
      <c r="I182" s="194">
        <v>57365</v>
      </c>
      <c r="J182" s="195">
        <f t="shared" si="22"/>
        <v>57365</v>
      </c>
      <c r="K182" s="195">
        <f t="shared" si="16"/>
        <v>144989</v>
      </c>
      <c r="L182" s="103"/>
    </row>
    <row r="183" spans="1:12" s="106" customFormat="1" ht="12.75" x14ac:dyDescent="0.25">
      <c r="A183" s="102" t="s">
        <v>703</v>
      </c>
      <c r="B183" s="107" t="s">
        <v>545</v>
      </c>
      <c r="C183" s="104"/>
      <c r="D183" s="155" t="s">
        <v>1237</v>
      </c>
      <c r="E183" s="105" t="s">
        <v>51</v>
      </c>
      <c r="F183" s="105">
        <v>1</v>
      </c>
      <c r="G183" s="194">
        <v>7834</v>
      </c>
      <c r="H183" s="195">
        <f t="shared" si="21"/>
        <v>7834</v>
      </c>
      <c r="I183" s="194">
        <v>44982</v>
      </c>
      <c r="J183" s="195">
        <f t="shared" si="22"/>
        <v>44982</v>
      </c>
      <c r="K183" s="195">
        <f t="shared" si="16"/>
        <v>52816</v>
      </c>
      <c r="L183" s="103"/>
    </row>
    <row r="184" spans="1:12" s="106" customFormat="1" ht="12.75" x14ac:dyDescent="0.25">
      <c r="A184" s="102" t="s">
        <v>704</v>
      </c>
      <c r="B184" s="107" t="s">
        <v>546</v>
      </c>
      <c r="C184" s="104"/>
      <c r="D184" s="155" t="s">
        <v>1237</v>
      </c>
      <c r="E184" s="105" t="s">
        <v>2</v>
      </c>
      <c r="F184" s="105">
        <v>11.4</v>
      </c>
      <c r="G184" s="194">
        <v>866</v>
      </c>
      <c r="H184" s="195">
        <f t="shared" si="21"/>
        <v>9872.4</v>
      </c>
      <c r="I184" s="194">
        <v>562</v>
      </c>
      <c r="J184" s="195">
        <f t="shared" si="22"/>
        <v>6406.8</v>
      </c>
      <c r="K184" s="195">
        <f t="shared" si="16"/>
        <v>16279.2</v>
      </c>
      <c r="L184" s="103"/>
    </row>
    <row r="185" spans="1:12" s="106" customFormat="1" ht="12.75" x14ac:dyDescent="0.25">
      <c r="A185" s="102" t="s">
        <v>705</v>
      </c>
      <c r="B185" s="107" t="s">
        <v>547</v>
      </c>
      <c r="C185" s="104"/>
      <c r="D185" s="155" t="s">
        <v>1237</v>
      </c>
      <c r="E185" s="105" t="s">
        <v>2</v>
      </c>
      <c r="F185" s="105">
        <v>11.4</v>
      </c>
      <c r="G185" s="194">
        <v>785</v>
      </c>
      <c r="H185" s="195">
        <f t="shared" si="21"/>
        <v>8949</v>
      </c>
      <c r="I185" s="194">
        <v>453</v>
      </c>
      <c r="J185" s="195">
        <f t="shared" si="22"/>
        <v>5164.2</v>
      </c>
      <c r="K185" s="195">
        <f t="shared" si="16"/>
        <v>14113.2</v>
      </c>
      <c r="L185" s="103"/>
    </row>
    <row r="186" spans="1:12" s="106" customFormat="1" ht="12.75" x14ac:dyDescent="0.25">
      <c r="A186" s="102" t="s">
        <v>706</v>
      </c>
      <c r="B186" s="107" t="s">
        <v>548</v>
      </c>
      <c r="C186" s="104"/>
      <c r="D186" s="155" t="s">
        <v>1237</v>
      </c>
      <c r="E186" s="105" t="s">
        <v>2</v>
      </c>
      <c r="F186" s="105">
        <v>11.4</v>
      </c>
      <c r="G186" s="194">
        <v>458</v>
      </c>
      <c r="H186" s="195">
        <f t="shared" si="21"/>
        <v>5221.2</v>
      </c>
      <c r="I186" s="194">
        <v>365</v>
      </c>
      <c r="J186" s="195">
        <f t="shared" si="22"/>
        <v>4161</v>
      </c>
      <c r="K186" s="195">
        <f t="shared" si="16"/>
        <v>9382.2000000000007</v>
      </c>
      <c r="L186" s="103"/>
    </row>
    <row r="187" spans="1:12" s="64" customFormat="1" ht="12.75" x14ac:dyDescent="0.25">
      <c r="A187" s="62" t="s">
        <v>980</v>
      </c>
      <c r="B187" s="48" t="s">
        <v>979</v>
      </c>
      <c r="C187" s="14"/>
      <c r="D187" s="155"/>
      <c r="E187" s="63"/>
      <c r="F187" s="63"/>
      <c r="G187" s="81">
        <v>0</v>
      </c>
      <c r="H187" s="82"/>
      <c r="I187" s="81">
        <v>0</v>
      </c>
      <c r="J187" s="82"/>
      <c r="K187" s="82"/>
      <c r="L187" s="71"/>
    </row>
    <row r="188" spans="1:12" s="64" customFormat="1" ht="12.75" x14ac:dyDescent="0.25">
      <c r="A188" s="62" t="s">
        <v>981</v>
      </c>
      <c r="B188" s="65" t="s">
        <v>973</v>
      </c>
      <c r="C188" s="14"/>
      <c r="D188" s="155"/>
      <c r="E188" s="63" t="s">
        <v>21</v>
      </c>
      <c r="F188" s="63">
        <v>76</v>
      </c>
      <c r="G188" s="81">
        <v>1640</v>
      </c>
      <c r="H188" s="82">
        <f>F188*G188</f>
        <v>124640</v>
      </c>
      <c r="I188" s="81">
        <v>2469.6</v>
      </c>
      <c r="J188" s="82">
        <f>F188*I188</f>
        <v>187689.60000000001</v>
      </c>
      <c r="K188" s="82">
        <f t="shared" ref="K188:K208" si="23">H188+J188</f>
        <v>312329.59999999998</v>
      </c>
      <c r="L188" s="71"/>
    </row>
    <row r="189" spans="1:12" s="64" customFormat="1" ht="12.75" x14ac:dyDescent="0.25">
      <c r="A189" s="62" t="s">
        <v>982</v>
      </c>
      <c r="B189" s="65" t="s">
        <v>974</v>
      </c>
      <c r="C189" s="14"/>
      <c r="D189" s="155"/>
      <c r="E189" s="63" t="s">
        <v>51</v>
      </c>
      <c r="F189" s="63">
        <v>4</v>
      </c>
      <c r="G189" s="81">
        <v>32079.599999999999</v>
      </c>
      <c r="H189" s="82">
        <f>F189*G189</f>
        <v>128318.39999999999</v>
      </c>
      <c r="I189" s="81">
        <v>11832</v>
      </c>
      <c r="J189" s="82">
        <f>F189*I189</f>
        <v>47328</v>
      </c>
      <c r="K189" s="82">
        <f t="shared" si="23"/>
        <v>175646.4</v>
      </c>
      <c r="L189" s="71"/>
    </row>
    <row r="190" spans="1:12" s="64" customFormat="1" ht="12.75" x14ac:dyDescent="0.25">
      <c r="A190" s="62" t="s">
        <v>983</v>
      </c>
      <c r="B190" s="65" t="s">
        <v>1206</v>
      </c>
      <c r="C190" s="14"/>
      <c r="D190" s="155"/>
      <c r="E190" s="63" t="s">
        <v>51</v>
      </c>
      <c r="F190" s="63">
        <v>11</v>
      </c>
      <c r="G190" s="81">
        <v>6930</v>
      </c>
      <c r="H190" s="82">
        <f>F190*G190</f>
        <v>76230</v>
      </c>
      <c r="I190" s="81">
        <v>3828</v>
      </c>
      <c r="J190" s="82">
        <f>F190*I190</f>
        <v>42108</v>
      </c>
      <c r="K190" s="82">
        <f t="shared" si="23"/>
        <v>118338</v>
      </c>
      <c r="L190" s="71"/>
    </row>
    <row r="191" spans="1:12" s="64" customFormat="1" ht="12.75" x14ac:dyDescent="0.25">
      <c r="A191" s="62" t="s">
        <v>984</v>
      </c>
      <c r="B191" s="65" t="s">
        <v>975</v>
      </c>
      <c r="C191" s="14"/>
      <c r="D191" s="155"/>
      <c r="E191" s="63" t="s">
        <v>51</v>
      </c>
      <c r="F191" s="63">
        <v>1</v>
      </c>
      <c r="G191" s="81">
        <v>56352</v>
      </c>
      <c r="H191" s="82">
        <f>F191*G191</f>
        <v>56352</v>
      </c>
      <c r="I191" s="81">
        <v>3654</v>
      </c>
      <c r="J191" s="82">
        <f>F191*I191</f>
        <v>3654</v>
      </c>
      <c r="K191" s="82">
        <f t="shared" si="23"/>
        <v>60006</v>
      </c>
      <c r="L191" s="71"/>
    </row>
    <row r="192" spans="1:12" s="64" customFormat="1" ht="12.75" x14ac:dyDescent="0.25">
      <c r="A192" s="62" t="s">
        <v>985</v>
      </c>
      <c r="B192" s="65" t="s">
        <v>998</v>
      </c>
      <c r="C192" s="14"/>
      <c r="D192" s="155"/>
      <c r="E192" s="63"/>
      <c r="F192" s="63"/>
      <c r="G192" s="81">
        <v>0</v>
      </c>
      <c r="H192" s="82"/>
      <c r="I192" s="81">
        <v>0</v>
      </c>
      <c r="J192" s="82"/>
      <c r="K192" s="82"/>
      <c r="L192" s="71"/>
    </row>
    <row r="193" spans="1:13" s="64" customFormat="1" ht="12.75" x14ac:dyDescent="0.25">
      <c r="A193" s="62" t="s">
        <v>986</v>
      </c>
      <c r="B193" s="201" t="s">
        <v>1207</v>
      </c>
      <c r="C193" s="10"/>
      <c r="D193" s="155"/>
      <c r="E193" s="202" t="s">
        <v>2</v>
      </c>
      <c r="F193" s="202">
        <v>7.45</v>
      </c>
      <c r="G193" s="81">
        <v>458</v>
      </c>
      <c r="H193" s="82">
        <f>F193*G193</f>
        <v>3412.1</v>
      </c>
      <c r="I193" s="81">
        <v>1035.5999999999999</v>
      </c>
      <c r="J193" s="82">
        <f>F193*I193</f>
        <v>7715.2199999999993</v>
      </c>
      <c r="K193" s="82">
        <f t="shared" si="23"/>
        <v>11127.32</v>
      </c>
      <c r="L193" s="71"/>
    </row>
    <row r="194" spans="1:13" s="64" customFormat="1" ht="12.75" x14ac:dyDescent="0.25">
      <c r="A194" s="62" t="s">
        <v>987</v>
      </c>
      <c r="B194" s="201" t="s">
        <v>1208</v>
      </c>
      <c r="C194" s="10"/>
      <c r="D194" s="155"/>
      <c r="E194" s="202" t="s">
        <v>2</v>
      </c>
      <c r="F194" s="202">
        <v>15</v>
      </c>
      <c r="G194" s="81">
        <v>458</v>
      </c>
      <c r="H194" s="82">
        <f>F194*G194</f>
        <v>6870</v>
      </c>
      <c r="I194" s="81">
        <v>522</v>
      </c>
      <c r="J194" s="82">
        <f>F194*I194</f>
        <v>7830</v>
      </c>
      <c r="K194" s="82">
        <f t="shared" si="23"/>
        <v>14700</v>
      </c>
      <c r="L194" s="71"/>
    </row>
    <row r="195" spans="1:13" s="64" customFormat="1" ht="12.75" x14ac:dyDescent="0.25">
      <c r="A195" s="62" t="s">
        <v>988</v>
      </c>
      <c r="B195" s="201" t="s">
        <v>1209</v>
      </c>
      <c r="C195" s="10"/>
      <c r="D195" s="155"/>
      <c r="E195" s="202" t="s">
        <v>2</v>
      </c>
      <c r="F195" s="202">
        <v>64</v>
      </c>
      <c r="G195" s="81">
        <v>458</v>
      </c>
      <c r="H195" s="82">
        <f>F195*G195</f>
        <v>29312</v>
      </c>
      <c r="I195" s="81">
        <v>391.2</v>
      </c>
      <c r="J195" s="82">
        <f>F195*I195</f>
        <v>25036.799999999999</v>
      </c>
      <c r="K195" s="82">
        <f t="shared" si="23"/>
        <v>54348.800000000003</v>
      </c>
      <c r="L195" s="71"/>
    </row>
    <row r="196" spans="1:13" s="64" customFormat="1" ht="12.75" x14ac:dyDescent="0.25">
      <c r="A196" s="62" t="s">
        <v>989</v>
      </c>
      <c r="B196" s="201" t="s">
        <v>1210</v>
      </c>
      <c r="C196" s="10"/>
      <c r="D196" s="155"/>
      <c r="E196" s="202" t="s">
        <v>2</v>
      </c>
      <c r="F196" s="202">
        <v>64</v>
      </c>
      <c r="G196" s="81">
        <v>458</v>
      </c>
      <c r="H196" s="82">
        <f>F196*G196</f>
        <v>29312</v>
      </c>
      <c r="I196" s="81">
        <v>378</v>
      </c>
      <c r="J196" s="82">
        <f>F196*I196</f>
        <v>24192</v>
      </c>
      <c r="K196" s="82">
        <f t="shared" si="23"/>
        <v>53504</v>
      </c>
      <c r="L196" s="71"/>
    </row>
    <row r="197" spans="1:13" s="64" customFormat="1" ht="12.75" x14ac:dyDescent="0.25">
      <c r="A197" s="62" t="s">
        <v>990</v>
      </c>
      <c r="B197" s="201" t="s">
        <v>1211</v>
      </c>
      <c r="C197" s="10"/>
      <c r="D197" s="155"/>
      <c r="E197" s="202" t="s">
        <v>2</v>
      </c>
      <c r="F197" s="202">
        <v>64</v>
      </c>
      <c r="G197" s="81">
        <v>458</v>
      </c>
      <c r="H197" s="82">
        <f>F197*G197</f>
        <v>29312</v>
      </c>
      <c r="I197" s="81">
        <v>435.6</v>
      </c>
      <c r="J197" s="82">
        <f>F197*I197</f>
        <v>27878.400000000001</v>
      </c>
      <c r="K197" s="82">
        <f t="shared" si="23"/>
        <v>57190.400000000001</v>
      </c>
      <c r="L197" s="71"/>
    </row>
    <row r="198" spans="1:13" s="207" customFormat="1" ht="12.75" x14ac:dyDescent="0.25">
      <c r="A198" s="203" t="s">
        <v>991</v>
      </c>
      <c r="B198" s="204" t="s">
        <v>999</v>
      </c>
      <c r="C198" s="129"/>
      <c r="D198" s="155" t="s">
        <v>1368</v>
      </c>
      <c r="E198" s="205"/>
      <c r="F198" s="205"/>
      <c r="G198" s="130">
        <v>0</v>
      </c>
      <c r="H198" s="131"/>
      <c r="I198" s="130">
        <v>0</v>
      </c>
      <c r="J198" s="131"/>
      <c r="K198" s="131"/>
      <c r="L198" s="206"/>
      <c r="M198" s="207" t="s">
        <v>1369</v>
      </c>
    </row>
    <row r="199" spans="1:13" s="64" customFormat="1" ht="12.75" x14ac:dyDescent="0.25">
      <c r="A199" s="62" t="s">
        <v>992</v>
      </c>
      <c r="B199" s="201" t="s">
        <v>999</v>
      </c>
      <c r="C199" s="10"/>
      <c r="D199" s="155"/>
      <c r="E199" s="202" t="s">
        <v>51</v>
      </c>
      <c r="F199" s="202">
        <v>7</v>
      </c>
      <c r="G199" s="81">
        <v>27836</v>
      </c>
      <c r="H199" s="82">
        <f t="shared" ref="H199:H209" si="24">F199*G199</f>
        <v>194852</v>
      </c>
      <c r="I199" s="81">
        <v>6870</v>
      </c>
      <c r="J199" s="82">
        <f t="shared" ref="J199:J209" si="25">F199*I199</f>
        <v>48090</v>
      </c>
      <c r="K199" s="82">
        <f t="shared" si="23"/>
        <v>242942</v>
      </c>
      <c r="L199" s="71"/>
    </row>
    <row r="200" spans="1:13" s="64" customFormat="1" ht="12.75" x14ac:dyDescent="0.25">
      <c r="A200" s="62" t="s">
        <v>993</v>
      </c>
      <c r="B200" s="201" t="s">
        <v>976</v>
      </c>
      <c r="C200" s="10"/>
      <c r="D200" s="155"/>
      <c r="E200" s="202" t="s">
        <v>21</v>
      </c>
      <c r="F200" s="202">
        <v>36</v>
      </c>
      <c r="G200" s="81">
        <v>890</v>
      </c>
      <c r="H200" s="82">
        <f t="shared" si="24"/>
        <v>32040</v>
      </c>
      <c r="I200" s="81">
        <v>0</v>
      </c>
      <c r="J200" s="82">
        <f t="shared" si="25"/>
        <v>0</v>
      </c>
      <c r="K200" s="82">
        <f t="shared" si="23"/>
        <v>32040</v>
      </c>
      <c r="L200" s="71"/>
    </row>
    <row r="201" spans="1:13" s="64" customFormat="1" ht="12.75" x14ac:dyDescent="0.25">
      <c r="A201" s="62" t="s">
        <v>994</v>
      </c>
      <c r="B201" s="201" t="s">
        <v>1000</v>
      </c>
      <c r="C201" s="10"/>
      <c r="D201" s="155"/>
      <c r="E201" s="202" t="s">
        <v>2</v>
      </c>
      <c r="F201" s="202">
        <v>12</v>
      </c>
      <c r="G201" s="81">
        <v>690</v>
      </c>
      <c r="H201" s="82">
        <f t="shared" si="24"/>
        <v>8280</v>
      </c>
      <c r="I201" s="81">
        <v>348</v>
      </c>
      <c r="J201" s="82">
        <f t="shared" si="25"/>
        <v>4176</v>
      </c>
      <c r="K201" s="82">
        <f t="shared" si="23"/>
        <v>12456</v>
      </c>
      <c r="L201" s="71"/>
    </row>
    <row r="202" spans="1:13" s="64" customFormat="1" ht="12.75" x14ac:dyDescent="0.25">
      <c r="A202" s="62" t="s">
        <v>995</v>
      </c>
      <c r="B202" s="201" t="s">
        <v>977</v>
      </c>
      <c r="C202" s="10"/>
      <c r="D202" s="155"/>
      <c r="E202" s="202" t="s">
        <v>21</v>
      </c>
      <c r="F202" s="202">
        <v>36</v>
      </c>
      <c r="G202" s="81">
        <v>1290</v>
      </c>
      <c r="H202" s="82">
        <f t="shared" si="24"/>
        <v>46440</v>
      </c>
      <c r="I202" s="81">
        <v>1250</v>
      </c>
      <c r="J202" s="82">
        <f t="shared" si="25"/>
        <v>45000</v>
      </c>
      <c r="K202" s="82">
        <f t="shared" si="23"/>
        <v>91440</v>
      </c>
      <c r="L202" s="71"/>
    </row>
    <row r="203" spans="1:13" s="64" customFormat="1" ht="12.75" x14ac:dyDescent="0.25">
      <c r="A203" s="62" t="s">
        <v>996</v>
      </c>
      <c r="B203" s="201" t="s">
        <v>978</v>
      </c>
      <c r="C203" s="10"/>
      <c r="D203" s="155"/>
      <c r="E203" s="202" t="s">
        <v>51</v>
      </c>
      <c r="F203" s="202">
        <v>12</v>
      </c>
      <c r="G203" s="81">
        <v>5790</v>
      </c>
      <c r="H203" s="82">
        <f t="shared" si="24"/>
        <v>69480</v>
      </c>
      <c r="I203" s="81">
        <v>1320</v>
      </c>
      <c r="J203" s="82">
        <f t="shared" si="25"/>
        <v>15840</v>
      </c>
      <c r="K203" s="82">
        <f t="shared" si="23"/>
        <v>85320</v>
      </c>
      <c r="L203" s="71"/>
    </row>
    <row r="204" spans="1:13" s="64" customFormat="1" ht="12.75" x14ac:dyDescent="0.25">
      <c r="A204" s="62" t="s">
        <v>997</v>
      </c>
      <c r="B204" s="71" t="s">
        <v>39</v>
      </c>
      <c r="C204" s="10"/>
      <c r="D204" s="155"/>
      <c r="E204" s="202" t="s">
        <v>21</v>
      </c>
      <c r="F204" s="202">
        <v>125.1</v>
      </c>
      <c r="G204" s="81">
        <v>981.75</v>
      </c>
      <c r="H204" s="82">
        <f t="shared" si="24"/>
        <v>122816.92499999999</v>
      </c>
      <c r="I204" s="81">
        <v>1869.25</v>
      </c>
      <c r="J204" s="82">
        <f t="shared" si="25"/>
        <v>233843.17499999999</v>
      </c>
      <c r="K204" s="82">
        <f t="shared" si="23"/>
        <v>356660.1</v>
      </c>
      <c r="L204" s="71"/>
    </row>
    <row r="205" spans="1:13" s="64" customFormat="1" ht="12.75" x14ac:dyDescent="0.25">
      <c r="A205" s="62" t="s">
        <v>1095</v>
      </c>
      <c r="B205" s="201" t="s">
        <v>1109</v>
      </c>
      <c r="C205" s="10"/>
      <c r="D205" s="155"/>
      <c r="E205" s="202" t="s">
        <v>51</v>
      </c>
      <c r="F205" s="202">
        <v>4</v>
      </c>
      <c r="G205" s="81">
        <v>27836</v>
      </c>
      <c r="H205" s="82">
        <f t="shared" si="24"/>
        <v>111344</v>
      </c>
      <c r="I205" s="81">
        <v>5787.6</v>
      </c>
      <c r="J205" s="82">
        <f t="shared" si="25"/>
        <v>23150.400000000001</v>
      </c>
      <c r="K205" s="82">
        <f t="shared" si="23"/>
        <v>134494.39999999999</v>
      </c>
      <c r="L205" s="71"/>
    </row>
    <row r="206" spans="1:13" s="64" customFormat="1" ht="12.75" x14ac:dyDescent="0.25">
      <c r="A206" s="62" t="s">
        <v>1108</v>
      </c>
      <c r="B206" s="71" t="s">
        <v>1111</v>
      </c>
      <c r="C206" s="10"/>
      <c r="D206" s="155"/>
      <c r="E206" s="202" t="s">
        <v>34</v>
      </c>
      <c r="F206" s="202">
        <v>1.87</v>
      </c>
      <c r="G206" s="81">
        <v>5197.5</v>
      </c>
      <c r="H206" s="82">
        <f t="shared" si="24"/>
        <v>9719.3250000000007</v>
      </c>
      <c r="I206" s="81">
        <v>10659</v>
      </c>
      <c r="J206" s="82">
        <f t="shared" si="25"/>
        <v>19932.330000000002</v>
      </c>
      <c r="K206" s="82">
        <f t="shared" si="23"/>
        <v>29651.655000000002</v>
      </c>
      <c r="L206" s="71"/>
    </row>
    <row r="207" spans="1:13" s="64" customFormat="1" ht="12.75" x14ac:dyDescent="0.25">
      <c r="A207" s="62" t="s">
        <v>1110</v>
      </c>
      <c r="B207" s="71" t="s">
        <v>1204</v>
      </c>
      <c r="C207" s="10"/>
      <c r="D207" s="155"/>
      <c r="E207" s="202" t="s">
        <v>51</v>
      </c>
      <c r="F207" s="202">
        <v>24</v>
      </c>
      <c r="G207" s="81">
        <v>2832</v>
      </c>
      <c r="H207" s="82">
        <f t="shared" si="24"/>
        <v>67968</v>
      </c>
      <c r="I207" s="81">
        <v>1956</v>
      </c>
      <c r="J207" s="82">
        <f t="shared" si="25"/>
        <v>46944</v>
      </c>
      <c r="K207" s="82">
        <f t="shared" si="23"/>
        <v>114912</v>
      </c>
      <c r="L207" s="71"/>
    </row>
    <row r="208" spans="1:13" s="64" customFormat="1" ht="12.75" x14ac:dyDescent="0.25">
      <c r="A208" s="62" t="s">
        <v>1112</v>
      </c>
      <c r="B208" s="71" t="s">
        <v>1205</v>
      </c>
      <c r="C208" s="10"/>
      <c r="D208" s="155"/>
      <c r="E208" s="202" t="s">
        <v>2</v>
      </c>
      <c r="F208" s="202">
        <v>150</v>
      </c>
      <c r="G208" s="81">
        <v>866.26</v>
      </c>
      <c r="H208" s="82">
        <f t="shared" si="24"/>
        <v>129939</v>
      </c>
      <c r="I208" s="81">
        <v>435.6</v>
      </c>
      <c r="J208" s="82">
        <f t="shared" si="25"/>
        <v>65340</v>
      </c>
      <c r="K208" s="82">
        <f t="shared" si="23"/>
        <v>195279</v>
      </c>
      <c r="L208" s="71"/>
    </row>
    <row r="209" spans="1:13" s="106" customFormat="1" ht="12.75" x14ac:dyDescent="0.25">
      <c r="A209" s="102" t="s">
        <v>1370</v>
      </c>
      <c r="B209" s="103" t="s">
        <v>1096</v>
      </c>
      <c r="C209" s="104"/>
      <c r="D209" s="155" t="s">
        <v>1237</v>
      </c>
      <c r="E209" s="105" t="s">
        <v>1097</v>
      </c>
      <c r="F209" s="105">
        <v>128</v>
      </c>
      <c r="G209" s="194">
        <v>4200</v>
      </c>
      <c r="H209" s="195">
        <f t="shared" si="24"/>
        <v>537600</v>
      </c>
      <c r="I209" s="194">
        <v>0</v>
      </c>
      <c r="J209" s="195">
        <f t="shared" si="25"/>
        <v>0</v>
      </c>
      <c r="K209" s="195">
        <f>H209+J209</f>
        <v>537600</v>
      </c>
      <c r="L209" s="103"/>
    </row>
    <row r="210" spans="1:13" s="36" customFormat="1" ht="12.75" x14ac:dyDescent="0.25">
      <c r="A210" s="35"/>
      <c r="B210" s="39"/>
      <c r="C210" s="14"/>
      <c r="D210" s="155"/>
      <c r="E210" s="37"/>
      <c r="F210" s="37"/>
      <c r="G210" s="81"/>
      <c r="H210" s="82"/>
      <c r="I210" s="81"/>
      <c r="J210" s="82"/>
      <c r="K210" s="82"/>
      <c r="L210" s="15"/>
    </row>
    <row r="211" spans="1:13" s="100" customFormat="1" ht="12.75" x14ac:dyDescent="0.25">
      <c r="A211" s="112">
        <v>2</v>
      </c>
      <c r="B211" s="111" t="s">
        <v>73</v>
      </c>
      <c r="C211" s="113"/>
      <c r="D211" s="155" t="s">
        <v>1238</v>
      </c>
      <c r="E211" s="114"/>
      <c r="F211" s="114"/>
      <c r="G211" s="114"/>
      <c r="H211" s="114"/>
      <c r="I211" s="114"/>
      <c r="J211" s="114"/>
      <c r="K211" s="115">
        <f>SUM(K213:K281)</f>
        <v>9560775.3000000007</v>
      </c>
      <c r="L211" s="115"/>
      <c r="M211" s="100" t="s">
        <v>1236</v>
      </c>
    </row>
    <row r="212" spans="1:13" s="36" customFormat="1" ht="12.75" x14ac:dyDescent="0.25">
      <c r="A212" s="15"/>
      <c r="B212" s="38"/>
      <c r="C212" s="170"/>
      <c r="D212" s="156"/>
      <c r="E212" s="40"/>
      <c r="F212" s="41"/>
      <c r="G212" s="81"/>
      <c r="H212" s="85"/>
      <c r="I212" s="81"/>
      <c r="J212" s="86"/>
      <c r="K212" s="85"/>
      <c r="L212" s="15"/>
    </row>
    <row r="213" spans="1:13" s="36" customFormat="1" ht="12.75" x14ac:dyDescent="0.25">
      <c r="A213" s="35" t="s">
        <v>265</v>
      </c>
      <c r="B213" s="38" t="s">
        <v>74</v>
      </c>
      <c r="C213" s="170"/>
      <c r="D213" s="156"/>
      <c r="E213" s="40" t="s">
        <v>75</v>
      </c>
      <c r="F213" s="41">
        <v>1</v>
      </c>
      <c r="G213" s="81">
        <v>38400</v>
      </c>
      <c r="H213" s="85">
        <f t="shared" ref="H213:H276" si="26">F213*G213</f>
        <v>38400</v>
      </c>
      <c r="I213" s="81">
        <v>0</v>
      </c>
      <c r="J213" s="86">
        <f t="shared" ref="J213:J276" si="27">I213*F213</f>
        <v>0</v>
      </c>
      <c r="K213" s="85">
        <f t="shared" ref="K213:K281" si="28">H213+J213</f>
        <v>38400</v>
      </c>
      <c r="L213" s="15"/>
    </row>
    <row r="214" spans="1:13" s="36" customFormat="1" ht="12.75" x14ac:dyDescent="0.25">
      <c r="A214" s="35" t="s">
        <v>260</v>
      </c>
      <c r="B214" s="38" t="s">
        <v>81</v>
      </c>
      <c r="C214" s="170" t="s">
        <v>82</v>
      </c>
      <c r="D214" s="156"/>
      <c r="E214" s="40" t="s">
        <v>78</v>
      </c>
      <c r="F214" s="41">
        <v>1</v>
      </c>
      <c r="G214" s="81">
        <v>4200</v>
      </c>
      <c r="H214" s="85">
        <f t="shared" si="26"/>
        <v>4200</v>
      </c>
      <c r="I214" s="81">
        <v>32333.599999999999</v>
      </c>
      <c r="J214" s="86">
        <f t="shared" si="27"/>
        <v>32333.599999999999</v>
      </c>
      <c r="K214" s="85">
        <f>H214+J214</f>
        <v>36533.599999999999</v>
      </c>
      <c r="L214" s="15"/>
    </row>
    <row r="215" spans="1:13" s="36" customFormat="1" ht="12.75" x14ac:dyDescent="0.25">
      <c r="A215" s="35" t="s">
        <v>266</v>
      </c>
      <c r="B215" s="38" t="s">
        <v>76</v>
      </c>
      <c r="C215" s="170" t="s">
        <v>77</v>
      </c>
      <c r="D215" s="156"/>
      <c r="E215" s="40" t="s">
        <v>78</v>
      </c>
      <c r="F215" s="41">
        <v>4</v>
      </c>
      <c r="G215" s="81">
        <v>4200</v>
      </c>
      <c r="H215" s="85">
        <f t="shared" si="26"/>
        <v>16800</v>
      </c>
      <c r="I215" s="81">
        <v>28173.599999999999</v>
      </c>
      <c r="J215" s="86">
        <f t="shared" si="27"/>
        <v>112694.39999999999</v>
      </c>
      <c r="K215" s="85">
        <f t="shared" si="28"/>
        <v>129494.39999999999</v>
      </c>
      <c r="L215" s="15"/>
    </row>
    <row r="216" spans="1:13" s="36" customFormat="1" ht="12.75" x14ac:dyDescent="0.25">
      <c r="A216" s="35" t="s">
        <v>267</v>
      </c>
      <c r="B216" s="38" t="s">
        <v>79</v>
      </c>
      <c r="C216" s="170" t="s">
        <v>80</v>
      </c>
      <c r="D216" s="156"/>
      <c r="E216" s="40" t="s">
        <v>78</v>
      </c>
      <c r="F216" s="41">
        <v>4</v>
      </c>
      <c r="G216" s="81">
        <v>1800</v>
      </c>
      <c r="H216" s="85">
        <f t="shared" si="26"/>
        <v>7200</v>
      </c>
      <c r="I216" s="81">
        <v>1120</v>
      </c>
      <c r="J216" s="86">
        <f t="shared" si="27"/>
        <v>4480</v>
      </c>
      <c r="K216" s="85">
        <f t="shared" si="28"/>
        <v>11680</v>
      </c>
      <c r="L216" s="15"/>
    </row>
    <row r="217" spans="1:13" s="36" customFormat="1" ht="12.75" x14ac:dyDescent="0.25">
      <c r="A217" s="35" t="s">
        <v>268</v>
      </c>
      <c r="B217" s="42" t="s">
        <v>83</v>
      </c>
      <c r="C217" s="170"/>
      <c r="D217" s="156"/>
      <c r="E217" s="40" t="s">
        <v>78</v>
      </c>
      <c r="F217" s="41">
        <v>10</v>
      </c>
      <c r="G217" s="81">
        <v>400</v>
      </c>
      <c r="H217" s="85">
        <f t="shared" si="26"/>
        <v>4000</v>
      </c>
      <c r="I217" s="81">
        <v>5668</v>
      </c>
      <c r="J217" s="86">
        <f t="shared" si="27"/>
        <v>56680</v>
      </c>
      <c r="K217" s="85">
        <f t="shared" si="28"/>
        <v>60680</v>
      </c>
      <c r="L217" s="15"/>
    </row>
    <row r="218" spans="1:13" s="36" customFormat="1" ht="25.5" x14ac:dyDescent="0.25">
      <c r="A218" s="35" t="s">
        <v>269</v>
      </c>
      <c r="B218" s="11" t="s">
        <v>933</v>
      </c>
      <c r="C218" s="20" t="s">
        <v>1040</v>
      </c>
      <c r="D218" s="157"/>
      <c r="E218" s="40" t="s">
        <v>78</v>
      </c>
      <c r="F218" s="41">
        <v>2</v>
      </c>
      <c r="G218" s="81">
        <v>3000</v>
      </c>
      <c r="H218" s="85">
        <f t="shared" si="26"/>
        <v>6000</v>
      </c>
      <c r="I218" s="81">
        <v>12612.36</v>
      </c>
      <c r="J218" s="86">
        <f t="shared" si="27"/>
        <v>25224.720000000001</v>
      </c>
      <c r="K218" s="85">
        <f t="shared" si="28"/>
        <v>31224.720000000001</v>
      </c>
      <c r="L218" s="15"/>
    </row>
    <row r="219" spans="1:13" s="36" customFormat="1" ht="12.75" x14ac:dyDescent="0.25">
      <c r="A219" s="35" t="s">
        <v>270</v>
      </c>
      <c r="B219" s="11" t="s">
        <v>1041</v>
      </c>
      <c r="C219" s="20" t="s">
        <v>1042</v>
      </c>
      <c r="D219" s="157"/>
      <c r="E219" s="40" t="s">
        <v>78</v>
      </c>
      <c r="F219" s="41">
        <v>4</v>
      </c>
      <c r="G219" s="81">
        <v>400</v>
      </c>
      <c r="H219" s="85">
        <f t="shared" si="26"/>
        <v>1600</v>
      </c>
      <c r="I219" s="81">
        <v>6304.92</v>
      </c>
      <c r="J219" s="86">
        <f t="shared" si="27"/>
        <v>25219.68</v>
      </c>
      <c r="K219" s="85">
        <f t="shared" si="28"/>
        <v>26819.68</v>
      </c>
      <c r="L219" s="15"/>
    </row>
    <row r="220" spans="1:13" s="18" customFormat="1" ht="25.5" x14ac:dyDescent="0.25">
      <c r="A220" s="35" t="s">
        <v>271</v>
      </c>
      <c r="B220" s="11" t="s">
        <v>933</v>
      </c>
      <c r="C220" s="20" t="s">
        <v>934</v>
      </c>
      <c r="D220" s="157"/>
      <c r="E220" s="40" t="s">
        <v>78</v>
      </c>
      <c r="F220" s="5">
        <v>2</v>
      </c>
      <c r="G220" s="81">
        <v>3000</v>
      </c>
      <c r="H220" s="85">
        <f t="shared" si="26"/>
        <v>6000</v>
      </c>
      <c r="I220" s="81">
        <v>7927.92</v>
      </c>
      <c r="J220" s="87">
        <f t="shared" si="27"/>
        <v>15855.84</v>
      </c>
      <c r="K220" s="87">
        <f>H220+J220</f>
        <v>21855.84</v>
      </c>
      <c r="L220" s="15"/>
    </row>
    <row r="221" spans="1:13" s="18" customFormat="1" ht="12.75" x14ac:dyDescent="0.25">
      <c r="A221" s="35" t="s">
        <v>272</v>
      </c>
      <c r="B221" s="11" t="s">
        <v>935</v>
      </c>
      <c r="C221" s="20" t="s">
        <v>936</v>
      </c>
      <c r="D221" s="157"/>
      <c r="E221" s="40" t="s">
        <v>78</v>
      </c>
      <c r="F221" s="5">
        <v>4</v>
      </c>
      <c r="G221" s="81">
        <v>400</v>
      </c>
      <c r="H221" s="85">
        <f t="shared" si="26"/>
        <v>1600</v>
      </c>
      <c r="I221" s="81">
        <v>2407.0100000000002</v>
      </c>
      <c r="J221" s="88">
        <f t="shared" si="27"/>
        <v>9628.0400000000009</v>
      </c>
      <c r="K221" s="87">
        <f>H221+J221</f>
        <v>11228.04</v>
      </c>
      <c r="L221" s="15"/>
    </row>
    <row r="222" spans="1:13" s="36" customFormat="1" ht="12.75" x14ac:dyDescent="0.25">
      <c r="A222" s="35" t="s">
        <v>273</v>
      </c>
      <c r="B222" s="42" t="s">
        <v>84</v>
      </c>
      <c r="C222" s="170" t="s">
        <v>85</v>
      </c>
      <c r="D222" s="156"/>
      <c r="E222" s="40" t="s">
        <v>78</v>
      </c>
      <c r="F222" s="41">
        <v>1</v>
      </c>
      <c r="G222" s="81">
        <v>2600</v>
      </c>
      <c r="H222" s="85">
        <f t="shared" si="26"/>
        <v>2600</v>
      </c>
      <c r="I222" s="81">
        <v>11375.52</v>
      </c>
      <c r="J222" s="86">
        <f t="shared" si="27"/>
        <v>11375.52</v>
      </c>
      <c r="K222" s="85">
        <f t="shared" si="28"/>
        <v>13975.52</v>
      </c>
      <c r="L222" s="15"/>
    </row>
    <row r="223" spans="1:13" s="18" customFormat="1" ht="12.75" x14ac:dyDescent="0.25">
      <c r="A223" s="35" t="s">
        <v>274</v>
      </c>
      <c r="B223" s="38" t="s">
        <v>928</v>
      </c>
      <c r="C223" s="20" t="s">
        <v>929</v>
      </c>
      <c r="D223" s="157"/>
      <c r="E223" s="40" t="s">
        <v>78</v>
      </c>
      <c r="F223" s="5">
        <v>2</v>
      </c>
      <c r="G223" s="81">
        <v>3000</v>
      </c>
      <c r="H223" s="87">
        <f t="shared" si="26"/>
        <v>6000</v>
      </c>
      <c r="I223" s="81">
        <v>9024.14</v>
      </c>
      <c r="J223" s="88">
        <f t="shared" si="27"/>
        <v>18048.28</v>
      </c>
      <c r="K223" s="87">
        <f t="shared" si="28"/>
        <v>24048.28</v>
      </c>
      <c r="L223" s="15"/>
    </row>
    <row r="224" spans="1:13" s="36" customFormat="1" ht="12.75" x14ac:dyDescent="0.25">
      <c r="A224" s="35" t="s">
        <v>275</v>
      </c>
      <c r="B224" s="42" t="s">
        <v>86</v>
      </c>
      <c r="C224" s="170" t="s">
        <v>87</v>
      </c>
      <c r="D224" s="156"/>
      <c r="E224" s="40" t="s">
        <v>78</v>
      </c>
      <c r="F224" s="41">
        <v>11</v>
      </c>
      <c r="G224" s="81">
        <v>2600</v>
      </c>
      <c r="H224" s="85">
        <f t="shared" si="26"/>
        <v>28600</v>
      </c>
      <c r="I224" s="81">
        <v>5006.04</v>
      </c>
      <c r="J224" s="86">
        <f t="shared" si="27"/>
        <v>55066.44</v>
      </c>
      <c r="K224" s="85">
        <f t="shared" si="28"/>
        <v>83666.44</v>
      </c>
      <c r="L224" s="15"/>
    </row>
    <row r="225" spans="1:12" s="36" customFormat="1" ht="12.75" x14ac:dyDescent="0.25">
      <c r="A225" s="35" t="s">
        <v>276</v>
      </c>
      <c r="B225" s="42" t="s">
        <v>88</v>
      </c>
      <c r="C225" s="170" t="s">
        <v>89</v>
      </c>
      <c r="D225" s="156"/>
      <c r="E225" s="40" t="s">
        <v>78</v>
      </c>
      <c r="F225" s="41">
        <v>4</v>
      </c>
      <c r="G225" s="81">
        <v>2600</v>
      </c>
      <c r="H225" s="85">
        <f t="shared" si="26"/>
        <v>10400</v>
      </c>
      <c r="I225" s="81">
        <v>4564.5600000000004</v>
      </c>
      <c r="J225" s="86">
        <f t="shared" si="27"/>
        <v>18258.240000000002</v>
      </c>
      <c r="K225" s="85">
        <f t="shared" si="28"/>
        <v>28658.240000000002</v>
      </c>
      <c r="L225" s="15"/>
    </row>
    <row r="226" spans="1:12" s="36" customFormat="1" ht="12.75" x14ac:dyDescent="0.25">
      <c r="A226" s="35" t="s">
        <v>277</v>
      </c>
      <c r="B226" s="42" t="s">
        <v>90</v>
      </c>
      <c r="C226" s="170" t="s">
        <v>91</v>
      </c>
      <c r="D226" s="156"/>
      <c r="E226" s="40" t="s">
        <v>78</v>
      </c>
      <c r="F226" s="41">
        <v>137</v>
      </c>
      <c r="G226" s="81">
        <v>1200</v>
      </c>
      <c r="H226" s="85">
        <f t="shared" si="26"/>
        <v>164400</v>
      </c>
      <c r="I226" s="81">
        <v>1901.8</v>
      </c>
      <c r="J226" s="86">
        <f t="shared" si="27"/>
        <v>260546.6</v>
      </c>
      <c r="K226" s="85">
        <f t="shared" si="28"/>
        <v>424946.6</v>
      </c>
      <c r="L226" s="15"/>
    </row>
    <row r="227" spans="1:12" s="36" customFormat="1" ht="12.75" x14ac:dyDescent="0.25">
      <c r="A227" s="35" t="s">
        <v>278</v>
      </c>
      <c r="B227" s="38" t="s">
        <v>92</v>
      </c>
      <c r="C227" s="170" t="s">
        <v>93</v>
      </c>
      <c r="D227" s="156"/>
      <c r="E227" s="40" t="s">
        <v>78</v>
      </c>
      <c r="F227" s="41">
        <v>24</v>
      </c>
      <c r="G227" s="81">
        <v>3400</v>
      </c>
      <c r="H227" s="85">
        <f t="shared" si="26"/>
        <v>81600</v>
      </c>
      <c r="I227" s="81">
        <v>28860</v>
      </c>
      <c r="J227" s="86">
        <f t="shared" si="27"/>
        <v>692640</v>
      </c>
      <c r="K227" s="85">
        <f t="shared" si="28"/>
        <v>774240</v>
      </c>
      <c r="L227" s="15"/>
    </row>
    <row r="228" spans="1:12" s="36" customFormat="1" ht="12.75" x14ac:dyDescent="0.25">
      <c r="A228" s="35" t="s">
        <v>279</v>
      </c>
      <c r="B228" s="38" t="s">
        <v>1113</v>
      </c>
      <c r="C228" s="170" t="s">
        <v>1114</v>
      </c>
      <c r="D228" s="156"/>
      <c r="E228" s="40" t="s">
        <v>78</v>
      </c>
      <c r="F228" s="41">
        <v>24</v>
      </c>
      <c r="G228" s="81">
        <v>1200</v>
      </c>
      <c r="H228" s="85">
        <f t="shared" si="26"/>
        <v>28800</v>
      </c>
      <c r="I228" s="81">
        <v>1200</v>
      </c>
      <c r="J228" s="86">
        <f t="shared" si="27"/>
        <v>28800</v>
      </c>
      <c r="K228" s="85">
        <f t="shared" si="28"/>
        <v>57600</v>
      </c>
      <c r="L228" s="15"/>
    </row>
    <row r="229" spans="1:12" s="36" customFormat="1" ht="12.75" x14ac:dyDescent="0.25">
      <c r="A229" s="35" t="s">
        <v>280</v>
      </c>
      <c r="B229" s="42" t="s">
        <v>94</v>
      </c>
      <c r="C229" s="170" t="s">
        <v>95</v>
      </c>
      <c r="D229" s="156"/>
      <c r="E229" s="40" t="s">
        <v>78</v>
      </c>
      <c r="F229" s="41">
        <v>15</v>
      </c>
      <c r="G229" s="81">
        <v>1200</v>
      </c>
      <c r="H229" s="85">
        <f t="shared" si="26"/>
        <v>18000</v>
      </c>
      <c r="I229" s="81">
        <v>1121.8</v>
      </c>
      <c r="J229" s="86">
        <f t="shared" si="27"/>
        <v>16827</v>
      </c>
      <c r="K229" s="85">
        <f t="shared" si="28"/>
        <v>34827</v>
      </c>
      <c r="L229" s="15"/>
    </row>
    <row r="230" spans="1:12" s="36" customFormat="1" ht="12.75" x14ac:dyDescent="0.25">
      <c r="A230" s="35" t="s">
        <v>281</v>
      </c>
      <c r="B230" s="42" t="s">
        <v>96</v>
      </c>
      <c r="C230" s="170" t="s">
        <v>97</v>
      </c>
      <c r="D230" s="156"/>
      <c r="E230" s="40" t="s">
        <v>78</v>
      </c>
      <c r="F230" s="41">
        <v>4</v>
      </c>
      <c r="G230" s="81">
        <v>1000</v>
      </c>
      <c r="H230" s="85">
        <f t="shared" si="26"/>
        <v>4000</v>
      </c>
      <c r="I230" s="81">
        <v>641.16</v>
      </c>
      <c r="J230" s="86">
        <f t="shared" si="27"/>
        <v>2564.64</v>
      </c>
      <c r="K230" s="85">
        <f t="shared" si="28"/>
        <v>6564.6399999999994</v>
      </c>
      <c r="L230" s="15"/>
    </row>
    <row r="231" spans="1:12" s="36" customFormat="1" ht="12.75" x14ac:dyDescent="0.25">
      <c r="A231" s="35" t="s">
        <v>282</v>
      </c>
      <c r="B231" s="42" t="s">
        <v>114</v>
      </c>
      <c r="C231" s="170" t="s">
        <v>115</v>
      </c>
      <c r="D231" s="156"/>
      <c r="E231" s="40" t="s">
        <v>78</v>
      </c>
      <c r="F231" s="41">
        <v>1</v>
      </c>
      <c r="G231" s="81">
        <v>2600</v>
      </c>
      <c r="H231" s="85">
        <f t="shared" si="26"/>
        <v>2600</v>
      </c>
      <c r="I231" s="81">
        <v>3524.04</v>
      </c>
      <c r="J231" s="86">
        <f t="shared" si="27"/>
        <v>3524.04</v>
      </c>
      <c r="K231" s="85">
        <f>H231+J231</f>
        <v>6124.04</v>
      </c>
      <c r="L231" s="15"/>
    </row>
    <row r="232" spans="1:12" s="36" customFormat="1" ht="12.75" x14ac:dyDescent="0.25">
      <c r="A232" s="35" t="s">
        <v>283</v>
      </c>
      <c r="B232" s="42" t="s">
        <v>98</v>
      </c>
      <c r="C232" s="170" t="s">
        <v>99</v>
      </c>
      <c r="D232" s="156"/>
      <c r="E232" s="40" t="s">
        <v>78</v>
      </c>
      <c r="F232" s="41">
        <v>4</v>
      </c>
      <c r="G232" s="81">
        <v>3200</v>
      </c>
      <c r="H232" s="85">
        <f t="shared" si="26"/>
        <v>12800</v>
      </c>
      <c r="I232" s="81">
        <v>11575.2</v>
      </c>
      <c r="J232" s="86">
        <f t="shared" si="27"/>
        <v>46300.800000000003</v>
      </c>
      <c r="K232" s="85">
        <f t="shared" si="28"/>
        <v>59100.800000000003</v>
      </c>
      <c r="L232" s="15"/>
    </row>
    <row r="233" spans="1:12" s="36" customFormat="1" ht="12.75" x14ac:dyDescent="0.25">
      <c r="A233" s="35" t="s">
        <v>284</v>
      </c>
      <c r="B233" s="42" t="s">
        <v>116</v>
      </c>
      <c r="C233" s="170" t="s">
        <v>117</v>
      </c>
      <c r="D233" s="156"/>
      <c r="E233" s="40" t="s">
        <v>78</v>
      </c>
      <c r="F233" s="41">
        <v>1</v>
      </c>
      <c r="G233" s="81">
        <v>2600</v>
      </c>
      <c r="H233" s="85">
        <f t="shared" si="26"/>
        <v>2600</v>
      </c>
      <c r="I233" s="81">
        <v>9000</v>
      </c>
      <c r="J233" s="86">
        <f t="shared" si="27"/>
        <v>9000</v>
      </c>
      <c r="K233" s="85">
        <f>H233+J233</f>
        <v>11600</v>
      </c>
      <c r="L233" s="15"/>
    </row>
    <row r="234" spans="1:12" s="36" customFormat="1" ht="12.75" x14ac:dyDescent="0.25">
      <c r="A234" s="35" t="s">
        <v>285</v>
      </c>
      <c r="B234" s="42" t="s">
        <v>118</v>
      </c>
      <c r="C234" s="170" t="s">
        <v>119</v>
      </c>
      <c r="D234" s="156"/>
      <c r="E234" s="40" t="s">
        <v>78</v>
      </c>
      <c r="F234" s="41">
        <v>1</v>
      </c>
      <c r="G234" s="81">
        <v>3000</v>
      </c>
      <c r="H234" s="85">
        <f t="shared" si="26"/>
        <v>3000</v>
      </c>
      <c r="I234" s="81">
        <v>2558</v>
      </c>
      <c r="J234" s="86">
        <f t="shared" si="27"/>
        <v>2558</v>
      </c>
      <c r="K234" s="85">
        <f>H234+J234</f>
        <v>5558</v>
      </c>
      <c r="L234" s="15"/>
    </row>
    <row r="235" spans="1:12" s="36" customFormat="1" ht="12.75" x14ac:dyDescent="0.25">
      <c r="A235" s="35" t="s">
        <v>286</v>
      </c>
      <c r="B235" s="42" t="s">
        <v>110</v>
      </c>
      <c r="C235" s="170" t="s">
        <v>111</v>
      </c>
      <c r="D235" s="156"/>
      <c r="E235" s="40" t="s">
        <v>78</v>
      </c>
      <c r="F235" s="41">
        <v>1</v>
      </c>
      <c r="G235" s="81">
        <v>2000</v>
      </c>
      <c r="H235" s="85">
        <f t="shared" si="26"/>
        <v>2000</v>
      </c>
      <c r="I235" s="81">
        <v>1462</v>
      </c>
      <c r="J235" s="86">
        <f t="shared" si="27"/>
        <v>1462</v>
      </c>
      <c r="K235" s="85">
        <f>H235+J235</f>
        <v>3462</v>
      </c>
      <c r="L235" s="15"/>
    </row>
    <row r="236" spans="1:12" s="36" customFormat="1" ht="25.5" x14ac:dyDescent="0.25">
      <c r="A236" s="35" t="s">
        <v>287</v>
      </c>
      <c r="B236" s="38" t="s">
        <v>100</v>
      </c>
      <c r="C236" s="170" t="s">
        <v>101</v>
      </c>
      <c r="D236" s="156"/>
      <c r="E236" s="40" t="s">
        <v>78</v>
      </c>
      <c r="F236" s="41">
        <v>4</v>
      </c>
      <c r="G236" s="81">
        <v>300</v>
      </c>
      <c r="H236" s="85">
        <f t="shared" si="26"/>
        <v>1200</v>
      </c>
      <c r="I236" s="81">
        <v>2825.04</v>
      </c>
      <c r="J236" s="86">
        <f t="shared" si="27"/>
        <v>11300.16</v>
      </c>
      <c r="K236" s="85">
        <f t="shared" si="28"/>
        <v>12500.16</v>
      </c>
      <c r="L236" s="15"/>
    </row>
    <row r="237" spans="1:12" s="36" customFormat="1" ht="25.5" x14ac:dyDescent="0.25">
      <c r="A237" s="35" t="s">
        <v>288</v>
      </c>
      <c r="B237" s="38" t="s">
        <v>102</v>
      </c>
      <c r="C237" s="170" t="s">
        <v>103</v>
      </c>
      <c r="D237" s="156"/>
      <c r="E237" s="40" t="s">
        <v>78</v>
      </c>
      <c r="F237" s="41">
        <v>4</v>
      </c>
      <c r="G237" s="81">
        <v>300</v>
      </c>
      <c r="H237" s="85">
        <f t="shared" si="26"/>
        <v>1200</v>
      </c>
      <c r="I237" s="81">
        <v>790</v>
      </c>
      <c r="J237" s="86">
        <f t="shared" si="27"/>
        <v>3160</v>
      </c>
      <c r="K237" s="85">
        <f t="shared" si="28"/>
        <v>4360</v>
      </c>
      <c r="L237" s="15"/>
    </row>
    <row r="238" spans="1:12" s="100" customFormat="1" ht="25.5" x14ac:dyDescent="0.25">
      <c r="A238" s="93" t="s">
        <v>289</v>
      </c>
      <c r="B238" s="117" t="s">
        <v>106</v>
      </c>
      <c r="C238" s="148" t="s">
        <v>107</v>
      </c>
      <c r="D238" s="155" t="s">
        <v>1239</v>
      </c>
      <c r="E238" s="119" t="s">
        <v>78</v>
      </c>
      <c r="F238" s="120">
        <v>10</v>
      </c>
      <c r="G238" s="97">
        <v>1200</v>
      </c>
      <c r="H238" s="121">
        <f t="shared" si="26"/>
        <v>12000</v>
      </c>
      <c r="I238" s="97">
        <v>368</v>
      </c>
      <c r="J238" s="122">
        <f t="shared" si="27"/>
        <v>3680</v>
      </c>
      <c r="K238" s="121">
        <f t="shared" si="28"/>
        <v>15680</v>
      </c>
      <c r="L238" s="99"/>
    </row>
    <row r="239" spans="1:12" s="100" customFormat="1" ht="25.5" x14ac:dyDescent="0.25">
      <c r="A239" s="93" t="s">
        <v>290</v>
      </c>
      <c r="B239" s="117" t="s">
        <v>106</v>
      </c>
      <c r="C239" s="148" t="s">
        <v>108</v>
      </c>
      <c r="D239" s="155" t="s">
        <v>1240</v>
      </c>
      <c r="E239" s="119" t="s">
        <v>78</v>
      </c>
      <c r="F239" s="120">
        <v>9</v>
      </c>
      <c r="G239" s="97">
        <v>1200</v>
      </c>
      <c r="H239" s="121">
        <f t="shared" si="26"/>
        <v>10800</v>
      </c>
      <c r="I239" s="97">
        <v>368</v>
      </c>
      <c r="J239" s="122">
        <f t="shared" si="27"/>
        <v>3312</v>
      </c>
      <c r="K239" s="121">
        <f t="shared" si="28"/>
        <v>14112</v>
      </c>
      <c r="L239" s="99"/>
    </row>
    <row r="240" spans="1:12" s="100" customFormat="1" ht="25.5" x14ac:dyDescent="0.25">
      <c r="A240" s="93" t="s">
        <v>291</v>
      </c>
      <c r="B240" s="117" t="s">
        <v>106</v>
      </c>
      <c r="C240" s="148" t="s">
        <v>109</v>
      </c>
      <c r="D240" s="155" t="s">
        <v>1241</v>
      </c>
      <c r="E240" s="119" t="s">
        <v>78</v>
      </c>
      <c r="F240" s="120">
        <v>9</v>
      </c>
      <c r="G240" s="97">
        <v>1200</v>
      </c>
      <c r="H240" s="121">
        <f t="shared" si="26"/>
        <v>10800</v>
      </c>
      <c r="I240" s="97">
        <v>368</v>
      </c>
      <c r="J240" s="122">
        <f t="shared" si="27"/>
        <v>3312</v>
      </c>
      <c r="K240" s="121">
        <f>H240+J240</f>
        <v>14112</v>
      </c>
      <c r="L240" s="99"/>
    </row>
    <row r="241" spans="1:12" s="100" customFormat="1" ht="29.25" x14ac:dyDescent="0.25">
      <c r="A241" s="93" t="s">
        <v>292</v>
      </c>
      <c r="B241" s="117" t="s">
        <v>1098</v>
      </c>
      <c r="C241" s="148" t="s">
        <v>1099</v>
      </c>
      <c r="D241" s="155" t="s">
        <v>1371</v>
      </c>
      <c r="E241" s="119" t="s">
        <v>78</v>
      </c>
      <c r="F241" s="120">
        <v>39</v>
      </c>
      <c r="G241" s="97">
        <v>1200</v>
      </c>
      <c r="H241" s="121">
        <f t="shared" si="26"/>
        <v>46800</v>
      </c>
      <c r="I241" s="97">
        <v>656</v>
      </c>
      <c r="J241" s="122">
        <f t="shared" si="27"/>
        <v>25584</v>
      </c>
      <c r="K241" s="121">
        <f>H241+J241</f>
        <v>72384</v>
      </c>
      <c r="L241" s="99"/>
    </row>
    <row r="242" spans="1:12" s="100" customFormat="1" ht="25.5" x14ac:dyDescent="0.25">
      <c r="A242" s="93" t="s">
        <v>293</v>
      </c>
      <c r="B242" s="117" t="s">
        <v>1191</v>
      </c>
      <c r="C242" s="148" t="s">
        <v>1192</v>
      </c>
      <c r="D242" s="155" t="s">
        <v>1242</v>
      </c>
      <c r="E242" s="119" t="s">
        <v>78</v>
      </c>
      <c r="F242" s="120">
        <v>30</v>
      </c>
      <c r="G242" s="97">
        <v>1200</v>
      </c>
      <c r="H242" s="121">
        <f t="shared" si="26"/>
        <v>36000</v>
      </c>
      <c r="I242" s="97">
        <v>545.04</v>
      </c>
      <c r="J242" s="122">
        <f t="shared" si="27"/>
        <v>16351.199999999999</v>
      </c>
      <c r="K242" s="121">
        <f>H242+J242</f>
        <v>52351.199999999997</v>
      </c>
      <c r="L242" s="99"/>
    </row>
    <row r="243" spans="1:12" s="100" customFormat="1" ht="38.25" x14ac:dyDescent="0.25">
      <c r="A243" s="93" t="s">
        <v>294</v>
      </c>
      <c r="B243" s="101" t="s">
        <v>1115</v>
      </c>
      <c r="C243" s="148" t="s">
        <v>1116</v>
      </c>
      <c r="D243" s="155" t="s">
        <v>1243</v>
      </c>
      <c r="E243" s="119" t="s">
        <v>78</v>
      </c>
      <c r="F243" s="120">
        <v>54</v>
      </c>
      <c r="G243" s="97">
        <v>1200</v>
      </c>
      <c r="H243" s="121">
        <f t="shared" si="26"/>
        <v>64800</v>
      </c>
      <c r="I243" s="97">
        <v>270</v>
      </c>
      <c r="J243" s="122">
        <f t="shared" si="27"/>
        <v>14580</v>
      </c>
      <c r="K243" s="121">
        <f>H243+J243</f>
        <v>79380</v>
      </c>
      <c r="L243" s="99"/>
    </row>
    <row r="244" spans="1:12" s="36" customFormat="1" ht="12.75" x14ac:dyDescent="0.25">
      <c r="A244" s="35" t="s">
        <v>295</v>
      </c>
      <c r="B244" s="42" t="s">
        <v>112</v>
      </c>
      <c r="C244" s="170" t="s">
        <v>113</v>
      </c>
      <c r="D244" s="155"/>
      <c r="E244" s="40" t="s">
        <v>78</v>
      </c>
      <c r="F244" s="41">
        <v>87</v>
      </c>
      <c r="G244" s="81">
        <v>100</v>
      </c>
      <c r="H244" s="85">
        <f t="shared" si="26"/>
        <v>8700</v>
      </c>
      <c r="I244" s="81">
        <v>71.760000000000005</v>
      </c>
      <c r="J244" s="86">
        <f t="shared" si="27"/>
        <v>6243.1200000000008</v>
      </c>
      <c r="K244" s="85">
        <f t="shared" ref="K244:K265" si="29">H244+J244</f>
        <v>14943.12</v>
      </c>
      <c r="L244" s="15"/>
    </row>
    <row r="245" spans="1:12" s="18" customFormat="1" ht="12.75" x14ac:dyDescent="0.25">
      <c r="A245" s="35" t="s">
        <v>296</v>
      </c>
      <c r="B245" s="11" t="s">
        <v>937</v>
      </c>
      <c r="C245" s="21" t="s">
        <v>940</v>
      </c>
      <c r="D245" s="155"/>
      <c r="E245" s="40" t="s">
        <v>78</v>
      </c>
      <c r="F245" s="5">
        <v>96</v>
      </c>
      <c r="G245" s="81">
        <v>3200</v>
      </c>
      <c r="H245" s="85">
        <f t="shared" si="26"/>
        <v>307200</v>
      </c>
      <c r="I245" s="81">
        <v>3692.4</v>
      </c>
      <c r="J245" s="88">
        <f t="shared" si="27"/>
        <v>354470.40000000002</v>
      </c>
      <c r="K245" s="87">
        <f t="shared" si="29"/>
        <v>661670.40000000002</v>
      </c>
      <c r="L245" s="15"/>
    </row>
    <row r="246" spans="1:12" s="18" customFormat="1" ht="12.75" x14ac:dyDescent="0.25">
      <c r="A246" s="35" t="s">
        <v>297</v>
      </c>
      <c r="B246" s="11" t="s">
        <v>104</v>
      </c>
      <c r="C246" s="21" t="s">
        <v>105</v>
      </c>
      <c r="D246" s="155"/>
      <c r="E246" s="40" t="s">
        <v>78</v>
      </c>
      <c r="F246" s="12">
        <v>24</v>
      </c>
      <c r="G246" s="81">
        <v>2600</v>
      </c>
      <c r="H246" s="85">
        <f t="shared" si="26"/>
        <v>62400</v>
      </c>
      <c r="I246" s="81">
        <v>1365</v>
      </c>
      <c r="J246" s="87">
        <f t="shared" si="27"/>
        <v>32760</v>
      </c>
      <c r="K246" s="87">
        <f t="shared" si="29"/>
        <v>95160</v>
      </c>
      <c r="L246" s="15"/>
    </row>
    <row r="247" spans="1:12" s="18" customFormat="1" ht="12.75" x14ac:dyDescent="0.25">
      <c r="A247" s="35" t="s">
        <v>298</v>
      </c>
      <c r="B247" s="9" t="s">
        <v>1122</v>
      </c>
      <c r="C247" s="10"/>
      <c r="D247" s="155"/>
      <c r="E247" s="40" t="s">
        <v>78</v>
      </c>
      <c r="F247" s="12">
        <v>96</v>
      </c>
      <c r="G247" s="81">
        <v>1200</v>
      </c>
      <c r="H247" s="85">
        <f t="shared" si="26"/>
        <v>115200</v>
      </c>
      <c r="I247" s="81">
        <v>1250</v>
      </c>
      <c r="J247" s="88">
        <f t="shared" si="27"/>
        <v>120000</v>
      </c>
      <c r="K247" s="87">
        <f t="shared" si="29"/>
        <v>235200</v>
      </c>
      <c r="L247" s="15"/>
    </row>
    <row r="248" spans="1:12" s="126" customFormat="1" ht="12.75" x14ac:dyDescent="0.25">
      <c r="A248" s="93" t="s">
        <v>299</v>
      </c>
      <c r="B248" s="101" t="s">
        <v>930</v>
      </c>
      <c r="C248" s="208" t="s">
        <v>932</v>
      </c>
      <c r="D248" s="155" t="s">
        <v>1244</v>
      </c>
      <c r="E248" s="119" t="s">
        <v>78</v>
      </c>
      <c r="F248" s="125">
        <v>1</v>
      </c>
      <c r="G248" s="97">
        <v>4500</v>
      </c>
      <c r="H248" s="149">
        <f t="shared" si="26"/>
        <v>4500</v>
      </c>
      <c r="I248" s="97">
        <v>32633.64</v>
      </c>
      <c r="J248" s="150">
        <f t="shared" si="27"/>
        <v>32633.64</v>
      </c>
      <c r="K248" s="149">
        <f t="shared" si="29"/>
        <v>37133.64</v>
      </c>
      <c r="L248" s="99"/>
    </row>
    <row r="249" spans="1:12" s="126" customFormat="1" ht="12.75" x14ac:dyDescent="0.25">
      <c r="A249" s="93" t="s">
        <v>300</v>
      </c>
      <c r="B249" s="101" t="s">
        <v>930</v>
      </c>
      <c r="C249" s="208" t="s">
        <v>931</v>
      </c>
      <c r="D249" s="155" t="s">
        <v>1245</v>
      </c>
      <c r="E249" s="119" t="s">
        <v>78</v>
      </c>
      <c r="F249" s="125">
        <v>1</v>
      </c>
      <c r="G249" s="97">
        <v>4500</v>
      </c>
      <c r="H249" s="149">
        <f t="shared" si="26"/>
        <v>4500</v>
      </c>
      <c r="I249" s="97">
        <v>31318.560000000001</v>
      </c>
      <c r="J249" s="150">
        <f t="shared" si="27"/>
        <v>31318.560000000001</v>
      </c>
      <c r="K249" s="149">
        <f t="shared" si="29"/>
        <v>35818.559999999998</v>
      </c>
      <c r="L249" s="99"/>
    </row>
    <row r="250" spans="1:12" s="100" customFormat="1" ht="12.75" x14ac:dyDescent="0.25">
      <c r="A250" s="93" t="s">
        <v>301</v>
      </c>
      <c r="B250" s="117" t="s">
        <v>219</v>
      </c>
      <c r="C250" s="148">
        <v>35262</v>
      </c>
      <c r="D250" s="155" t="s">
        <v>1246</v>
      </c>
      <c r="E250" s="119" t="s">
        <v>120</v>
      </c>
      <c r="F250" s="120">
        <v>585</v>
      </c>
      <c r="G250" s="97">
        <v>380</v>
      </c>
      <c r="H250" s="121">
        <f t="shared" si="26"/>
        <v>222300</v>
      </c>
      <c r="I250" s="97">
        <v>538</v>
      </c>
      <c r="J250" s="122">
        <f t="shared" si="27"/>
        <v>314730</v>
      </c>
      <c r="K250" s="121">
        <f t="shared" si="29"/>
        <v>537030</v>
      </c>
      <c r="L250" s="99"/>
    </row>
    <row r="251" spans="1:12" s="36" customFormat="1" ht="12.75" x14ac:dyDescent="0.25">
      <c r="A251" s="35" t="s">
        <v>302</v>
      </c>
      <c r="B251" s="42" t="s">
        <v>121</v>
      </c>
      <c r="C251" s="170">
        <v>36480</v>
      </c>
      <c r="D251" s="155"/>
      <c r="E251" s="40" t="s">
        <v>120</v>
      </c>
      <c r="F251" s="41">
        <v>585</v>
      </c>
      <c r="G251" s="81">
        <v>100</v>
      </c>
      <c r="H251" s="85">
        <f t="shared" si="26"/>
        <v>58500</v>
      </c>
      <c r="I251" s="81">
        <v>292.8</v>
      </c>
      <c r="J251" s="86">
        <f t="shared" si="27"/>
        <v>171288</v>
      </c>
      <c r="K251" s="85">
        <f t="shared" si="29"/>
        <v>229788</v>
      </c>
      <c r="L251" s="15"/>
    </row>
    <row r="252" spans="1:12" s="36" customFormat="1" ht="12.75" x14ac:dyDescent="0.25">
      <c r="A252" s="35" t="s">
        <v>303</v>
      </c>
      <c r="B252" s="42" t="s">
        <v>122</v>
      </c>
      <c r="C252" s="170">
        <v>35522</v>
      </c>
      <c r="D252" s="156"/>
      <c r="E252" s="40" t="s">
        <v>120</v>
      </c>
      <c r="F252" s="41">
        <v>585</v>
      </c>
      <c r="G252" s="81">
        <v>120</v>
      </c>
      <c r="H252" s="85">
        <f t="shared" si="26"/>
        <v>70200</v>
      </c>
      <c r="I252" s="81">
        <v>209.22</v>
      </c>
      <c r="J252" s="86">
        <f t="shared" si="27"/>
        <v>122393.7</v>
      </c>
      <c r="K252" s="85">
        <f t="shared" si="29"/>
        <v>192593.7</v>
      </c>
      <c r="L252" s="15"/>
    </row>
    <row r="253" spans="1:12" s="36" customFormat="1" ht="12.75" x14ac:dyDescent="0.25">
      <c r="A253" s="35" t="s">
        <v>304</v>
      </c>
      <c r="B253" s="42" t="s">
        <v>749</v>
      </c>
      <c r="C253" s="170" t="s">
        <v>880</v>
      </c>
      <c r="D253" s="156"/>
      <c r="E253" s="40" t="s">
        <v>120</v>
      </c>
      <c r="F253" s="41">
        <v>150</v>
      </c>
      <c r="G253" s="81">
        <v>640</v>
      </c>
      <c r="H253" s="85">
        <f t="shared" si="26"/>
        <v>96000</v>
      </c>
      <c r="I253" s="81">
        <v>375</v>
      </c>
      <c r="J253" s="86">
        <f t="shared" si="27"/>
        <v>56250</v>
      </c>
      <c r="K253" s="85">
        <f t="shared" si="29"/>
        <v>152250</v>
      </c>
      <c r="L253" s="15"/>
    </row>
    <row r="254" spans="1:12" s="36" customFormat="1" ht="12.75" x14ac:dyDescent="0.25">
      <c r="A254" s="35" t="s">
        <v>305</v>
      </c>
      <c r="B254" s="42" t="s">
        <v>1043</v>
      </c>
      <c r="C254" s="170" t="s">
        <v>1044</v>
      </c>
      <c r="D254" s="156"/>
      <c r="E254" s="40" t="s">
        <v>120</v>
      </c>
      <c r="F254" s="41">
        <v>150</v>
      </c>
      <c r="G254" s="81">
        <v>120</v>
      </c>
      <c r="H254" s="85">
        <f t="shared" si="26"/>
        <v>18000</v>
      </c>
      <c r="I254" s="81">
        <v>171.65</v>
      </c>
      <c r="J254" s="86">
        <f t="shared" si="27"/>
        <v>25747.5</v>
      </c>
      <c r="K254" s="85">
        <f t="shared" si="29"/>
        <v>43747.5</v>
      </c>
      <c r="L254" s="15"/>
    </row>
    <row r="255" spans="1:12" s="36" customFormat="1" ht="12.75" x14ac:dyDescent="0.25">
      <c r="A255" s="35" t="s">
        <v>306</v>
      </c>
      <c r="B255" s="42" t="s">
        <v>123</v>
      </c>
      <c r="C255" s="170" t="s">
        <v>124</v>
      </c>
      <c r="D255" s="156"/>
      <c r="E255" s="40" t="s">
        <v>78</v>
      </c>
      <c r="F255" s="41">
        <v>10</v>
      </c>
      <c r="G255" s="81">
        <v>1200</v>
      </c>
      <c r="H255" s="85">
        <f t="shared" si="26"/>
        <v>12000</v>
      </c>
      <c r="I255" s="81">
        <v>1620.8</v>
      </c>
      <c r="J255" s="86">
        <f t="shared" si="27"/>
        <v>16208</v>
      </c>
      <c r="K255" s="85">
        <f t="shared" si="29"/>
        <v>28208</v>
      </c>
      <c r="L255" s="15"/>
    </row>
    <row r="256" spans="1:12" s="36" customFormat="1" ht="12.75" x14ac:dyDescent="0.25">
      <c r="A256" s="35" t="s">
        <v>307</v>
      </c>
      <c r="B256" s="42" t="s">
        <v>1070</v>
      </c>
      <c r="C256" s="170" t="s">
        <v>1045</v>
      </c>
      <c r="D256" s="156"/>
      <c r="E256" s="40" t="s">
        <v>78</v>
      </c>
      <c r="F256" s="41">
        <v>10</v>
      </c>
      <c r="G256" s="81">
        <v>120</v>
      </c>
      <c r="H256" s="85">
        <f t="shared" si="26"/>
        <v>1200</v>
      </c>
      <c r="I256" s="81">
        <v>839.4</v>
      </c>
      <c r="J256" s="86">
        <f t="shared" si="27"/>
        <v>8394</v>
      </c>
      <c r="K256" s="85">
        <f t="shared" si="29"/>
        <v>9594</v>
      </c>
      <c r="L256" s="15"/>
    </row>
    <row r="257" spans="1:12" s="36" customFormat="1" ht="12.75" x14ac:dyDescent="0.25">
      <c r="A257" s="35" t="s">
        <v>308</v>
      </c>
      <c r="B257" s="42" t="s">
        <v>125</v>
      </c>
      <c r="C257" s="170" t="s">
        <v>126</v>
      </c>
      <c r="D257" s="156"/>
      <c r="E257" s="40" t="s">
        <v>78</v>
      </c>
      <c r="F257" s="41">
        <v>12</v>
      </c>
      <c r="G257" s="81">
        <v>1200</v>
      </c>
      <c r="H257" s="85">
        <f t="shared" si="26"/>
        <v>14400</v>
      </c>
      <c r="I257" s="81">
        <v>1892</v>
      </c>
      <c r="J257" s="86">
        <f t="shared" si="27"/>
        <v>22704</v>
      </c>
      <c r="K257" s="85">
        <f t="shared" si="29"/>
        <v>37104</v>
      </c>
      <c r="L257" s="15"/>
    </row>
    <row r="258" spans="1:12" s="36" customFormat="1" ht="12.75" x14ac:dyDescent="0.25">
      <c r="A258" s="35" t="s">
        <v>309</v>
      </c>
      <c r="B258" s="42" t="s">
        <v>1046</v>
      </c>
      <c r="C258" s="170" t="s">
        <v>1047</v>
      </c>
      <c r="D258" s="156"/>
      <c r="E258" s="40" t="s">
        <v>78</v>
      </c>
      <c r="F258" s="41">
        <v>12</v>
      </c>
      <c r="G258" s="81">
        <v>120</v>
      </c>
      <c r="H258" s="85">
        <f t="shared" si="26"/>
        <v>1440</v>
      </c>
      <c r="I258" s="81">
        <v>644.02</v>
      </c>
      <c r="J258" s="86">
        <f t="shared" si="27"/>
        <v>7728.24</v>
      </c>
      <c r="K258" s="85">
        <f t="shared" si="29"/>
        <v>9168.24</v>
      </c>
      <c r="L258" s="15"/>
    </row>
    <row r="259" spans="1:12" s="36" customFormat="1" ht="12.75" x14ac:dyDescent="0.25">
      <c r="A259" s="35" t="s">
        <v>310</v>
      </c>
      <c r="B259" s="42" t="s">
        <v>1048</v>
      </c>
      <c r="C259" s="170" t="s">
        <v>1049</v>
      </c>
      <c r="D259" s="156"/>
      <c r="E259" s="40" t="s">
        <v>78</v>
      </c>
      <c r="F259" s="41">
        <v>5</v>
      </c>
      <c r="G259" s="81">
        <v>1200</v>
      </c>
      <c r="H259" s="85">
        <f t="shared" si="26"/>
        <v>6000</v>
      </c>
      <c r="I259" s="81">
        <v>2020.01</v>
      </c>
      <c r="J259" s="86">
        <f t="shared" si="27"/>
        <v>10100.049999999999</v>
      </c>
      <c r="K259" s="85">
        <f t="shared" si="29"/>
        <v>16100.05</v>
      </c>
      <c r="L259" s="15"/>
    </row>
    <row r="260" spans="1:12" s="36" customFormat="1" ht="12.75" x14ac:dyDescent="0.25">
      <c r="A260" s="35" t="s">
        <v>311</v>
      </c>
      <c r="B260" s="42" t="s">
        <v>1050</v>
      </c>
      <c r="C260" s="170" t="s">
        <v>1051</v>
      </c>
      <c r="D260" s="156"/>
      <c r="E260" s="40" t="s">
        <v>78</v>
      </c>
      <c r="F260" s="41">
        <v>5</v>
      </c>
      <c r="G260" s="81">
        <v>120</v>
      </c>
      <c r="H260" s="85">
        <f t="shared" si="26"/>
        <v>600</v>
      </c>
      <c r="I260" s="81">
        <v>1004.5</v>
      </c>
      <c r="J260" s="86">
        <f t="shared" si="27"/>
        <v>5022.5</v>
      </c>
      <c r="K260" s="85">
        <f t="shared" si="29"/>
        <v>5622.5</v>
      </c>
      <c r="L260" s="15"/>
    </row>
    <row r="261" spans="1:12" s="36" customFormat="1" ht="12.75" x14ac:dyDescent="0.25">
      <c r="A261" s="35" t="s">
        <v>312</v>
      </c>
      <c r="B261" s="42" t="s">
        <v>1052</v>
      </c>
      <c r="C261" s="170" t="s">
        <v>1053</v>
      </c>
      <c r="D261" s="156"/>
      <c r="E261" s="40" t="s">
        <v>78</v>
      </c>
      <c r="F261" s="41">
        <v>16</v>
      </c>
      <c r="G261" s="81">
        <v>1200</v>
      </c>
      <c r="H261" s="85">
        <f t="shared" si="26"/>
        <v>19200</v>
      </c>
      <c r="I261" s="81">
        <v>1966.01</v>
      </c>
      <c r="J261" s="86">
        <f t="shared" si="27"/>
        <v>31456.16</v>
      </c>
      <c r="K261" s="85">
        <f t="shared" si="29"/>
        <v>50656.160000000003</v>
      </c>
      <c r="L261" s="15"/>
    </row>
    <row r="262" spans="1:12" s="36" customFormat="1" ht="12.75" x14ac:dyDescent="0.25">
      <c r="A262" s="35" t="s">
        <v>313</v>
      </c>
      <c r="B262" s="42" t="s">
        <v>1071</v>
      </c>
      <c r="C262" s="170" t="s">
        <v>1054</v>
      </c>
      <c r="D262" s="156"/>
      <c r="E262" s="40" t="s">
        <v>78</v>
      </c>
      <c r="F262" s="41">
        <v>16</v>
      </c>
      <c r="G262" s="81">
        <v>120</v>
      </c>
      <c r="H262" s="85">
        <f t="shared" si="26"/>
        <v>1920</v>
      </c>
      <c r="I262" s="81">
        <v>638.16</v>
      </c>
      <c r="J262" s="86">
        <f t="shared" si="27"/>
        <v>10210.56</v>
      </c>
      <c r="K262" s="85">
        <f t="shared" si="29"/>
        <v>12130.56</v>
      </c>
      <c r="L262" s="15"/>
    </row>
    <row r="263" spans="1:12" s="36" customFormat="1" ht="12.75" x14ac:dyDescent="0.25">
      <c r="A263" s="35" t="s">
        <v>314</v>
      </c>
      <c r="B263" s="42" t="s">
        <v>1055</v>
      </c>
      <c r="C263" s="170" t="s">
        <v>1056</v>
      </c>
      <c r="D263" s="156"/>
      <c r="E263" s="40" t="s">
        <v>78</v>
      </c>
      <c r="F263" s="41">
        <v>16</v>
      </c>
      <c r="G263" s="81">
        <v>1200</v>
      </c>
      <c r="H263" s="85">
        <f t="shared" si="26"/>
        <v>19200</v>
      </c>
      <c r="I263" s="81">
        <v>1825.61</v>
      </c>
      <c r="J263" s="86">
        <f t="shared" si="27"/>
        <v>29209.759999999998</v>
      </c>
      <c r="K263" s="85">
        <f t="shared" si="29"/>
        <v>48409.759999999995</v>
      </c>
      <c r="L263" s="15"/>
    </row>
    <row r="264" spans="1:12" s="36" customFormat="1" ht="12.75" x14ac:dyDescent="0.25">
      <c r="A264" s="35" t="s">
        <v>315</v>
      </c>
      <c r="B264" s="42" t="s">
        <v>1057</v>
      </c>
      <c r="C264" s="170" t="s">
        <v>1058</v>
      </c>
      <c r="D264" s="156"/>
      <c r="E264" s="40" t="s">
        <v>78</v>
      </c>
      <c r="F264" s="41">
        <v>16</v>
      </c>
      <c r="G264" s="81">
        <v>120</v>
      </c>
      <c r="H264" s="85">
        <f t="shared" si="26"/>
        <v>1920</v>
      </c>
      <c r="I264" s="81">
        <v>853.51</v>
      </c>
      <c r="J264" s="86">
        <f t="shared" si="27"/>
        <v>13656.16</v>
      </c>
      <c r="K264" s="85">
        <f t="shared" si="29"/>
        <v>15576.16</v>
      </c>
      <c r="L264" s="15"/>
    </row>
    <row r="265" spans="1:12" s="36" customFormat="1" ht="12.75" x14ac:dyDescent="0.25">
      <c r="A265" s="35" t="s">
        <v>1062</v>
      </c>
      <c r="B265" s="42" t="s">
        <v>1059</v>
      </c>
      <c r="C265" s="170"/>
      <c r="D265" s="156"/>
      <c r="E265" s="40" t="s">
        <v>78</v>
      </c>
      <c r="F265" s="41">
        <v>210</v>
      </c>
      <c r="G265" s="81">
        <v>412.8</v>
      </c>
      <c r="H265" s="85">
        <f t="shared" si="26"/>
        <v>86688</v>
      </c>
      <c r="I265" s="81">
        <v>1552.8</v>
      </c>
      <c r="J265" s="86">
        <f t="shared" si="27"/>
        <v>326088</v>
      </c>
      <c r="K265" s="85">
        <f t="shared" si="29"/>
        <v>412776</v>
      </c>
      <c r="L265" s="15"/>
    </row>
    <row r="266" spans="1:12" s="36" customFormat="1" ht="12.75" x14ac:dyDescent="0.25">
      <c r="A266" s="35" t="s">
        <v>1063</v>
      </c>
      <c r="B266" s="42" t="s">
        <v>127</v>
      </c>
      <c r="C266" s="170" t="s">
        <v>128</v>
      </c>
      <c r="D266" s="156"/>
      <c r="E266" s="40" t="s">
        <v>78</v>
      </c>
      <c r="F266" s="41">
        <v>800</v>
      </c>
      <c r="G266" s="81">
        <v>25</v>
      </c>
      <c r="H266" s="85">
        <f t="shared" si="26"/>
        <v>20000</v>
      </c>
      <c r="I266" s="81">
        <v>83.02</v>
      </c>
      <c r="J266" s="86">
        <f t="shared" si="27"/>
        <v>66416</v>
      </c>
      <c r="K266" s="85">
        <f>H266+J266</f>
        <v>86416</v>
      </c>
      <c r="L266" s="15"/>
    </row>
    <row r="267" spans="1:12" s="36" customFormat="1" ht="12.75" x14ac:dyDescent="0.25">
      <c r="A267" s="35" t="s">
        <v>1064</v>
      </c>
      <c r="B267" s="42" t="s">
        <v>129</v>
      </c>
      <c r="C267" s="170" t="s">
        <v>130</v>
      </c>
      <c r="D267" s="156"/>
      <c r="E267" s="40" t="s">
        <v>78</v>
      </c>
      <c r="F267" s="41">
        <v>100</v>
      </c>
      <c r="G267" s="81">
        <v>15</v>
      </c>
      <c r="H267" s="85">
        <f t="shared" si="26"/>
        <v>1500</v>
      </c>
      <c r="I267" s="81">
        <v>10.199999999999999</v>
      </c>
      <c r="J267" s="86">
        <f t="shared" si="27"/>
        <v>1019.9999999999999</v>
      </c>
      <c r="K267" s="85">
        <f>H267+J267</f>
        <v>2520</v>
      </c>
      <c r="L267" s="15"/>
    </row>
    <row r="268" spans="1:12" s="36" customFormat="1" ht="12.75" x14ac:dyDescent="0.25">
      <c r="A268" s="35" t="s">
        <v>1065</v>
      </c>
      <c r="B268" s="42" t="s">
        <v>134</v>
      </c>
      <c r="C268" s="170">
        <v>91920</v>
      </c>
      <c r="D268" s="156"/>
      <c r="E268" s="40" t="s">
        <v>120</v>
      </c>
      <c r="F268" s="41">
        <v>4000</v>
      </c>
      <c r="G268" s="81">
        <v>35</v>
      </c>
      <c r="H268" s="85">
        <f t="shared" si="26"/>
        <v>140000</v>
      </c>
      <c r="I268" s="81">
        <v>21.6</v>
      </c>
      <c r="J268" s="86">
        <f t="shared" si="27"/>
        <v>86400</v>
      </c>
      <c r="K268" s="85">
        <f>H268+J268</f>
        <v>226400</v>
      </c>
      <c r="L268" s="15"/>
    </row>
    <row r="269" spans="1:12" s="36" customFormat="1" ht="12.75" x14ac:dyDescent="0.25">
      <c r="A269" s="35" t="s">
        <v>1066</v>
      </c>
      <c r="B269" s="42" t="s">
        <v>135</v>
      </c>
      <c r="C269" s="170" t="s">
        <v>136</v>
      </c>
      <c r="D269" s="156"/>
      <c r="E269" s="40" t="s">
        <v>78</v>
      </c>
      <c r="F269" s="41">
        <v>8000</v>
      </c>
      <c r="G269" s="81">
        <v>5</v>
      </c>
      <c r="H269" s="85">
        <f t="shared" si="26"/>
        <v>40000</v>
      </c>
      <c r="I269" s="81">
        <v>2.6</v>
      </c>
      <c r="J269" s="86">
        <f t="shared" si="27"/>
        <v>20800</v>
      </c>
      <c r="K269" s="85">
        <f>H269+J269</f>
        <v>60800</v>
      </c>
      <c r="L269" s="15"/>
    </row>
    <row r="270" spans="1:12" s="36" customFormat="1" ht="12.75" x14ac:dyDescent="0.25">
      <c r="A270" s="35" t="s">
        <v>1067</v>
      </c>
      <c r="B270" s="38" t="s">
        <v>137</v>
      </c>
      <c r="C270" s="170" t="s">
        <v>138</v>
      </c>
      <c r="D270" s="156"/>
      <c r="E270" s="40" t="s">
        <v>78</v>
      </c>
      <c r="F270" s="41">
        <v>8000</v>
      </c>
      <c r="G270" s="81">
        <v>5</v>
      </c>
      <c r="H270" s="85">
        <f t="shared" si="26"/>
        <v>40000</v>
      </c>
      <c r="I270" s="81">
        <v>14.88</v>
      </c>
      <c r="J270" s="86">
        <f t="shared" si="27"/>
        <v>119040</v>
      </c>
      <c r="K270" s="85">
        <f t="shared" ref="K270:K271" si="30">H270+J270</f>
        <v>159040</v>
      </c>
      <c r="L270" s="15"/>
    </row>
    <row r="271" spans="1:12" s="36" customFormat="1" ht="12.75" x14ac:dyDescent="0.25">
      <c r="A271" s="35" t="s">
        <v>1068</v>
      </c>
      <c r="B271" s="38" t="s">
        <v>139</v>
      </c>
      <c r="C271" s="170" t="s">
        <v>140</v>
      </c>
      <c r="D271" s="156"/>
      <c r="E271" s="40" t="s">
        <v>78</v>
      </c>
      <c r="F271" s="41">
        <v>8000</v>
      </c>
      <c r="G271" s="81">
        <v>5</v>
      </c>
      <c r="H271" s="85">
        <f t="shared" si="26"/>
        <v>40000</v>
      </c>
      <c r="I271" s="81">
        <v>1.82</v>
      </c>
      <c r="J271" s="86">
        <f t="shared" si="27"/>
        <v>14560</v>
      </c>
      <c r="K271" s="85">
        <f t="shared" si="30"/>
        <v>54560</v>
      </c>
      <c r="L271" s="15"/>
    </row>
    <row r="272" spans="1:12" s="18" customFormat="1" ht="12.75" x14ac:dyDescent="0.25">
      <c r="A272" s="35" t="s">
        <v>1069</v>
      </c>
      <c r="B272" s="19" t="s">
        <v>938</v>
      </c>
      <c r="C272" s="22" t="s">
        <v>939</v>
      </c>
      <c r="D272" s="158"/>
      <c r="E272" s="43" t="s">
        <v>78</v>
      </c>
      <c r="F272" s="12">
        <v>175</v>
      </c>
      <c r="G272" s="81">
        <v>800</v>
      </c>
      <c r="H272" s="82">
        <f t="shared" si="26"/>
        <v>140000</v>
      </c>
      <c r="I272" s="81">
        <v>1063.97</v>
      </c>
      <c r="J272" s="85">
        <f t="shared" si="27"/>
        <v>186194.75</v>
      </c>
      <c r="K272" s="85">
        <f>H272+J272</f>
        <v>326194.75</v>
      </c>
      <c r="L272" s="15"/>
    </row>
    <row r="273" spans="1:12" s="100" customFormat="1" ht="25.5" x14ac:dyDescent="0.25">
      <c r="A273" s="93" t="s">
        <v>1072</v>
      </c>
      <c r="B273" s="117" t="s">
        <v>131</v>
      </c>
      <c r="C273" s="148" t="s">
        <v>1060</v>
      </c>
      <c r="D273" s="155" t="s">
        <v>1247</v>
      </c>
      <c r="E273" s="119" t="s">
        <v>120</v>
      </c>
      <c r="F273" s="120">
        <v>6400</v>
      </c>
      <c r="G273" s="97">
        <v>124</v>
      </c>
      <c r="H273" s="121">
        <f t="shared" si="26"/>
        <v>793600</v>
      </c>
      <c r="I273" s="97">
        <v>41.04</v>
      </c>
      <c r="J273" s="122">
        <f t="shared" si="27"/>
        <v>262656</v>
      </c>
      <c r="K273" s="121">
        <f t="shared" ref="K273:K277" si="31">H273+J273</f>
        <v>1056256</v>
      </c>
      <c r="L273" s="99"/>
    </row>
    <row r="274" spans="1:12" s="100" customFormat="1" ht="25.5" x14ac:dyDescent="0.25">
      <c r="A274" s="93" t="s">
        <v>1073</v>
      </c>
      <c r="B274" s="117" t="s">
        <v>131</v>
      </c>
      <c r="C274" s="148" t="s">
        <v>132</v>
      </c>
      <c r="D274" s="155" t="s">
        <v>1248</v>
      </c>
      <c r="E274" s="119" t="s">
        <v>120</v>
      </c>
      <c r="F274" s="120">
        <v>2500</v>
      </c>
      <c r="G274" s="97">
        <v>124</v>
      </c>
      <c r="H274" s="121">
        <f t="shared" si="26"/>
        <v>310000</v>
      </c>
      <c r="I274" s="97">
        <v>82.94</v>
      </c>
      <c r="J274" s="122">
        <f t="shared" si="27"/>
        <v>207350</v>
      </c>
      <c r="K274" s="121">
        <f t="shared" si="31"/>
        <v>517350</v>
      </c>
      <c r="L274" s="99"/>
    </row>
    <row r="275" spans="1:12" s="100" customFormat="1" ht="25.5" x14ac:dyDescent="0.25">
      <c r="A275" s="93" t="s">
        <v>1074</v>
      </c>
      <c r="B275" s="117" t="s">
        <v>131</v>
      </c>
      <c r="C275" s="148" t="s">
        <v>1061</v>
      </c>
      <c r="D275" s="155" t="s">
        <v>1249</v>
      </c>
      <c r="E275" s="119" t="s">
        <v>120</v>
      </c>
      <c r="F275" s="120">
        <v>400</v>
      </c>
      <c r="G275" s="97">
        <v>124</v>
      </c>
      <c r="H275" s="121">
        <f t="shared" si="26"/>
        <v>49600</v>
      </c>
      <c r="I275" s="97">
        <v>77.760000000000005</v>
      </c>
      <c r="J275" s="122">
        <f t="shared" si="27"/>
        <v>31104.000000000004</v>
      </c>
      <c r="K275" s="121">
        <f t="shared" si="31"/>
        <v>80704</v>
      </c>
      <c r="L275" s="99"/>
    </row>
    <row r="276" spans="1:12" s="100" customFormat="1" ht="25.5" x14ac:dyDescent="0.25">
      <c r="A276" s="93" t="s">
        <v>1075</v>
      </c>
      <c r="B276" s="117" t="s">
        <v>131</v>
      </c>
      <c r="C276" s="148" t="s">
        <v>133</v>
      </c>
      <c r="D276" s="155" t="s">
        <v>1250</v>
      </c>
      <c r="E276" s="119" t="s">
        <v>120</v>
      </c>
      <c r="F276" s="120">
        <v>750</v>
      </c>
      <c r="G276" s="97">
        <v>124</v>
      </c>
      <c r="H276" s="121">
        <f t="shared" si="26"/>
        <v>93000</v>
      </c>
      <c r="I276" s="97">
        <v>85.94</v>
      </c>
      <c r="J276" s="122">
        <f t="shared" si="27"/>
        <v>64455</v>
      </c>
      <c r="K276" s="121">
        <f t="shared" si="31"/>
        <v>157455</v>
      </c>
      <c r="L276" s="99"/>
    </row>
    <row r="277" spans="1:12" s="100" customFormat="1" ht="25.5" x14ac:dyDescent="0.25">
      <c r="A277" s="93" t="s">
        <v>1076</v>
      </c>
      <c r="B277" s="117" t="s">
        <v>223</v>
      </c>
      <c r="C277" s="148" t="s">
        <v>862</v>
      </c>
      <c r="D277" s="155" t="s">
        <v>1251</v>
      </c>
      <c r="E277" s="119" t="s">
        <v>120</v>
      </c>
      <c r="F277" s="120">
        <v>1300</v>
      </c>
      <c r="G277" s="97">
        <v>124</v>
      </c>
      <c r="H277" s="121">
        <f t="shared" ref="H277:H281" si="32">F277*G277</f>
        <v>161200</v>
      </c>
      <c r="I277" s="97">
        <v>101.52</v>
      </c>
      <c r="J277" s="122">
        <f t="shared" ref="J277:J280" si="33">I277*F277</f>
        <v>131976</v>
      </c>
      <c r="K277" s="121">
        <f t="shared" si="31"/>
        <v>293176</v>
      </c>
      <c r="L277" s="99"/>
    </row>
    <row r="278" spans="1:12" s="36" customFormat="1" ht="12.75" x14ac:dyDescent="0.25">
      <c r="A278" s="35" t="s">
        <v>1077</v>
      </c>
      <c r="B278" s="42" t="s">
        <v>141</v>
      </c>
      <c r="C278" s="170"/>
      <c r="D278" s="156"/>
      <c r="E278" s="40" t="s">
        <v>75</v>
      </c>
      <c r="F278" s="41">
        <v>1</v>
      </c>
      <c r="G278" s="81">
        <v>0</v>
      </c>
      <c r="H278" s="85">
        <f t="shared" si="32"/>
        <v>0</v>
      </c>
      <c r="I278" s="81">
        <v>41040</v>
      </c>
      <c r="J278" s="86">
        <f t="shared" si="33"/>
        <v>41040</v>
      </c>
      <c r="K278" s="85">
        <f t="shared" si="28"/>
        <v>41040</v>
      </c>
      <c r="L278" s="15"/>
    </row>
    <row r="279" spans="1:12" s="36" customFormat="1" ht="12.75" x14ac:dyDescent="0.25">
      <c r="A279" s="35" t="s">
        <v>1078</v>
      </c>
      <c r="B279" s="42" t="s">
        <v>142</v>
      </c>
      <c r="C279" s="170"/>
      <c r="D279" s="156"/>
      <c r="E279" s="40" t="s">
        <v>75</v>
      </c>
      <c r="F279" s="41">
        <v>1</v>
      </c>
      <c r="G279" s="81">
        <v>218760</v>
      </c>
      <c r="H279" s="85">
        <f t="shared" si="32"/>
        <v>218760</v>
      </c>
      <c r="I279" s="81">
        <v>0</v>
      </c>
      <c r="J279" s="86">
        <f t="shared" si="33"/>
        <v>0</v>
      </c>
      <c r="K279" s="85">
        <f t="shared" si="28"/>
        <v>218760</v>
      </c>
      <c r="L279" s="15"/>
    </row>
    <row r="280" spans="1:12" s="142" customFormat="1" ht="12.75" x14ac:dyDescent="0.25">
      <c r="A280" s="134" t="s">
        <v>1079</v>
      </c>
      <c r="B280" s="135" t="s">
        <v>143</v>
      </c>
      <c r="C280" s="171"/>
      <c r="D280" s="156" t="s">
        <v>1372</v>
      </c>
      <c r="E280" s="136" t="s">
        <v>75</v>
      </c>
      <c r="F280" s="137">
        <v>1</v>
      </c>
      <c r="G280" s="138">
        <v>174720</v>
      </c>
      <c r="H280" s="139">
        <f t="shared" si="32"/>
        <v>174720</v>
      </c>
      <c r="I280" s="138">
        <v>0</v>
      </c>
      <c r="J280" s="140">
        <f t="shared" si="33"/>
        <v>0</v>
      </c>
      <c r="K280" s="139">
        <f t="shared" si="28"/>
        <v>174720</v>
      </c>
      <c r="L280" s="141"/>
    </row>
    <row r="281" spans="1:12" s="100" customFormat="1" ht="12.75" x14ac:dyDescent="0.25">
      <c r="A281" s="93" t="s">
        <v>1080</v>
      </c>
      <c r="B281" s="117" t="s">
        <v>1096</v>
      </c>
      <c r="C281" s="148"/>
      <c r="D281" s="155" t="s">
        <v>1252</v>
      </c>
      <c r="E281" s="119" t="s">
        <v>1097</v>
      </c>
      <c r="F281" s="120">
        <v>272</v>
      </c>
      <c r="G281" s="97">
        <v>3888</v>
      </c>
      <c r="H281" s="121">
        <f t="shared" si="32"/>
        <v>1057536</v>
      </c>
      <c r="I281" s="97">
        <v>0</v>
      </c>
      <c r="J281" s="122">
        <f>F281*I281</f>
        <v>0</v>
      </c>
      <c r="K281" s="121">
        <f t="shared" si="28"/>
        <v>1057536</v>
      </c>
      <c r="L281" s="99"/>
    </row>
    <row r="282" spans="1:12" s="36" customFormat="1" ht="12.75" x14ac:dyDescent="0.25">
      <c r="A282" s="35"/>
      <c r="B282" s="42"/>
      <c r="C282" s="170"/>
      <c r="D282" s="156"/>
      <c r="E282" s="40"/>
      <c r="F282" s="41"/>
      <c r="G282" s="81"/>
      <c r="H282" s="85"/>
      <c r="I282" s="81"/>
      <c r="J282" s="86"/>
      <c r="K282" s="85"/>
      <c r="L282" s="15"/>
    </row>
    <row r="283" spans="1:12" s="23" customFormat="1" ht="12.75" x14ac:dyDescent="0.2">
      <c r="A283" s="44"/>
      <c r="B283" s="30" t="s">
        <v>1134</v>
      </c>
      <c r="C283" s="31"/>
      <c r="D283" s="154"/>
      <c r="E283" s="32"/>
      <c r="F283" s="33"/>
      <c r="G283" s="32"/>
      <c r="H283" s="32"/>
      <c r="I283" s="32"/>
      <c r="J283" s="32"/>
      <c r="K283" s="34">
        <f>SUM(K284:K300)</f>
        <v>466193.51999999996</v>
      </c>
      <c r="L283" s="34"/>
    </row>
    <row r="284" spans="1:12" s="23" customFormat="1" ht="12.75" x14ac:dyDescent="0.2">
      <c r="A284" s="24"/>
      <c r="B284" s="38"/>
      <c r="C284" s="25"/>
      <c r="D284" s="159"/>
      <c r="E284" s="40"/>
      <c r="F284" s="5"/>
      <c r="G284" s="81"/>
      <c r="H284" s="87"/>
      <c r="I284" s="81"/>
      <c r="J284" s="88"/>
      <c r="K284" s="87"/>
      <c r="L284" s="79"/>
    </row>
    <row r="285" spans="1:12" s="36" customFormat="1" ht="12.75" x14ac:dyDescent="0.25">
      <c r="A285" s="35" t="s">
        <v>1194</v>
      </c>
      <c r="B285" s="39" t="s">
        <v>84</v>
      </c>
      <c r="C285" s="14" t="s">
        <v>85</v>
      </c>
      <c r="D285" s="155"/>
      <c r="E285" s="37" t="s">
        <v>78</v>
      </c>
      <c r="F285" s="37">
        <v>1</v>
      </c>
      <c r="G285" s="81">
        <v>2600</v>
      </c>
      <c r="H285" s="82">
        <f t="shared" ref="H285:H300" si="34">F285*G285</f>
        <v>2600</v>
      </c>
      <c r="I285" s="81">
        <v>11375.52</v>
      </c>
      <c r="J285" s="82">
        <f t="shared" ref="J285:J300" si="35">I285*F285</f>
        <v>11375.52</v>
      </c>
      <c r="K285" s="82">
        <f t="shared" ref="K285:K300" si="36">H285+J285</f>
        <v>13975.52</v>
      </c>
      <c r="L285" s="15"/>
    </row>
    <row r="286" spans="1:12" s="36" customFormat="1" ht="12.75" x14ac:dyDescent="0.25">
      <c r="A286" s="35" t="s">
        <v>1193</v>
      </c>
      <c r="B286" s="39" t="s">
        <v>1135</v>
      </c>
      <c r="C286" s="14" t="s">
        <v>1136</v>
      </c>
      <c r="D286" s="155"/>
      <c r="E286" s="37" t="s">
        <v>78</v>
      </c>
      <c r="F286" s="37">
        <v>2</v>
      </c>
      <c r="G286" s="81">
        <v>2600</v>
      </c>
      <c r="H286" s="82">
        <f t="shared" si="34"/>
        <v>5200</v>
      </c>
      <c r="I286" s="81">
        <v>3580.8</v>
      </c>
      <c r="J286" s="82">
        <f t="shared" si="35"/>
        <v>7161.6</v>
      </c>
      <c r="K286" s="82">
        <f t="shared" si="36"/>
        <v>12361.6</v>
      </c>
      <c r="L286" s="15"/>
    </row>
    <row r="287" spans="1:12" s="36" customFormat="1" ht="12.75" x14ac:dyDescent="0.25">
      <c r="A287" s="35" t="s">
        <v>1195</v>
      </c>
      <c r="B287" s="39" t="s">
        <v>1141</v>
      </c>
      <c r="C287" s="14" t="s">
        <v>1140</v>
      </c>
      <c r="D287" s="155"/>
      <c r="E287" s="37" t="s">
        <v>78</v>
      </c>
      <c r="F287" s="37">
        <v>2</v>
      </c>
      <c r="G287" s="81">
        <v>5000</v>
      </c>
      <c r="H287" s="82">
        <f t="shared" si="34"/>
        <v>10000</v>
      </c>
      <c r="I287" s="81">
        <v>15168</v>
      </c>
      <c r="J287" s="82">
        <f t="shared" si="35"/>
        <v>30336</v>
      </c>
      <c r="K287" s="82">
        <f>H287+J287</f>
        <v>40336</v>
      </c>
      <c r="L287" s="15"/>
    </row>
    <row r="288" spans="1:12" s="36" customFormat="1" ht="25.5" x14ac:dyDescent="0.25">
      <c r="A288" s="35" t="s">
        <v>1196</v>
      </c>
      <c r="B288" s="39" t="s">
        <v>933</v>
      </c>
      <c r="C288" s="14" t="s">
        <v>934</v>
      </c>
      <c r="D288" s="155"/>
      <c r="E288" s="37" t="s">
        <v>78</v>
      </c>
      <c r="F288" s="37">
        <v>2</v>
      </c>
      <c r="G288" s="81">
        <v>3000</v>
      </c>
      <c r="H288" s="82">
        <f t="shared" si="34"/>
        <v>6000</v>
      </c>
      <c r="I288" s="81">
        <v>7929.6</v>
      </c>
      <c r="J288" s="82">
        <f t="shared" si="35"/>
        <v>15859.2</v>
      </c>
      <c r="K288" s="82">
        <f>H288+J288</f>
        <v>21859.200000000001</v>
      </c>
      <c r="L288" s="15"/>
    </row>
    <row r="289" spans="1:12" s="18" customFormat="1" ht="12.75" x14ac:dyDescent="0.25">
      <c r="A289" s="35" t="s">
        <v>1081</v>
      </c>
      <c r="B289" s="11" t="s">
        <v>935</v>
      </c>
      <c r="C289" s="20" t="s">
        <v>936</v>
      </c>
      <c r="D289" s="157"/>
      <c r="E289" s="40" t="s">
        <v>78</v>
      </c>
      <c r="F289" s="5">
        <v>2</v>
      </c>
      <c r="G289" s="81">
        <v>400</v>
      </c>
      <c r="H289" s="85">
        <f t="shared" si="34"/>
        <v>800</v>
      </c>
      <c r="I289" s="81">
        <v>5668</v>
      </c>
      <c r="J289" s="88">
        <f t="shared" si="35"/>
        <v>11336</v>
      </c>
      <c r="K289" s="87">
        <f>H289+J289</f>
        <v>12136</v>
      </c>
      <c r="L289" s="15"/>
    </row>
    <row r="290" spans="1:12" s="36" customFormat="1" ht="12.75" x14ac:dyDescent="0.25">
      <c r="A290" s="35" t="s">
        <v>1082</v>
      </c>
      <c r="B290" s="39" t="s">
        <v>1137</v>
      </c>
      <c r="C290" s="14" t="s">
        <v>1142</v>
      </c>
      <c r="D290" s="155"/>
      <c r="E290" s="37" t="s">
        <v>78</v>
      </c>
      <c r="F290" s="37">
        <v>4</v>
      </c>
      <c r="G290" s="81">
        <v>4200</v>
      </c>
      <c r="H290" s="82">
        <f t="shared" si="34"/>
        <v>16800</v>
      </c>
      <c r="I290" s="81">
        <v>15352.8</v>
      </c>
      <c r="J290" s="82">
        <f t="shared" si="35"/>
        <v>61411.199999999997</v>
      </c>
      <c r="K290" s="82">
        <f t="shared" si="36"/>
        <v>78211.199999999997</v>
      </c>
      <c r="L290" s="15"/>
    </row>
    <row r="291" spans="1:12" s="36" customFormat="1" ht="12.75" x14ac:dyDescent="0.25">
      <c r="A291" s="35" t="s">
        <v>1083</v>
      </c>
      <c r="B291" s="39" t="s">
        <v>104</v>
      </c>
      <c r="C291" s="14" t="s">
        <v>105</v>
      </c>
      <c r="D291" s="155"/>
      <c r="E291" s="37" t="s">
        <v>78</v>
      </c>
      <c r="F291" s="37">
        <v>6</v>
      </c>
      <c r="G291" s="81">
        <v>2600</v>
      </c>
      <c r="H291" s="82">
        <f t="shared" si="34"/>
        <v>15600</v>
      </c>
      <c r="I291" s="81">
        <v>1365</v>
      </c>
      <c r="J291" s="82">
        <f t="shared" si="35"/>
        <v>8190</v>
      </c>
      <c r="K291" s="82">
        <f t="shared" si="36"/>
        <v>23790</v>
      </c>
      <c r="L291" s="15"/>
    </row>
    <row r="292" spans="1:12" s="36" customFormat="1" ht="12.75" x14ac:dyDescent="0.25">
      <c r="A292" s="35" t="s">
        <v>1084</v>
      </c>
      <c r="B292" s="39" t="s">
        <v>1138</v>
      </c>
      <c r="C292" s="14" t="s">
        <v>1139</v>
      </c>
      <c r="D292" s="155"/>
      <c r="E292" s="37" t="s">
        <v>78</v>
      </c>
      <c r="F292" s="37">
        <v>6</v>
      </c>
      <c r="G292" s="81">
        <v>1800</v>
      </c>
      <c r="H292" s="82">
        <f t="shared" si="34"/>
        <v>10800</v>
      </c>
      <c r="I292" s="81">
        <v>381.6</v>
      </c>
      <c r="J292" s="82">
        <f t="shared" si="35"/>
        <v>2289.6000000000004</v>
      </c>
      <c r="K292" s="82">
        <f t="shared" si="36"/>
        <v>13089.6</v>
      </c>
      <c r="L292" s="15"/>
    </row>
    <row r="293" spans="1:12" s="100" customFormat="1" ht="12.75" x14ac:dyDescent="0.25">
      <c r="A293" s="93" t="s">
        <v>1085</v>
      </c>
      <c r="B293" s="117" t="s">
        <v>223</v>
      </c>
      <c r="C293" s="148" t="s">
        <v>862</v>
      </c>
      <c r="D293" s="155" t="s">
        <v>1253</v>
      </c>
      <c r="E293" s="119" t="s">
        <v>120</v>
      </c>
      <c r="F293" s="120">
        <v>80</v>
      </c>
      <c r="G293" s="97">
        <v>124</v>
      </c>
      <c r="H293" s="121">
        <f t="shared" si="34"/>
        <v>9920</v>
      </c>
      <c r="I293" s="97">
        <v>101.52</v>
      </c>
      <c r="J293" s="122">
        <f t="shared" si="35"/>
        <v>8121.5999999999995</v>
      </c>
      <c r="K293" s="121">
        <f t="shared" si="36"/>
        <v>18041.599999999999</v>
      </c>
      <c r="L293" s="99"/>
    </row>
    <row r="294" spans="1:12" s="100" customFormat="1" ht="25.5" x14ac:dyDescent="0.25">
      <c r="A294" s="93" t="s">
        <v>1086</v>
      </c>
      <c r="B294" s="117" t="s">
        <v>131</v>
      </c>
      <c r="C294" s="148" t="s">
        <v>1061</v>
      </c>
      <c r="D294" s="155" t="s">
        <v>1249</v>
      </c>
      <c r="E294" s="119" t="s">
        <v>120</v>
      </c>
      <c r="F294" s="120">
        <v>350</v>
      </c>
      <c r="G294" s="97">
        <v>124</v>
      </c>
      <c r="H294" s="121">
        <f t="shared" si="34"/>
        <v>43400</v>
      </c>
      <c r="I294" s="97">
        <v>77.760000000000005</v>
      </c>
      <c r="J294" s="122">
        <f t="shared" si="35"/>
        <v>27216</v>
      </c>
      <c r="K294" s="121">
        <f t="shared" si="36"/>
        <v>70616</v>
      </c>
      <c r="L294" s="99"/>
    </row>
    <row r="295" spans="1:12" s="100" customFormat="1" ht="25.5" x14ac:dyDescent="0.25">
      <c r="A295" s="93" t="s">
        <v>1087</v>
      </c>
      <c r="B295" s="117" t="s">
        <v>131</v>
      </c>
      <c r="C295" s="148" t="s">
        <v>1060</v>
      </c>
      <c r="D295" s="155" t="s">
        <v>1247</v>
      </c>
      <c r="E295" s="119" t="s">
        <v>120</v>
      </c>
      <c r="F295" s="120">
        <v>250</v>
      </c>
      <c r="G295" s="97">
        <v>124</v>
      </c>
      <c r="H295" s="121">
        <f t="shared" si="34"/>
        <v>31000</v>
      </c>
      <c r="I295" s="97">
        <v>41.04</v>
      </c>
      <c r="J295" s="122">
        <f t="shared" si="35"/>
        <v>10260</v>
      </c>
      <c r="K295" s="121">
        <f t="shared" si="36"/>
        <v>41260</v>
      </c>
      <c r="L295" s="99"/>
    </row>
    <row r="296" spans="1:12" s="18" customFormat="1" ht="12.75" x14ac:dyDescent="0.25">
      <c r="A296" s="35" t="s">
        <v>1088</v>
      </c>
      <c r="B296" s="42" t="s">
        <v>1021</v>
      </c>
      <c r="C296" s="170">
        <v>53800</v>
      </c>
      <c r="D296" s="156"/>
      <c r="E296" s="2" t="s">
        <v>78</v>
      </c>
      <c r="F296" s="7">
        <v>10</v>
      </c>
      <c r="G296" s="81">
        <v>500</v>
      </c>
      <c r="H296" s="82">
        <f t="shared" si="34"/>
        <v>5000</v>
      </c>
      <c r="I296" s="81">
        <v>109.68</v>
      </c>
      <c r="J296" s="82">
        <f t="shared" si="35"/>
        <v>1096.8000000000002</v>
      </c>
      <c r="K296" s="82">
        <f t="shared" si="36"/>
        <v>6096.8</v>
      </c>
      <c r="L296" s="81"/>
    </row>
    <row r="297" spans="1:12" s="36" customFormat="1" ht="12.75" x14ac:dyDescent="0.25">
      <c r="A297" s="35" t="s">
        <v>1089</v>
      </c>
      <c r="B297" s="39" t="s">
        <v>134</v>
      </c>
      <c r="C297" s="14">
        <v>91920</v>
      </c>
      <c r="D297" s="155"/>
      <c r="E297" s="37" t="s">
        <v>120</v>
      </c>
      <c r="F297" s="37">
        <v>300</v>
      </c>
      <c r="G297" s="81">
        <v>35</v>
      </c>
      <c r="H297" s="82">
        <f t="shared" si="34"/>
        <v>10500</v>
      </c>
      <c r="I297" s="81">
        <v>21.6</v>
      </c>
      <c r="J297" s="82">
        <f t="shared" si="35"/>
        <v>6480</v>
      </c>
      <c r="K297" s="82">
        <f t="shared" si="36"/>
        <v>16980</v>
      </c>
      <c r="L297" s="15"/>
    </row>
    <row r="298" spans="1:12" s="36" customFormat="1" ht="12.75" x14ac:dyDescent="0.25">
      <c r="A298" s="35" t="s">
        <v>1117</v>
      </c>
      <c r="B298" s="39" t="s">
        <v>141</v>
      </c>
      <c r="C298" s="14"/>
      <c r="D298" s="155"/>
      <c r="E298" s="37" t="s">
        <v>75</v>
      </c>
      <c r="F298" s="37">
        <v>1</v>
      </c>
      <c r="G298" s="81">
        <v>0</v>
      </c>
      <c r="H298" s="82">
        <f t="shared" si="34"/>
        <v>0</v>
      </c>
      <c r="I298" s="81">
        <v>5280</v>
      </c>
      <c r="J298" s="82">
        <f t="shared" si="35"/>
        <v>5280</v>
      </c>
      <c r="K298" s="82">
        <f t="shared" si="36"/>
        <v>5280</v>
      </c>
      <c r="L298" s="15"/>
    </row>
    <row r="299" spans="1:12" s="36" customFormat="1" ht="12.75" x14ac:dyDescent="0.25">
      <c r="A299" s="35" t="s">
        <v>1118</v>
      </c>
      <c r="B299" s="39" t="s">
        <v>142</v>
      </c>
      <c r="C299" s="14"/>
      <c r="D299" s="155"/>
      <c r="E299" s="37" t="s">
        <v>75</v>
      </c>
      <c r="F299" s="37">
        <v>1</v>
      </c>
      <c r="G299" s="81">
        <v>51120</v>
      </c>
      <c r="H299" s="82">
        <f t="shared" si="34"/>
        <v>51120</v>
      </c>
      <c r="I299" s="81">
        <v>0</v>
      </c>
      <c r="J299" s="82">
        <f t="shared" si="35"/>
        <v>0</v>
      </c>
      <c r="K299" s="82">
        <f t="shared" si="36"/>
        <v>51120</v>
      </c>
      <c r="L299" s="15"/>
    </row>
    <row r="300" spans="1:12" s="142" customFormat="1" ht="12.75" x14ac:dyDescent="0.25">
      <c r="A300" s="134" t="s">
        <v>1119</v>
      </c>
      <c r="B300" s="143" t="s">
        <v>143</v>
      </c>
      <c r="C300" s="144"/>
      <c r="D300" s="156" t="s">
        <v>1372</v>
      </c>
      <c r="E300" s="145" t="s">
        <v>75</v>
      </c>
      <c r="F300" s="145">
        <v>1</v>
      </c>
      <c r="G300" s="138">
        <v>41040</v>
      </c>
      <c r="H300" s="146">
        <f t="shared" si="34"/>
        <v>41040</v>
      </c>
      <c r="I300" s="138">
        <v>0</v>
      </c>
      <c r="J300" s="146">
        <f t="shared" si="35"/>
        <v>0</v>
      </c>
      <c r="K300" s="146">
        <f t="shared" si="36"/>
        <v>41040</v>
      </c>
      <c r="L300" s="141"/>
    </row>
    <row r="301" spans="1:12" s="18" customFormat="1" ht="12.75" x14ac:dyDescent="0.25">
      <c r="A301" s="35"/>
      <c r="B301" s="9"/>
      <c r="C301" s="10"/>
      <c r="D301" s="155"/>
      <c r="E301" s="40"/>
      <c r="F301" s="12"/>
      <c r="G301" s="81"/>
      <c r="H301" s="87"/>
      <c r="I301" s="81"/>
      <c r="J301" s="88"/>
      <c r="K301" s="87"/>
      <c r="L301" s="81"/>
    </row>
    <row r="302" spans="1:12" s="36" customFormat="1" ht="12.75" x14ac:dyDescent="0.25">
      <c r="A302" s="29">
        <v>3</v>
      </c>
      <c r="B302" s="30" t="s">
        <v>144</v>
      </c>
      <c r="C302" s="31"/>
      <c r="D302" s="154"/>
      <c r="E302" s="32"/>
      <c r="F302" s="33"/>
      <c r="G302" s="32"/>
      <c r="H302" s="32"/>
      <c r="I302" s="32"/>
      <c r="J302" s="32"/>
      <c r="K302" s="34">
        <f>SUM(K304:K358)</f>
        <v>4161421.0100000002</v>
      </c>
      <c r="L302" s="34"/>
    </row>
    <row r="303" spans="1:12" s="18" customFormat="1" ht="12.75" x14ac:dyDescent="0.25">
      <c r="A303" s="3"/>
      <c r="B303" s="6"/>
      <c r="C303" s="170"/>
      <c r="D303" s="156"/>
      <c r="E303" s="4"/>
      <c r="F303" s="7"/>
      <c r="G303" s="81"/>
      <c r="H303" s="82"/>
      <c r="I303" s="81"/>
      <c r="J303" s="82"/>
      <c r="K303" s="82"/>
      <c r="L303" s="81"/>
    </row>
    <row r="304" spans="1:12" s="18" customFormat="1" ht="12.75" x14ac:dyDescent="0.25">
      <c r="A304" s="3" t="s">
        <v>1007</v>
      </c>
      <c r="B304" s="45" t="s">
        <v>707</v>
      </c>
      <c r="C304" s="170" t="s">
        <v>708</v>
      </c>
      <c r="D304" s="156"/>
      <c r="E304" s="2" t="s">
        <v>75</v>
      </c>
      <c r="F304" s="7">
        <v>4</v>
      </c>
      <c r="G304" s="81">
        <v>4200</v>
      </c>
      <c r="H304" s="82">
        <f t="shared" ref="H304:H358" si="37">F304*G304</f>
        <v>16800</v>
      </c>
      <c r="I304" s="81">
        <v>32778</v>
      </c>
      <c r="J304" s="82">
        <f t="shared" ref="J304:J337" si="38">ROUND(F304*I304,2)</f>
        <v>131112</v>
      </c>
      <c r="K304" s="82">
        <f t="shared" ref="K304:K350" si="39">H304+J304</f>
        <v>147912</v>
      </c>
      <c r="L304" s="81"/>
    </row>
    <row r="305" spans="1:12" s="18" customFormat="1" ht="12.75" x14ac:dyDescent="0.25">
      <c r="A305" s="3" t="s">
        <v>316</v>
      </c>
      <c r="B305" s="45" t="s">
        <v>145</v>
      </c>
      <c r="C305" s="170" t="s">
        <v>1006</v>
      </c>
      <c r="D305" s="156"/>
      <c r="E305" s="2" t="s">
        <v>78</v>
      </c>
      <c r="F305" s="7">
        <v>4</v>
      </c>
      <c r="G305" s="81">
        <v>1000</v>
      </c>
      <c r="H305" s="82">
        <f t="shared" si="37"/>
        <v>4000</v>
      </c>
      <c r="I305" s="81">
        <v>3887</v>
      </c>
      <c r="J305" s="82">
        <f t="shared" si="38"/>
        <v>15548</v>
      </c>
      <c r="K305" s="82">
        <f t="shared" si="39"/>
        <v>19548</v>
      </c>
      <c r="L305" s="81"/>
    </row>
    <row r="306" spans="1:12" s="18" customFormat="1" ht="12.75" x14ac:dyDescent="0.25">
      <c r="A306" s="3" t="s">
        <v>1008</v>
      </c>
      <c r="B306" s="45" t="s">
        <v>146</v>
      </c>
      <c r="C306" s="170" t="s">
        <v>147</v>
      </c>
      <c r="D306" s="156"/>
      <c r="E306" s="2" t="s">
        <v>75</v>
      </c>
      <c r="F306" s="7">
        <v>8</v>
      </c>
      <c r="G306" s="81">
        <v>3000</v>
      </c>
      <c r="H306" s="82">
        <f t="shared" si="37"/>
        <v>24000</v>
      </c>
      <c r="I306" s="81">
        <v>3256</v>
      </c>
      <c r="J306" s="82">
        <f t="shared" si="38"/>
        <v>26048</v>
      </c>
      <c r="K306" s="82">
        <f t="shared" si="39"/>
        <v>50048</v>
      </c>
      <c r="L306" s="81"/>
    </row>
    <row r="307" spans="1:12" s="18" customFormat="1" ht="12.75" x14ac:dyDescent="0.25">
      <c r="A307" s="3" t="s">
        <v>317</v>
      </c>
      <c r="B307" s="45" t="s">
        <v>148</v>
      </c>
      <c r="C307" s="170" t="s">
        <v>149</v>
      </c>
      <c r="D307" s="156"/>
      <c r="E307" s="2" t="s">
        <v>78</v>
      </c>
      <c r="F307" s="7">
        <v>192</v>
      </c>
      <c r="G307" s="81">
        <v>25</v>
      </c>
      <c r="H307" s="82">
        <f t="shared" si="37"/>
        <v>4800</v>
      </c>
      <c r="I307" s="81">
        <v>99</v>
      </c>
      <c r="J307" s="82">
        <f t="shared" si="38"/>
        <v>19008</v>
      </c>
      <c r="K307" s="82">
        <f t="shared" si="39"/>
        <v>23808</v>
      </c>
      <c r="L307" s="81"/>
    </row>
    <row r="308" spans="1:12" s="18" customFormat="1" ht="12.75" x14ac:dyDescent="0.25">
      <c r="A308" s="3" t="s">
        <v>318</v>
      </c>
      <c r="B308" s="45" t="s">
        <v>150</v>
      </c>
      <c r="C308" s="170" t="s">
        <v>151</v>
      </c>
      <c r="D308" s="156"/>
      <c r="E308" s="2" t="s">
        <v>78</v>
      </c>
      <c r="F308" s="7">
        <v>96</v>
      </c>
      <c r="G308" s="81">
        <v>25</v>
      </c>
      <c r="H308" s="82">
        <f t="shared" si="37"/>
        <v>2400</v>
      </c>
      <c r="I308" s="81">
        <v>72</v>
      </c>
      <c r="J308" s="82">
        <f t="shared" si="38"/>
        <v>6912</v>
      </c>
      <c r="K308" s="82">
        <f t="shared" si="39"/>
        <v>9312</v>
      </c>
      <c r="L308" s="81"/>
    </row>
    <row r="309" spans="1:12" s="18" customFormat="1" ht="12.75" x14ac:dyDescent="0.25">
      <c r="A309" s="3" t="s">
        <v>1009</v>
      </c>
      <c r="B309" s="45" t="s">
        <v>152</v>
      </c>
      <c r="C309" s="170" t="s">
        <v>1197</v>
      </c>
      <c r="D309" s="156"/>
      <c r="E309" s="2" t="s">
        <v>78</v>
      </c>
      <c r="F309" s="7">
        <v>10</v>
      </c>
      <c r="G309" s="81">
        <v>3600</v>
      </c>
      <c r="H309" s="82">
        <f t="shared" si="37"/>
        <v>36000</v>
      </c>
      <c r="I309" s="81">
        <v>5700</v>
      </c>
      <c r="J309" s="82">
        <f t="shared" si="38"/>
        <v>57000</v>
      </c>
      <c r="K309" s="82">
        <f t="shared" si="39"/>
        <v>93000</v>
      </c>
      <c r="L309" s="81"/>
    </row>
    <row r="310" spans="1:12" s="100" customFormat="1" ht="38.25" x14ac:dyDescent="0.25">
      <c r="A310" s="93" t="s">
        <v>319</v>
      </c>
      <c r="B310" s="117" t="s">
        <v>709</v>
      </c>
      <c r="C310" s="148" t="s">
        <v>710</v>
      </c>
      <c r="D310" s="155" t="s">
        <v>1267</v>
      </c>
      <c r="E310" s="119" t="s">
        <v>78</v>
      </c>
      <c r="F310" s="120">
        <v>3</v>
      </c>
      <c r="G310" s="97">
        <v>2500</v>
      </c>
      <c r="H310" s="121">
        <f t="shared" si="37"/>
        <v>7500</v>
      </c>
      <c r="I310" s="97">
        <v>0</v>
      </c>
      <c r="J310" s="122">
        <f t="shared" si="38"/>
        <v>0</v>
      </c>
      <c r="K310" s="121">
        <f t="shared" si="39"/>
        <v>7500</v>
      </c>
      <c r="L310" s="99" t="s">
        <v>1232</v>
      </c>
    </row>
    <row r="311" spans="1:12" s="100" customFormat="1" ht="25.5" x14ac:dyDescent="0.25">
      <c r="A311" s="93" t="s">
        <v>1010</v>
      </c>
      <c r="B311" s="117" t="s">
        <v>712</v>
      </c>
      <c r="C311" s="148" t="s">
        <v>711</v>
      </c>
      <c r="D311" s="155" t="s">
        <v>1268</v>
      </c>
      <c r="E311" s="119" t="s">
        <v>78</v>
      </c>
      <c r="F311" s="120">
        <v>2</v>
      </c>
      <c r="G311" s="97">
        <v>2500</v>
      </c>
      <c r="H311" s="121">
        <f t="shared" si="37"/>
        <v>5000</v>
      </c>
      <c r="I311" s="97">
        <v>94696.92</v>
      </c>
      <c r="J311" s="122">
        <f t="shared" si="38"/>
        <v>189393.84</v>
      </c>
      <c r="K311" s="121">
        <f t="shared" si="39"/>
        <v>194393.84</v>
      </c>
      <c r="L311" s="99"/>
    </row>
    <row r="312" spans="1:12" s="18" customFormat="1" ht="13.5" x14ac:dyDescent="0.25">
      <c r="A312" s="3" t="s">
        <v>320</v>
      </c>
      <c r="B312" s="45" t="s">
        <v>153</v>
      </c>
      <c r="C312" s="170" t="s">
        <v>154</v>
      </c>
      <c r="D312" s="156"/>
      <c r="E312" s="2" t="s">
        <v>78</v>
      </c>
      <c r="F312" s="7">
        <v>1</v>
      </c>
      <c r="G312" s="81">
        <v>3000</v>
      </c>
      <c r="H312" s="82">
        <f t="shared" si="37"/>
        <v>3000</v>
      </c>
      <c r="I312" s="81">
        <v>0</v>
      </c>
      <c r="J312" s="82">
        <f t="shared" si="38"/>
        <v>0</v>
      </c>
      <c r="K312" s="82">
        <f t="shared" si="39"/>
        <v>3000</v>
      </c>
      <c r="L312" s="92" t="s">
        <v>1232</v>
      </c>
    </row>
    <row r="313" spans="1:12" s="18" customFormat="1" ht="12.75" x14ac:dyDescent="0.25">
      <c r="A313" s="3" t="s">
        <v>321</v>
      </c>
      <c r="B313" s="45" t="s">
        <v>155</v>
      </c>
      <c r="C313" s="170" t="s">
        <v>713</v>
      </c>
      <c r="D313" s="156"/>
      <c r="E313" s="2" t="s">
        <v>78</v>
      </c>
      <c r="F313" s="7">
        <v>5</v>
      </c>
      <c r="G313" s="81">
        <v>3000</v>
      </c>
      <c r="H313" s="82">
        <f t="shared" si="37"/>
        <v>15000</v>
      </c>
      <c r="I313" s="81">
        <v>29408</v>
      </c>
      <c r="J313" s="82">
        <f t="shared" si="38"/>
        <v>147040</v>
      </c>
      <c r="K313" s="82">
        <f t="shared" si="39"/>
        <v>162040</v>
      </c>
      <c r="L313" s="81"/>
    </row>
    <row r="314" spans="1:12" s="100" customFormat="1" ht="12.75" x14ac:dyDescent="0.25">
      <c r="A314" s="93" t="s">
        <v>322</v>
      </c>
      <c r="B314" s="117" t="s">
        <v>714</v>
      </c>
      <c r="C314" s="148" t="s">
        <v>715</v>
      </c>
      <c r="D314" s="155" t="s">
        <v>1269</v>
      </c>
      <c r="E314" s="119" t="s">
        <v>78</v>
      </c>
      <c r="F314" s="120">
        <v>5</v>
      </c>
      <c r="G314" s="97">
        <v>1800</v>
      </c>
      <c r="H314" s="121">
        <f t="shared" si="37"/>
        <v>9000</v>
      </c>
      <c r="I314" s="97">
        <v>27000</v>
      </c>
      <c r="J314" s="122">
        <f t="shared" si="38"/>
        <v>135000</v>
      </c>
      <c r="K314" s="121">
        <f t="shared" si="39"/>
        <v>144000</v>
      </c>
      <c r="L314" s="99"/>
    </row>
    <row r="315" spans="1:12" s="18" customFormat="1" ht="12.75" x14ac:dyDescent="0.25">
      <c r="A315" s="3" t="s">
        <v>1011</v>
      </c>
      <c r="B315" s="45" t="s">
        <v>156</v>
      </c>
      <c r="C315" s="170" t="s">
        <v>157</v>
      </c>
      <c r="D315" s="156"/>
      <c r="E315" s="2" t="s">
        <v>78</v>
      </c>
      <c r="F315" s="7">
        <v>27</v>
      </c>
      <c r="G315" s="81">
        <v>1500</v>
      </c>
      <c r="H315" s="82">
        <f t="shared" si="37"/>
        <v>40500</v>
      </c>
      <c r="I315" s="81">
        <v>694</v>
      </c>
      <c r="J315" s="82">
        <f t="shared" si="38"/>
        <v>18738</v>
      </c>
      <c r="K315" s="82">
        <f t="shared" si="39"/>
        <v>59238</v>
      </c>
      <c r="L315" s="81"/>
    </row>
    <row r="316" spans="1:12" s="18" customFormat="1" ht="12.75" x14ac:dyDescent="0.25">
      <c r="A316" s="3" t="s">
        <v>1012</v>
      </c>
      <c r="B316" s="45" t="s">
        <v>158</v>
      </c>
      <c r="C316" s="170" t="s">
        <v>159</v>
      </c>
      <c r="D316" s="156"/>
      <c r="E316" s="2" t="s">
        <v>78</v>
      </c>
      <c r="F316" s="7">
        <v>6</v>
      </c>
      <c r="G316" s="81">
        <v>2500</v>
      </c>
      <c r="H316" s="82">
        <f t="shared" si="37"/>
        <v>15000</v>
      </c>
      <c r="I316" s="81">
        <v>2722.42</v>
      </c>
      <c r="J316" s="82">
        <f t="shared" si="38"/>
        <v>16334.52</v>
      </c>
      <c r="K316" s="82">
        <f t="shared" si="39"/>
        <v>31334.52</v>
      </c>
      <c r="L316" s="81"/>
    </row>
    <row r="317" spans="1:12" s="18" customFormat="1" ht="12.75" x14ac:dyDescent="0.25">
      <c r="A317" s="3" t="s">
        <v>323</v>
      </c>
      <c r="B317" s="45" t="s">
        <v>716</v>
      </c>
      <c r="C317" s="170" t="s">
        <v>160</v>
      </c>
      <c r="D317" s="156"/>
      <c r="E317" s="2" t="s">
        <v>78</v>
      </c>
      <c r="F317" s="7">
        <v>48</v>
      </c>
      <c r="G317" s="81">
        <v>300</v>
      </c>
      <c r="H317" s="82">
        <f t="shared" si="37"/>
        <v>14400</v>
      </c>
      <c r="I317" s="81">
        <v>416.16</v>
      </c>
      <c r="J317" s="82">
        <f t="shared" si="38"/>
        <v>19975.68</v>
      </c>
      <c r="K317" s="82">
        <f t="shared" si="39"/>
        <v>34375.68</v>
      </c>
      <c r="L317" s="81"/>
    </row>
    <row r="318" spans="1:12" s="18" customFormat="1" ht="12.75" x14ac:dyDescent="0.25">
      <c r="A318" s="3" t="s">
        <v>324</v>
      </c>
      <c r="B318" s="45" t="s">
        <v>161</v>
      </c>
      <c r="C318" s="170" t="s">
        <v>162</v>
      </c>
      <c r="D318" s="156"/>
      <c r="E318" s="2" t="s">
        <v>78</v>
      </c>
      <c r="F318" s="7">
        <v>3</v>
      </c>
      <c r="G318" s="81">
        <v>300</v>
      </c>
      <c r="H318" s="82">
        <f t="shared" si="37"/>
        <v>900</v>
      </c>
      <c r="I318" s="81">
        <v>5395</v>
      </c>
      <c r="J318" s="82">
        <f t="shared" si="38"/>
        <v>16185</v>
      </c>
      <c r="K318" s="82">
        <f t="shared" si="39"/>
        <v>17085</v>
      </c>
      <c r="L318" s="81"/>
    </row>
    <row r="319" spans="1:12" s="18" customFormat="1" ht="12.75" x14ac:dyDescent="0.25">
      <c r="A319" s="3" t="s">
        <v>325</v>
      </c>
      <c r="B319" s="45" t="s">
        <v>163</v>
      </c>
      <c r="C319" s="170" t="s">
        <v>164</v>
      </c>
      <c r="D319" s="156"/>
      <c r="E319" s="2" t="s">
        <v>78</v>
      </c>
      <c r="F319" s="7">
        <v>5</v>
      </c>
      <c r="G319" s="81">
        <v>200</v>
      </c>
      <c r="H319" s="82">
        <f t="shared" si="37"/>
        <v>1000</v>
      </c>
      <c r="I319" s="81">
        <v>118</v>
      </c>
      <c r="J319" s="82">
        <f t="shared" si="38"/>
        <v>590</v>
      </c>
      <c r="K319" s="82">
        <f t="shared" si="39"/>
        <v>1590</v>
      </c>
      <c r="L319" s="81"/>
    </row>
    <row r="320" spans="1:12" s="18" customFormat="1" ht="12.75" x14ac:dyDescent="0.25">
      <c r="A320" s="3" t="s">
        <v>1013</v>
      </c>
      <c r="B320" s="45" t="s">
        <v>165</v>
      </c>
      <c r="C320" s="170" t="s">
        <v>166</v>
      </c>
      <c r="D320" s="156"/>
      <c r="E320" s="2" t="s">
        <v>78</v>
      </c>
      <c r="F320" s="7">
        <v>5</v>
      </c>
      <c r="G320" s="81">
        <v>100</v>
      </c>
      <c r="H320" s="82">
        <f t="shared" si="37"/>
        <v>500</v>
      </c>
      <c r="I320" s="81">
        <v>210</v>
      </c>
      <c r="J320" s="82">
        <f t="shared" si="38"/>
        <v>1050</v>
      </c>
      <c r="K320" s="82">
        <f t="shared" si="39"/>
        <v>1550</v>
      </c>
      <c r="L320" s="81"/>
    </row>
    <row r="321" spans="1:12" s="18" customFormat="1" ht="12.75" x14ac:dyDescent="0.25">
      <c r="A321" s="3" t="s">
        <v>326</v>
      </c>
      <c r="B321" s="45" t="s">
        <v>717</v>
      </c>
      <c r="C321" s="170" t="s">
        <v>718</v>
      </c>
      <c r="D321" s="156"/>
      <c r="E321" s="2" t="s">
        <v>78</v>
      </c>
      <c r="F321" s="7">
        <v>6</v>
      </c>
      <c r="G321" s="81">
        <v>300</v>
      </c>
      <c r="H321" s="82">
        <f t="shared" si="37"/>
        <v>1800</v>
      </c>
      <c r="I321" s="81">
        <v>280.87</v>
      </c>
      <c r="J321" s="82">
        <f t="shared" si="38"/>
        <v>1685.22</v>
      </c>
      <c r="K321" s="82">
        <f t="shared" si="39"/>
        <v>3485.2200000000003</v>
      </c>
      <c r="L321" s="81"/>
    </row>
    <row r="322" spans="1:12" s="18" customFormat="1" ht="13.5" x14ac:dyDescent="0.25">
      <c r="A322" s="3" t="s">
        <v>327</v>
      </c>
      <c r="B322" s="45" t="s">
        <v>719</v>
      </c>
      <c r="C322" s="170" t="s">
        <v>167</v>
      </c>
      <c r="D322" s="156"/>
      <c r="E322" s="2" t="s">
        <v>78</v>
      </c>
      <c r="F322" s="7">
        <v>5</v>
      </c>
      <c r="G322" s="81">
        <v>1200</v>
      </c>
      <c r="H322" s="82">
        <f t="shared" si="37"/>
        <v>6000</v>
      </c>
      <c r="I322" s="81">
        <v>0</v>
      </c>
      <c r="J322" s="82">
        <f t="shared" si="38"/>
        <v>0</v>
      </c>
      <c r="K322" s="82">
        <f t="shared" si="39"/>
        <v>6000</v>
      </c>
      <c r="L322" s="92" t="s">
        <v>1232</v>
      </c>
    </row>
    <row r="323" spans="1:12" s="18" customFormat="1" ht="12.75" x14ac:dyDescent="0.25">
      <c r="A323" s="3" t="s">
        <v>1014</v>
      </c>
      <c r="B323" s="8" t="s">
        <v>1200</v>
      </c>
      <c r="C323" s="170"/>
      <c r="D323" s="156"/>
      <c r="E323" s="2" t="s">
        <v>78</v>
      </c>
      <c r="F323" s="17">
        <v>5</v>
      </c>
      <c r="G323" s="81">
        <v>3360</v>
      </c>
      <c r="H323" s="82">
        <f t="shared" si="37"/>
        <v>16800</v>
      </c>
      <c r="I323" s="81">
        <v>5390</v>
      </c>
      <c r="J323" s="82">
        <f t="shared" si="38"/>
        <v>26950</v>
      </c>
      <c r="K323" s="82">
        <f t="shared" si="39"/>
        <v>43750</v>
      </c>
      <c r="L323" s="81"/>
    </row>
    <row r="324" spans="1:12" s="18" customFormat="1" ht="25.5" x14ac:dyDescent="0.25">
      <c r="A324" s="3" t="s">
        <v>328</v>
      </c>
      <c r="B324" s="45" t="s">
        <v>168</v>
      </c>
      <c r="C324" s="170" t="s">
        <v>169</v>
      </c>
      <c r="D324" s="156"/>
      <c r="E324" s="2" t="s">
        <v>78</v>
      </c>
      <c r="F324" s="7">
        <v>8</v>
      </c>
      <c r="G324" s="81">
        <v>50</v>
      </c>
      <c r="H324" s="82">
        <f t="shared" si="37"/>
        <v>400</v>
      </c>
      <c r="I324" s="81">
        <v>429</v>
      </c>
      <c r="J324" s="82">
        <f t="shared" si="38"/>
        <v>3432</v>
      </c>
      <c r="K324" s="82">
        <f t="shared" si="39"/>
        <v>3832</v>
      </c>
      <c r="L324" s="81"/>
    </row>
    <row r="325" spans="1:12" s="18" customFormat="1" ht="25.5" x14ac:dyDescent="0.25">
      <c r="A325" s="3" t="s">
        <v>1015</v>
      </c>
      <c r="B325" s="8" t="s">
        <v>170</v>
      </c>
      <c r="C325" s="170" t="s">
        <v>171</v>
      </c>
      <c r="D325" s="156"/>
      <c r="E325" s="2" t="s">
        <v>78</v>
      </c>
      <c r="F325" s="17">
        <v>57</v>
      </c>
      <c r="G325" s="81">
        <v>50</v>
      </c>
      <c r="H325" s="82">
        <f t="shared" si="37"/>
        <v>2850</v>
      </c>
      <c r="I325" s="81">
        <v>285</v>
      </c>
      <c r="J325" s="82">
        <f t="shared" si="38"/>
        <v>16245</v>
      </c>
      <c r="K325" s="82">
        <f t="shared" si="39"/>
        <v>19095</v>
      </c>
      <c r="L325" s="81"/>
    </row>
    <row r="326" spans="1:12" s="18" customFormat="1" ht="25.5" x14ac:dyDescent="0.25">
      <c r="A326" s="3" t="s">
        <v>329</v>
      </c>
      <c r="B326" s="8" t="s">
        <v>172</v>
      </c>
      <c r="C326" s="170" t="s">
        <v>173</v>
      </c>
      <c r="D326" s="156"/>
      <c r="E326" s="2" t="s">
        <v>78</v>
      </c>
      <c r="F326" s="17">
        <v>163</v>
      </c>
      <c r="G326" s="81">
        <v>50</v>
      </c>
      <c r="H326" s="82">
        <f t="shared" si="37"/>
        <v>8150</v>
      </c>
      <c r="I326" s="81">
        <v>590</v>
      </c>
      <c r="J326" s="82">
        <f t="shared" si="38"/>
        <v>96170</v>
      </c>
      <c r="K326" s="82">
        <f t="shared" si="39"/>
        <v>104320</v>
      </c>
      <c r="L326" s="81"/>
    </row>
    <row r="327" spans="1:12" s="18" customFormat="1" ht="25.5" x14ac:dyDescent="0.25">
      <c r="A327" s="3" t="s">
        <v>1016</v>
      </c>
      <c r="B327" s="8" t="s">
        <v>174</v>
      </c>
      <c r="C327" s="170" t="s">
        <v>175</v>
      </c>
      <c r="D327" s="156"/>
      <c r="E327" s="2" t="s">
        <v>78</v>
      </c>
      <c r="F327" s="17">
        <v>2</v>
      </c>
      <c r="G327" s="81">
        <v>50</v>
      </c>
      <c r="H327" s="82">
        <f t="shared" si="37"/>
        <v>100</v>
      </c>
      <c r="I327" s="81">
        <v>429</v>
      </c>
      <c r="J327" s="82">
        <f t="shared" si="38"/>
        <v>858</v>
      </c>
      <c r="K327" s="82">
        <f t="shared" si="39"/>
        <v>958</v>
      </c>
      <c r="L327" s="81"/>
    </row>
    <row r="328" spans="1:12" s="18" customFormat="1" ht="12.75" x14ac:dyDescent="0.25">
      <c r="A328" s="3" t="s">
        <v>1017</v>
      </c>
      <c r="B328" s="8" t="s">
        <v>909</v>
      </c>
      <c r="C328" s="170" t="s">
        <v>176</v>
      </c>
      <c r="D328" s="156"/>
      <c r="E328" s="2" t="s">
        <v>120</v>
      </c>
      <c r="F328" s="17">
        <v>152</v>
      </c>
      <c r="G328" s="81">
        <v>300</v>
      </c>
      <c r="H328" s="82">
        <f t="shared" si="37"/>
        <v>45600</v>
      </c>
      <c r="I328" s="81">
        <v>398.52</v>
      </c>
      <c r="J328" s="82">
        <f t="shared" si="38"/>
        <v>60575.040000000001</v>
      </c>
      <c r="K328" s="82">
        <f t="shared" si="39"/>
        <v>106175.04000000001</v>
      </c>
      <c r="L328" s="81"/>
    </row>
    <row r="329" spans="1:12" s="18" customFormat="1" ht="12.75" x14ac:dyDescent="0.25">
      <c r="A329" s="3" t="s">
        <v>1018</v>
      </c>
      <c r="B329" s="8" t="s">
        <v>720</v>
      </c>
      <c r="C329" s="170" t="s">
        <v>177</v>
      </c>
      <c r="D329" s="156"/>
      <c r="E329" s="2" t="s">
        <v>120</v>
      </c>
      <c r="F329" s="17">
        <v>152</v>
      </c>
      <c r="G329" s="81">
        <v>200</v>
      </c>
      <c r="H329" s="82">
        <f t="shared" si="37"/>
        <v>30400</v>
      </c>
      <c r="I329" s="81">
        <v>91.67</v>
      </c>
      <c r="J329" s="82">
        <f t="shared" si="38"/>
        <v>13933.84</v>
      </c>
      <c r="K329" s="82">
        <f t="shared" si="39"/>
        <v>44333.84</v>
      </c>
      <c r="L329" s="81"/>
    </row>
    <row r="330" spans="1:12" s="18" customFormat="1" ht="12.75" x14ac:dyDescent="0.25">
      <c r="A330" s="3" t="s">
        <v>330</v>
      </c>
      <c r="B330" s="8" t="s">
        <v>1225</v>
      </c>
      <c r="C330" s="170" t="s">
        <v>178</v>
      </c>
      <c r="D330" s="156"/>
      <c r="E330" s="2" t="s">
        <v>78</v>
      </c>
      <c r="F330" s="17">
        <v>21</v>
      </c>
      <c r="G330" s="81">
        <v>50</v>
      </c>
      <c r="H330" s="82">
        <f t="shared" si="37"/>
        <v>1050</v>
      </c>
      <c r="I330" s="81">
        <v>516.66999999999996</v>
      </c>
      <c r="J330" s="82">
        <f t="shared" si="38"/>
        <v>10850.07</v>
      </c>
      <c r="K330" s="82">
        <f t="shared" si="39"/>
        <v>11900.07</v>
      </c>
      <c r="L330" s="81"/>
    </row>
    <row r="331" spans="1:12" s="18" customFormat="1" ht="12.75" x14ac:dyDescent="0.25">
      <c r="A331" s="3" t="s">
        <v>331</v>
      </c>
      <c r="B331" s="8" t="s">
        <v>1226</v>
      </c>
      <c r="C331" s="170" t="s">
        <v>179</v>
      </c>
      <c r="D331" s="156"/>
      <c r="E331" s="2" t="s">
        <v>78</v>
      </c>
      <c r="F331" s="17">
        <v>5</v>
      </c>
      <c r="G331" s="81">
        <v>50</v>
      </c>
      <c r="H331" s="82">
        <f t="shared" si="37"/>
        <v>250</v>
      </c>
      <c r="I331" s="81">
        <v>551.67999999999995</v>
      </c>
      <c r="J331" s="82">
        <f t="shared" si="38"/>
        <v>2758.4</v>
      </c>
      <c r="K331" s="82">
        <f t="shared" si="39"/>
        <v>3008.4</v>
      </c>
      <c r="L331" s="81"/>
    </row>
    <row r="332" spans="1:12" s="18" customFormat="1" ht="12.75" x14ac:dyDescent="0.25">
      <c r="A332" s="3" t="s">
        <v>332</v>
      </c>
      <c r="B332" s="8" t="s">
        <v>725</v>
      </c>
      <c r="C332" s="172">
        <v>10043</v>
      </c>
      <c r="D332" s="160"/>
      <c r="E332" s="2" t="s">
        <v>78</v>
      </c>
      <c r="F332" s="17">
        <v>136</v>
      </c>
      <c r="G332" s="81">
        <v>100</v>
      </c>
      <c r="H332" s="82">
        <f t="shared" si="37"/>
        <v>13600</v>
      </c>
      <c r="I332" s="81">
        <v>102.24</v>
      </c>
      <c r="J332" s="82">
        <f t="shared" si="38"/>
        <v>13904.64</v>
      </c>
      <c r="K332" s="82">
        <f t="shared" si="39"/>
        <v>27504.639999999999</v>
      </c>
      <c r="L332" s="81"/>
    </row>
    <row r="333" spans="1:12" s="18" customFormat="1" ht="12.75" x14ac:dyDescent="0.25">
      <c r="A333" s="3" t="s">
        <v>333</v>
      </c>
      <c r="B333" s="8" t="s">
        <v>726</v>
      </c>
      <c r="C333" s="170" t="s">
        <v>721</v>
      </c>
      <c r="D333" s="156"/>
      <c r="E333" s="2" t="s">
        <v>78</v>
      </c>
      <c r="F333" s="17">
        <v>34</v>
      </c>
      <c r="G333" s="81">
        <v>25</v>
      </c>
      <c r="H333" s="82">
        <f t="shared" si="37"/>
        <v>850</v>
      </c>
      <c r="I333" s="81">
        <v>38.33</v>
      </c>
      <c r="J333" s="82">
        <f t="shared" si="38"/>
        <v>1303.22</v>
      </c>
      <c r="K333" s="82">
        <f t="shared" si="39"/>
        <v>2153.2200000000003</v>
      </c>
      <c r="L333" s="81"/>
    </row>
    <row r="334" spans="1:12" s="18" customFormat="1" ht="12.75" x14ac:dyDescent="0.25">
      <c r="A334" s="3" t="s">
        <v>1019</v>
      </c>
      <c r="B334" s="8" t="s">
        <v>727</v>
      </c>
      <c r="C334" s="170" t="s">
        <v>722</v>
      </c>
      <c r="D334" s="156"/>
      <c r="E334" s="2" t="s">
        <v>78</v>
      </c>
      <c r="F334" s="17">
        <v>34</v>
      </c>
      <c r="G334" s="81">
        <v>25</v>
      </c>
      <c r="H334" s="82">
        <f t="shared" si="37"/>
        <v>850</v>
      </c>
      <c r="I334" s="81">
        <v>78.34</v>
      </c>
      <c r="J334" s="82">
        <f t="shared" si="38"/>
        <v>2663.56</v>
      </c>
      <c r="K334" s="82">
        <f t="shared" si="39"/>
        <v>3513.56</v>
      </c>
      <c r="L334" s="81"/>
    </row>
    <row r="335" spans="1:12" s="18" customFormat="1" ht="12.75" x14ac:dyDescent="0.25">
      <c r="A335" s="3" t="s">
        <v>334</v>
      </c>
      <c r="B335" s="8" t="s">
        <v>728</v>
      </c>
      <c r="C335" s="170" t="s">
        <v>723</v>
      </c>
      <c r="D335" s="156"/>
      <c r="E335" s="2" t="s">
        <v>78</v>
      </c>
      <c r="F335" s="17">
        <v>8</v>
      </c>
      <c r="G335" s="81">
        <v>50</v>
      </c>
      <c r="H335" s="82">
        <f t="shared" si="37"/>
        <v>400</v>
      </c>
      <c r="I335" s="81">
        <v>282.5</v>
      </c>
      <c r="J335" s="82">
        <f t="shared" si="38"/>
        <v>2260</v>
      </c>
      <c r="K335" s="82">
        <f t="shared" si="39"/>
        <v>2660</v>
      </c>
      <c r="L335" s="81"/>
    </row>
    <row r="336" spans="1:12" s="18" customFormat="1" ht="12.75" x14ac:dyDescent="0.25">
      <c r="A336" s="3" t="s">
        <v>335</v>
      </c>
      <c r="B336" s="8" t="s">
        <v>729</v>
      </c>
      <c r="C336" s="170" t="s">
        <v>724</v>
      </c>
      <c r="D336" s="156"/>
      <c r="E336" s="2" t="s">
        <v>78</v>
      </c>
      <c r="F336" s="17">
        <v>16</v>
      </c>
      <c r="G336" s="81">
        <v>25</v>
      </c>
      <c r="H336" s="82">
        <f t="shared" si="37"/>
        <v>400</v>
      </c>
      <c r="I336" s="81">
        <v>131.68</v>
      </c>
      <c r="J336" s="82">
        <f t="shared" si="38"/>
        <v>2106.88</v>
      </c>
      <c r="K336" s="82">
        <f t="shared" si="39"/>
        <v>2506.88</v>
      </c>
      <c r="L336" s="81"/>
    </row>
    <row r="337" spans="1:12" s="18" customFormat="1" ht="12.75" x14ac:dyDescent="0.25">
      <c r="A337" s="3" t="s">
        <v>336</v>
      </c>
      <c r="B337" s="8" t="s">
        <v>730</v>
      </c>
      <c r="C337" s="170" t="s">
        <v>731</v>
      </c>
      <c r="D337" s="156"/>
      <c r="E337" s="2" t="s">
        <v>78</v>
      </c>
      <c r="F337" s="17">
        <v>100</v>
      </c>
      <c r="G337" s="81">
        <v>10</v>
      </c>
      <c r="H337" s="82">
        <f t="shared" si="37"/>
        <v>1000</v>
      </c>
      <c r="I337" s="81">
        <v>11.5</v>
      </c>
      <c r="J337" s="82">
        <f t="shared" si="38"/>
        <v>1150</v>
      </c>
      <c r="K337" s="82">
        <f t="shared" si="39"/>
        <v>2150</v>
      </c>
      <c r="L337" s="81"/>
    </row>
    <row r="338" spans="1:12" s="18" customFormat="1" ht="12.75" x14ac:dyDescent="0.25">
      <c r="A338" s="3" t="s">
        <v>337</v>
      </c>
      <c r="B338" s="8" t="s">
        <v>1104</v>
      </c>
      <c r="C338" s="170" t="s">
        <v>180</v>
      </c>
      <c r="D338" s="156"/>
      <c r="E338" s="2" t="s">
        <v>120</v>
      </c>
      <c r="F338" s="17">
        <v>324</v>
      </c>
      <c r="G338" s="81">
        <v>380</v>
      </c>
      <c r="H338" s="82">
        <f t="shared" si="37"/>
        <v>123120</v>
      </c>
      <c r="I338" s="81">
        <v>701.68</v>
      </c>
      <c r="J338" s="82">
        <f>I338*F338</f>
        <v>227344.31999999998</v>
      </c>
      <c r="K338" s="82">
        <f t="shared" si="39"/>
        <v>350464.31999999995</v>
      </c>
      <c r="L338" s="81"/>
    </row>
    <row r="339" spans="1:12" s="18" customFormat="1" ht="12.75" x14ac:dyDescent="0.25">
      <c r="A339" s="3" t="s">
        <v>338</v>
      </c>
      <c r="B339" s="8" t="s">
        <v>219</v>
      </c>
      <c r="C339" s="170" t="s">
        <v>1105</v>
      </c>
      <c r="D339" s="156"/>
      <c r="E339" s="2" t="s">
        <v>120</v>
      </c>
      <c r="F339" s="17">
        <v>666</v>
      </c>
      <c r="G339" s="81">
        <v>380</v>
      </c>
      <c r="H339" s="82">
        <f t="shared" si="37"/>
        <v>253080</v>
      </c>
      <c r="I339" s="81">
        <v>538</v>
      </c>
      <c r="J339" s="82">
        <f>I339*F339</f>
        <v>358308</v>
      </c>
      <c r="K339" s="82">
        <f t="shared" si="39"/>
        <v>611388</v>
      </c>
      <c r="L339" s="81"/>
    </row>
    <row r="340" spans="1:12" s="18" customFormat="1" ht="12.75" x14ac:dyDescent="0.25">
      <c r="A340" s="3" t="s">
        <v>339</v>
      </c>
      <c r="B340" s="8" t="s">
        <v>181</v>
      </c>
      <c r="C340" s="170" t="s">
        <v>182</v>
      </c>
      <c r="D340" s="156"/>
      <c r="E340" s="2" t="s">
        <v>120</v>
      </c>
      <c r="F340" s="17">
        <v>24</v>
      </c>
      <c r="G340" s="81">
        <v>100</v>
      </c>
      <c r="H340" s="82">
        <f t="shared" si="37"/>
        <v>2400</v>
      </c>
      <c r="I340" s="81">
        <v>282.8</v>
      </c>
      <c r="J340" s="82">
        <f t="shared" ref="J340:J357" si="40">ROUND(F340*I340,2)</f>
        <v>6787.2</v>
      </c>
      <c r="K340" s="82">
        <f t="shared" si="39"/>
        <v>9187.2000000000007</v>
      </c>
      <c r="L340" s="81"/>
    </row>
    <row r="341" spans="1:12" s="18" customFormat="1" ht="12.75" x14ac:dyDescent="0.25">
      <c r="A341" s="3" t="s">
        <v>340</v>
      </c>
      <c r="B341" s="8" t="s">
        <v>183</v>
      </c>
      <c r="C341" s="170" t="s">
        <v>184</v>
      </c>
      <c r="D341" s="156"/>
      <c r="E341" s="2" t="s">
        <v>120</v>
      </c>
      <c r="F341" s="17">
        <v>50</v>
      </c>
      <c r="G341" s="81">
        <v>120</v>
      </c>
      <c r="H341" s="82">
        <f t="shared" si="37"/>
        <v>6000</v>
      </c>
      <c r="I341" s="81">
        <v>209.22</v>
      </c>
      <c r="J341" s="82">
        <f t="shared" si="40"/>
        <v>10461</v>
      </c>
      <c r="K341" s="82">
        <f t="shared" si="39"/>
        <v>16461</v>
      </c>
      <c r="L341" s="81"/>
    </row>
    <row r="342" spans="1:12" s="18" customFormat="1" ht="12.75" x14ac:dyDescent="0.25">
      <c r="A342" s="3" t="s">
        <v>341</v>
      </c>
      <c r="B342" s="8" t="s">
        <v>732</v>
      </c>
      <c r="C342" s="170" t="s">
        <v>185</v>
      </c>
      <c r="D342" s="156"/>
      <c r="E342" s="2" t="s">
        <v>78</v>
      </c>
      <c r="F342" s="17">
        <v>5</v>
      </c>
      <c r="G342" s="81">
        <v>1200</v>
      </c>
      <c r="H342" s="82">
        <f t="shared" si="37"/>
        <v>6000</v>
      </c>
      <c r="I342" s="81">
        <v>2290</v>
      </c>
      <c r="J342" s="82">
        <f t="shared" si="40"/>
        <v>11450</v>
      </c>
      <c r="K342" s="82">
        <f t="shared" si="39"/>
        <v>17450</v>
      </c>
      <c r="L342" s="81"/>
    </row>
    <row r="343" spans="1:12" s="18" customFormat="1" ht="12.75" x14ac:dyDescent="0.25">
      <c r="A343" s="3" t="s">
        <v>342</v>
      </c>
      <c r="B343" s="8" t="s">
        <v>733</v>
      </c>
      <c r="C343" s="170" t="s">
        <v>124</v>
      </c>
      <c r="D343" s="156"/>
      <c r="E343" s="2" t="s">
        <v>78</v>
      </c>
      <c r="F343" s="17">
        <v>3</v>
      </c>
      <c r="G343" s="81">
        <v>1200</v>
      </c>
      <c r="H343" s="82">
        <f t="shared" si="37"/>
        <v>3600</v>
      </c>
      <c r="I343" s="81">
        <v>1620.8</v>
      </c>
      <c r="J343" s="82">
        <f t="shared" si="40"/>
        <v>4862.3999999999996</v>
      </c>
      <c r="K343" s="82">
        <f t="shared" si="39"/>
        <v>8462.4</v>
      </c>
      <c r="L343" s="81"/>
    </row>
    <row r="344" spans="1:12" s="18" customFormat="1" ht="12.75" x14ac:dyDescent="0.25">
      <c r="A344" s="3" t="s">
        <v>343</v>
      </c>
      <c r="B344" s="8" t="s">
        <v>734</v>
      </c>
      <c r="C344" s="170" t="s">
        <v>186</v>
      </c>
      <c r="D344" s="156"/>
      <c r="E344" s="2" t="s">
        <v>78</v>
      </c>
      <c r="F344" s="17">
        <v>7</v>
      </c>
      <c r="G344" s="81">
        <v>1200</v>
      </c>
      <c r="H344" s="82">
        <f t="shared" si="37"/>
        <v>8400</v>
      </c>
      <c r="I344" s="81">
        <v>3099</v>
      </c>
      <c r="J344" s="82">
        <f t="shared" si="40"/>
        <v>21693</v>
      </c>
      <c r="K344" s="82">
        <f t="shared" si="39"/>
        <v>30093</v>
      </c>
      <c r="L344" s="81"/>
    </row>
    <row r="345" spans="1:12" s="18" customFormat="1" ht="12.75" x14ac:dyDescent="0.25">
      <c r="A345" s="3" t="s">
        <v>344</v>
      </c>
      <c r="B345" s="8" t="s">
        <v>735</v>
      </c>
      <c r="C345" s="170" t="s">
        <v>187</v>
      </c>
      <c r="D345" s="156"/>
      <c r="E345" s="2" t="s">
        <v>78</v>
      </c>
      <c r="F345" s="17">
        <v>120</v>
      </c>
      <c r="G345" s="81">
        <v>270</v>
      </c>
      <c r="H345" s="82">
        <f t="shared" si="37"/>
        <v>32400</v>
      </c>
      <c r="I345" s="81">
        <v>668.33</v>
      </c>
      <c r="J345" s="82">
        <f t="shared" si="40"/>
        <v>80199.600000000006</v>
      </c>
      <c r="K345" s="82">
        <f t="shared" si="39"/>
        <v>112599.6</v>
      </c>
      <c r="L345" s="81"/>
    </row>
    <row r="346" spans="1:12" s="18" customFormat="1" ht="12.75" x14ac:dyDescent="0.25">
      <c r="A346" s="3" t="s">
        <v>345</v>
      </c>
      <c r="B346" s="8" t="s">
        <v>953</v>
      </c>
      <c r="C346" s="170" t="s">
        <v>188</v>
      </c>
      <c r="D346" s="156"/>
      <c r="E346" s="2" t="s">
        <v>78</v>
      </c>
      <c r="F346" s="17">
        <v>600</v>
      </c>
      <c r="G346" s="81">
        <v>270</v>
      </c>
      <c r="H346" s="82">
        <f t="shared" si="37"/>
        <v>162000</v>
      </c>
      <c r="I346" s="81">
        <v>131.6</v>
      </c>
      <c r="J346" s="82">
        <f t="shared" si="40"/>
        <v>78960</v>
      </c>
      <c r="K346" s="82">
        <f t="shared" si="39"/>
        <v>240960</v>
      </c>
      <c r="L346" s="81"/>
    </row>
    <row r="347" spans="1:12" s="18" customFormat="1" ht="12.75" x14ac:dyDescent="0.25">
      <c r="A347" s="3" t="s">
        <v>346</v>
      </c>
      <c r="B347" s="8" t="s">
        <v>127</v>
      </c>
      <c r="C347" s="170" t="s">
        <v>189</v>
      </c>
      <c r="D347" s="156"/>
      <c r="E347" s="2" t="s">
        <v>78</v>
      </c>
      <c r="F347" s="17">
        <v>625</v>
      </c>
      <c r="G347" s="81">
        <v>25</v>
      </c>
      <c r="H347" s="82">
        <f t="shared" si="37"/>
        <v>15625</v>
      </c>
      <c r="I347" s="81">
        <v>83.02</v>
      </c>
      <c r="J347" s="82">
        <f t="shared" si="40"/>
        <v>51887.5</v>
      </c>
      <c r="K347" s="82">
        <f t="shared" si="39"/>
        <v>67512.5</v>
      </c>
      <c r="L347" s="81"/>
    </row>
    <row r="348" spans="1:12" s="18" customFormat="1" ht="12.75" x14ac:dyDescent="0.25">
      <c r="A348" s="3" t="s">
        <v>347</v>
      </c>
      <c r="B348" s="8" t="s">
        <v>190</v>
      </c>
      <c r="C348" s="170" t="s">
        <v>130</v>
      </c>
      <c r="D348" s="156"/>
      <c r="E348" s="2" t="s">
        <v>78</v>
      </c>
      <c r="F348" s="17">
        <v>50</v>
      </c>
      <c r="G348" s="81">
        <v>15</v>
      </c>
      <c r="H348" s="82">
        <f t="shared" si="37"/>
        <v>750</v>
      </c>
      <c r="I348" s="81">
        <v>10.199999999999999</v>
      </c>
      <c r="J348" s="82">
        <f t="shared" si="40"/>
        <v>510</v>
      </c>
      <c r="K348" s="82">
        <f t="shared" si="39"/>
        <v>1260</v>
      </c>
      <c r="L348" s="81"/>
    </row>
    <row r="349" spans="1:12" s="18" customFormat="1" ht="12.75" x14ac:dyDescent="0.25">
      <c r="A349" s="3" t="s">
        <v>348</v>
      </c>
      <c r="B349" s="8" t="s">
        <v>1128</v>
      </c>
      <c r="C349" s="170"/>
      <c r="D349" s="156"/>
      <c r="E349" s="2" t="s">
        <v>120</v>
      </c>
      <c r="F349" s="17">
        <v>1660</v>
      </c>
      <c r="G349" s="81">
        <v>168</v>
      </c>
      <c r="H349" s="82">
        <f t="shared" si="37"/>
        <v>278880</v>
      </c>
      <c r="I349" s="81">
        <v>133</v>
      </c>
      <c r="J349" s="82">
        <f t="shared" si="40"/>
        <v>220780</v>
      </c>
      <c r="K349" s="82">
        <f t="shared" si="39"/>
        <v>499660</v>
      </c>
      <c r="L349" s="81"/>
    </row>
    <row r="350" spans="1:12" s="18" customFormat="1" ht="12.75" x14ac:dyDescent="0.25">
      <c r="A350" s="3" t="s">
        <v>349</v>
      </c>
      <c r="B350" s="8" t="s">
        <v>191</v>
      </c>
      <c r="C350" s="170" t="s">
        <v>192</v>
      </c>
      <c r="D350" s="156"/>
      <c r="E350" s="2" t="s">
        <v>120</v>
      </c>
      <c r="F350" s="17">
        <v>3050</v>
      </c>
      <c r="G350" s="81">
        <v>112</v>
      </c>
      <c r="H350" s="82">
        <f t="shared" si="37"/>
        <v>341600</v>
      </c>
      <c r="I350" s="81">
        <v>72.599999999999994</v>
      </c>
      <c r="J350" s="82">
        <f t="shared" si="40"/>
        <v>221430</v>
      </c>
      <c r="K350" s="82">
        <f t="shared" si="39"/>
        <v>563030</v>
      </c>
      <c r="L350" s="81"/>
    </row>
    <row r="351" spans="1:12" s="18" customFormat="1" ht="12.75" x14ac:dyDescent="0.25">
      <c r="A351" s="3" t="s">
        <v>350</v>
      </c>
      <c r="B351" s="42" t="s">
        <v>134</v>
      </c>
      <c r="C351" s="170">
        <v>91920</v>
      </c>
      <c r="D351" s="156"/>
      <c r="E351" s="2" t="s">
        <v>120</v>
      </c>
      <c r="F351" s="7">
        <v>150</v>
      </c>
      <c r="G351" s="81">
        <v>35</v>
      </c>
      <c r="H351" s="85">
        <f t="shared" si="37"/>
        <v>5250</v>
      </c>
      <c r="I351" s="81">
        <v>21.6</v>
      </c>
      <c r="J351" s="82">
        <f t="shared" si="40"/>
        <v>3240</v>
      </c>
      <c r="K351" s="82">
        <f>H351+J351</f>
        <v>8490</v>
      </c>
      <c r="L351" s="81"/>
    </row>
    <row r="352" spans="1:12" s="18" customFormat="1" ht="12.75" x14ac:dyDescent="0.25">
      <c r="A352" s="3" t="s">
        <v>351</v>
      </c>
      <c r="B352" s="8" t="s">
        <v>193</v>
      </c>
      <c r="C352" s="170" t="s">
        <v>194</v>
      </c>
      <c r="D352" s="156"/>
      <c r="E352" s="2" t="s">
        <v>78</v>
      </c>
      <c r="F352" s="7">
        <v>100</v>
      </c>
      <c r="G352" s="81">
        <v>10</v>
      </c>
      <c r="H352" s="82">
        <f t="shared" si="37"/>
        <v>1000</v>
      </c>
      <c r="I352" s="81">
        <v>24.4</v>
      </c>
      <c r="J352" s="82">
        <f t="shared" si="40"/>
        <v>2440</v>
      </c>
      <c r="K352" s="82">
        <f t="shared" ref="K352:K358" si="41">H352+J352</f>
        <v>3440</v>
      </c>
      <c r="L352" s="81"/>
    </row>
    <row r="353" spans="1:12" s="100" customFormat="1" ht="25.5" x14ac:dyDescent="0.25">
      <c r="A353" s="93" t="s">
        <v>352</v>
      </c>
      <c r="B353" s="117" t="s">
        <v>736</v>
      </c>
      <c r="C353" s="148" t="s">
        <v>737</v>
      </c>
      <c r="D353" s="155" t="s">
        <v>1270</v>
      </c>
      <c r="E353" s="119" t="s">
        <v>78</v>
      </c>
      <c r="F353" s="120">
        <v>3</v>
      </c>
      <c r="G353" s="97">
        <v>0</v>
      </c>
      <c r="H353" s="121">
        <f t="shared" si="37"/>
        <v>0</v>
      </c>
      <c r="I353" s="97">
        <v>6342</v>
      </c>
      <c r="J353" s="122">
        <f t="shared" si="40"/>
        <v>19026</v>
      </c>
      <c r="K353" s="121">
        <f t="shared" si="41"/>
        <v>19026</v>
      </c>
      <c r="L353" s="99"/>
    </row>
    <row r="354" spans="1:12" s="100" customFormat="1" ht="51" x14ac:dyDescent="0.25">
      <c r="A354" s="93" t="s">
        <v>353</v>
      </c>
      <c r="B354" s="117" t="s">
        <v>941</v>
      </c>
      <c r="C354" s="148" t="s">
        <v>738</v>
      </c>
      <c r="D354" s="155" t="s">
        <v>1271</v>
      </c>
      <c r="E354" s="119" t="s">
        <v>78</v>
      </c>
      <c r="F354" s="120">
        <v>4</v>
      </c>
      <c r="G354" s="97">
        <v>0</v>
      </c>
      <c r="H354" s="121">
        <f t="shared" si="37"/>
        <v>0</v>
      </c>
      <c r="I354" s="97">
        <v>1268.02</v>
      </c>
      <c r="J354" s="122">
        <f t="shared" si="40"/>
        <v>5072.08</v>
      </c>
      <c r="K354" s="121">
        <f t="shared" si="41"/>
        <v>5072.08</v>
      </c>
      <c r="L354" s="99"/>
    </row>
    <row r="355" spans="1:12" s="100" customFormat="1" ht="38.25" x14ac:dyDescent="0.25">
      <c r="A355" s="93" t="s">
        <v>354</v>
      </c>
      <c r="B355" s="117" t="s">
        <v>942</v>
      </c>
      <c r="C355" s="148" t="s">
        <v>739</v>
      </c>
      <c r="D355" s="155" t="s">
        <v>1272</v>
      </c>
      <c r="E355" s="119" t="s">
        <v>78</v>
      </c>
      <c r="F355" s="120">
        <v>4</v>
      </c>
      <c r="G355" s="97">
        <v>0</v>
      </c>
      <c r="H355" s="121">
        <f t="shared" si="37"/>
        <v>0</v>
      </c>
      <c r="I355" s="97">
        <v>1146</v>
      </c>
      <c r="J355" s="122">
        <f t="shared" si="40"/>
        <v>4584</v>
      </c>
      <c r="K355" s="121">
        <f t="shared" si="41"/>
        <v>4584</v>
      </c>
      <c r="L355" s="99"/>
    </row>
    <row r="356" spans="1:12" s="18" customFormat="1" ht="12.75" x14ac:dyDescent="0.25">
      <c r="A356" s="3" t="s">
        <v>355</v>
      </c>
      <c r="B356" s="8" t="s">
        <v>141</v>
      </c>
      <c r="C356" s="10"/>
      <c r="D356" s="155"/>
      <c r="E356" s="4" t="s">
        <v>75</v>
      </c>
      <c r="F356" s="5">
        <v>1</v>
      </c>
      <c r="G356" s="81">
        <v>0</v>
      </c>
      <c r="H356" s="82">
        <f t="shared" si="37"/>
        <v>0</v>
      </c>
      <c r="I356" s="81">
        <v>18000</v>
      </c>
      <c r="J356" s="82">
        <f t="shared" si="40"/>
        <v>18000</v>
      </c>
      <c r="K356" s="82">
        <f t="shared" si="41"/>
        <v>18000</v>
      </c>
      <c r="L356" s="81"/>
    </row>
    <row r="357" spans="1:12" s="18" customFormat="1" ht="12.75" x14ac:dyDescent="0.25">
      <c r="A357" s="3" t="s">
        <v>1131</v>
      </c>
      <c r="B357" s="8" t="s">
        <v>142</v>
      </c>
      <c r="C357" s="10"/>
      <c r="D357" s="155"/>
      <c r="E357" s="4" t="s">
        <v>75</v>
      </c>
      <c r="F357" s="5">
        <v>1</v>
      </c>
      <c r="G357" s="81">
        <v>86400</v>
      </c>
      <c r="H357" s="82">
        <f t="shared" si="37"/>
        <v>86400</v>
      </c>
      <c r="I357" s="81">
        <v>0</v>
      </c>
      <c r="J357" s="82">
        <f t="shared" si="40"/>
        <v>0</v>
      </c>
      <c r="K357" s="82">
        <f t="shared" si="41"/>
        <v>86400</v>
      </c>
      <c r="L357" s="81"/>
    </row>
    <row r="358" spans="1:12" s="142" customFormat="1" ht="12.75" x14ac:dyDescent="0.25">
      <c r="A358" s="147" t="s">
        <v>1201</v>
      </c>
      <c r="B358" s="135" t="s">
        <v>143</v>
      </c>
      <c r="C358" s="171"/>
      <c r="D358" s="156" t="s">
        <v>1372</v>
      </c>
      <c r="E358" s="136" t="s">
        <v>75</v>
      </c>
      <c r="F358" s="137">
        <v>1</v>
      </c>
      <c r="G358" s="138">
        <v>100800</v>
      </c>
      <c r="H358" s="139">
        <f t="shared" si="37"/>
        <v>100800</v>
      </c>
      <c r="I358" s="138">
        <v>0</v>
      </c>
      <c r="J358" s="140">
        <f>I358*F358</f>
        <v>0</v>
      </c>
      <c r="K358" s="139">
        <f t="shared" si="41"/>
        <v>100800</v>
      </c>
      <c r="L358" s="141"/>
    </row>
    <row r="359" spans="1:12" s="18" customFormat="1" ht="12.75" x14ac:dyDescent="0.25">
      <c r="A359" s="3"/>
      <c r="B359" s="9"/>
      <c r="C359" s="10"/>
      <c r="D359" s="155"/>
      <c r="E359" s="4"/>
      <c r="F359" s="5"/>
      <c r="G359" s="81"/>
      <c r="H359" s="82"/>
      <c r="I359" s="81"/>
      <c r="J359" s="82"/>
      <c r="K359" s="82"/>
      <c r="L359" s="81"/>
    </row>
    <row r="360" spans="1:12" s="36" customFormat="1" ht="12.75" x14ac:dyDescent="0.25">
      <c r="A360" s="29">
        <v>4</v>
      </c>
      <c r="B360" s="30" t="s">
        <v>195</v>
      </c>
      <c r="C360" s="31"/>
      <c r="D360" s="154"/>
      <c r="E360" s="32"/>
      <c r="F360" s="33"/>
      <c r="G360" s="32"/>
      <c r="H360" s="32"/>
      <c r="I360" s="32"/>
      <c r="J360" s="32"/>
      <c r="K360" s="34">
        <f>SUM(K362:K378)</f>
        <v>1868389.58</v>
      </c>
      <c r="L360" s="34"/>
    </row>
    <row r="361" spans="1:12" s="18" customFormat="1" ht="12.75" x14ac:dyDescent="0.25">
      <c r="A361" s="3"/>
      <c r="B361" s="9"/>
      <c r="C361" s="10"/>
      <c r="D361" s="155"/>
      <c r="E361" s="4"/>
      <c r="F361" s="10"/>
      <c r="G361" s="81"/>
      <c r="H361" s="82"/>
      <c r="I361" s="81"/>
      <c r="J361" s="82"/>
      <c r="K361" s="82"/>
      <c r="L361" s="81"/>
    </row>
    <row r="362" spans="1:12" s="18" customFormat="1" ht="12.75" x14ac:dyDescent="0.25">
      <c r="A362" s="3" t="s">
        <v>870</v>
      </c>
      <c r="B362" s="8" t="s">
        <v>196</v>
      </c>
      <c r="C362" s="10" t="s">
        <v>740</v>
      </c>
      <c r="D362" s="155"/>
      <c r="E362" s="4" t="s">
        <v>78</v>
      </c>
      <c r="F362" s="5">
        <v>10</v>
      </c>
      <c r="G362" s="81">
        <v>2800</v>
      </c>
      <c r="H362" s="82">
        <f t="shared" ref="H362:H378" si="42">F362*G362</f>
        <v>28000</v>
      </c>
      <c r="I362" s="81">
        <v>32600</v>
      </c>
      <c r="J362" s="82">
        <f t="shared" ref="J362:J378" si="43">ROUND(F362*I362,2)</f>
        <v>326000</v>
      </c>
      <c r="K362" s="82">
        <f t="shared" ref="K362:K378" si="44">H362+J362</f>
        <v>354000</v>
      </c>
      <c r="L362" s="81"/>
    </row>
    <row r="363" spans="1:12" s="18" customFormat="1" ht="12.75" x14ac:dyDescent="0.25">
      <c r="A363" s="3" t="s">
        <v>356</v>
      </c>
      <c r="B363" s="9" t="s">
        <v>197</v>
      </c>
      <c r="C363" s="10" t="s">
        <v>198</v>
      </c>
      <c r="D363" s="155"/>
      <c r="E363" s="4" t="s">
        <v>78</v>
      </c>
      <c r="F363" s="5">
        <v>24</v>
      </c>
      <c r="G363" s="81">
        <v>2800</v>
      </c>
      <c r="H363" s="82">
        <f t="shared" si="42"/>
        <v>67200</v>
      </c>
      <c r="I363" s="81">
        <v>19400</v>
      </c>
      <c r="J363" s="82">
        <f t="shared" si="43"/>
        <v>465600</v>
      </c>
      <c r="K363" s="82">
        <f t="shared" si="44"/>
        <v>532800</v>
      </c>
      <c r="L363" s="81"/>
    </row>
    <row r="364" spans="1:12" s="18" customFormat="1" ht="12.75" x14ac:dyDescent="0.25">
      <c r="A364" s="3" t="s">
        <v>357</v>
      </c>
      <c r="B364" s="9" t="s">
        <v>1199</v>
      </c>
      <c r="C364" s="10"/>
      <c r="D364" s="155"/>
      <c r="E364" s="4" t="s">
        <v>78</v>
      </c>
      <c r="F364" s="5">
        <v>28</v>
      </c>
      <c r="G364" s="81">
        <v>3360</v>
      </c>
      <c r="H364" s="82">
        <f t="shared" si="42"/>
        <v>94080</v>
      </c>
      <c r="I364" s="81">
        <v>5390</v>
      </c>
      <c r="J364" s="82">
        <f t="shared" si="43"/>
        <v>150920</v>
      </c>
      <c r="K364" s="82">
        <f t="shared" si="44"/>
        <v>245000</v>
      </c>
      <c r="L364" s="81"/>
    </row>
    <row r="365" spans="1:12" s="18" customFormat="1" ht="12.75" x14ac:dyDescent="0.25">
      <c r="A365" s="3" t="s">
        <v>262</v>
      </c>
      <c r="B365" s="9" t="s">
        <v>199</v>
      </c>
      <c r="C365" s="10" t="s">
        <v>1020</v>
      </c>
      <c r="D365" s="155"/>
      <c r="E365" s="4" t="s">
        <v>78</v>
      </c>
      <c r="F365" s="5">
        <v>34</v>
      </c>
      <c r="G365" s="81">
        <v>500</v>
      </c>
      <c r="H365" s="82">
        <f t="shared" si="42"/>
        <v>17000</v>
      </c>
      <c r="I365" s="81">
        <v>621.84</v>
      </c>
      <c r="J365" s="82">
        <f t="shared" si="43"/>
        <v>21142.560000000001</v>
      </c>
      <c r="K365" s="82">
        <f t="shared" si="44"/>
        <v>38142.559999999998</v>
      </c>
      <c r="L365" s="81"/>
    </row>
    <row r="366" spans="1:12" s="18" customFormat="1" ht="12.75" x14ac:dyDescent="0.25">
      <c r="A366" s="3" t="s">
        <v>358</v>
      </c>
      <c r="B366" s="9" t="s">
        <v>200</v>
      </c>
      <c r="C366" s="10" t="s">
        <v>741</v>
      </c>
      <c r="D366" s="155"/>
      <c r="E366" s="4" t="s">
        <v>78</v>
      </c>
      <c r="F366" s="5">
        <v>4</v>
      </c>
      <c r="G366" s="81">
        <v>2400</v>
      </c>
      <c r="H366" s="82">
        <f t="shared" si="42"/>
        <v>9600</v>
      </c>
      <c r="I366" s="81">
        <v>42816.480000000003</v>
      </c>
      <c r="J366" s="82">
        <f t="shared" si="43"/>
        <v>171265.92000000001</v>
      </c>
      <c r="K366" s="82">
        <f t="shared" si="44"/>
        <v>180865.92000000001</v>
      </c>
      <c r="L366" s="81"/>
    </row>
    <row r="367" spans="1:12" s="100" customFormat="1" ht="25.5" x14ac:dyDescent="0.25">
      <c r="A367" s="93" t="s">
        <v>359</v>
      </c>
      <c r="B367" s="117" t="s">
        <v>742</v>
      </c>
      <c r="C367" s="148" t="s">
        <v>201</v>
      </c>
      <c r="D367" s="155" t="s">
        <v>1273</v>
      </c>
      <c r="E367" s="119" t="s">
        <v>78</v>
      </c>
      <c r="F367" s="120">
        <v>4</v>
      </c>
      <c r="G367" s="97">
        <v>50</v>
      </c>
      <c r="H367" s="121">
        <f t="shared" si="42"/>
        <v>200</v>
      </c>
      <c r="I367" s="97">
        <v>362</v>
      </c>
      <c r="J367" s="122">
        <f t="shared" si="43"/>
        <v>1448</v>
      </c>
      <c r="K367" s="121">
        <f t="shared" si="44"/>
        <v>1648</v>
      </c>
      <c r="L367" s="99"/>
    </row>
    <row r="368" spans="1:12" s="18" customFormat="1" ht="25.5" x14ac:dyDescent="0.25">
      <c r="A368" s="3" t="s">
        <v>871</v>
      </c>
      <c r="B368" s="9" t="s">
        <v>170</v>
      </c>
      <c r="C368" s="10" t="s">
        <v>171</v>
      </c>
      <c r="D368" s="155"/>
      <c r="E368" s="4" t="s">
        <v>78</v>
      </c>
      <c r="F368" s="5">
        <v>40</v>
      </c>
      <c r="G368" s="81">
        <v>50</v>
      </c>
      <c r="H368" s="82">
        <f t="shared" si="42"/>
        <v>2000</v>
      </c>
      <c r="I368" s="81">
        <v>285</v>
      </c>
      <c r="J368" s="82">
        <f t="shared" si="43"/>
        <v>11400</v>
      </c>
      <c r="K368" s="82">
        <f t="shared" si="44"/>
        <v>13400</v>
      </c>
      <c r="L368" s="81"/>
    </row>
    <row r="369" spans="1:12" s="18" customFormat="1" ht="12.75" x14ac:dyDescent="0.25">
      <c r="A369" s="3" t="s">
        <v>360</v>
      </c>
      <c r="B369" s="9" t="s">
        <v>202</v>
      </c>
      <c r="C369" s="10" t="s">
        <v>203</v>
      </c>
      <c r="D369" s="155"/>
      <c r="E369" s="4" t="s">
        <v>78</v>
      </c>
      <c r="F369" s="5">
        <v>34</v>
      </c>
      <c r="G369" s="81">
        <v>100</v>
      </c>
      <c r="H369" s="82">
        <f t="shared" si="42"/>
        <v>3400</v>
      </c>
      <c r="I369" s="81">
        <v>94</v>
      </c>
      <c r="J369" s="82">
        <f t="shared" si="43"/>
        <v>3196</v>
      </c>
      <c r="K369" s="82">
        <f>H369+J369</f>
        <v>6596</v>
      </c>
      <c r="L369" s="81"/>
    </row>
    <row r="370" spans="1:12" s="18" customFormat="1" ht="12.75" x14ac:dyDescent="0.25">
      <c r="A370" s="3" t="s">
        <v>361</v>
      </c>
      <c r="B370" s="9" t="s">
        <v>743</v>
      </c>
      <c r="C370" s="10" t="s">
        <v>204</v>
      </c>
      <c r="D370" s="155"/>
      <c r="E370" s="4" t="s">
        <v>78</v>
      </c>
      <c r="F370" s="5">
        <v>34</v>
      </c>
      <c r="G370" s="81">
        <v>25</v>
      </c>
      <c r="H370" s="82">
        <f t="shared" si="42"/>
        <v>850</v>
      </c>
      <c r="I370" s="81">
        <v>32</v>
      </c>
      <c r="J370" s="82">
        <f t="shared" si="43"/>
        <v>1088</v>
      </c>
      <c r="K370" s="82">
        <f>H370+J370</f>
        <v>1938</v>
      </c>
      <c r="L370" s="81"/>
    </row>
    <row r="371" spans="1:12" s="18" customFormat="1" ht="12.75" x14ac:dyDescent="0.25">
      <c r="A371" s="3" t="s">
        <v>362</v>
      </c>
      <c r="B371" s="9" t="s">
        <v>205</v>
      </c>
      <c r="C371" s="10" t="s">
        <v>192</v>
      </c>
      <c r="D371" s="155"/>
      <c r="E371" s="4" t="s">
        <v>120</v>
      </c>
      <c r="F371" s="5">
        <v>2035</v>
      </c>
      <c r="G371" s="81">
        <v>124</v>
      </c>
      <c r="H371" s="82">
        <f t="shared" si="42"/>
        <v>252340</v>
      </c>
      <c r="I371" s="81">
        <v>72.599999999999994</v>
      </c>
      <c r="J371" s="82">
        <f t="shared" si="43"/>
        <v>147741</v>
      </c>
      <c r="K371" s="82">
        <f>H371+J371</f>
        <v>400081</v>
      </c>
      <c r="L371" s="81"/>
    </row>
    <row r="372" spans="1:12" s="18" customFormat="1" ht="12.75" x14ac:dyDescent="0.25">
      <c r="A372" s="3" t="s">
        <v>363</v>
      </c>
      <c r="B372" s="9" t="s">
        <v>736</v>
      </c>
      <c r="C372" s="10" t="s">
        <v>737</v>
      </c>
      <c r="D372" s="155"/>
      <c r="E372" s="4" t="s">
        <v>78</v>
      </c>
      <c r="F372" s="5">
        <v>2</v>
      </c>
      <c r="G372" s="81">
        <v>960</v>
      </c>
      <c r="H372" s="82">
        <f t="shared" si="42"/>
        <v>1920</v>
      </c>
      <c r="I372" s="81">
        <v>6342</v>
      </c>
      <c r="J372" s="82">
        <f t="shared" si="43"/>
        <v>12684</v>
      </c>
      <c r="K372" s="82">
        <f>H372+J372</f>
        <v>14604</v>
      </c>
      <c r="L372" s="81"/>
    </row>
    <row r="373" spans="1:12" s="100" customFormat="1" ht="25.5" x14ac:dyDescent="0.25">
      <c r="A373" s="93" t="s">
        <v>364</v>
      </c>
      <c r="B373" s="117" t="s">
        <v>744</v>
      </c>
      <c r="C373" s="148" t="s">
        <v>745</v>
      </c>
      <c r="D373" s="155" t="s">
        <v>1274</v>
      </c>
      <c r="E373" s="119" t="s">
        <v>78</v>
      </c>
      <c r="F373" s="120">
        <v>100</v>
      </c>
      <c r="G373" s="97">
        <v>0</v>
      </c>
      <c r="H373" s="121">
        <f t="shared" si="42"/>
        <v>0</v>
      </c>
      <c r="I373" s="97">
        <v>5.84</v>
      </c>
      <c r="J373" s="122">
        <f t="shared" si="43"/>
        <v>584</v>
      </c>
      <c r="K373" s="121">
        <f t="shared" ref="K373:K374" si="45">H373+J373</f>
        <v>584</v>
      </c>
      <c r="L373" s="99"/>
    </row>
    <row r="374" spans="1:12" s="18" customFormat="1" ht="12.75" x14ac:dyDescent="0.25">
      <c r="A374" s="3" t="s">
        <v>365</v>
      </c>
      <c r="B374" s="9" t="s">
        <v>941</v>
      </c>
      <c r="C374" s="10" t="s">
        <v>738</v>
      </c>
      <c r="D374" s="155"/>
      <c r="E374" s="4" t="s">
        <v>78</v>
      </c>
      <c r="F374" s="10">
        <v>5</v>
      </c>
      <c r="G374" s="81">
        <v>0</v>
      </c>
      <c r="H374" s="82">
        <f t="shared" si="42"/>
        <v>0</v>
      </c>
      <c r="I374" s="81">
        <v>1268.02</v>
      </c>
      <c r="J374" s="82">
        <f t="shared" si="43"/>
        <v>6340.1</v>
      </c>
      <c r="K374" s="82">
        <f t="shared" si="45"/>
        <v>6340.1</v>
      </c>
      <c r="L374" s="81"/>
    </row>
    <row r="375" spans="1:12" s="18" customFormat="1" ht="12.75" x14ac:dyDescent="0.25">
      <c r="A375" s="3" t="s">
        <v>366</v>
      </c>
      <c r="B375" s="42" t="s">
        <v>134</v>
      </c>
      <c r="C375" s="170">
        <v>91920</v>
      </c>
      <c r="D375" s="156"/>
      <c r="E375" s="2" t="s">
        <v>120</v>
      </c>
      <c r="F375" s="7">
        <v>250</v>
      </c>
      <c r="G375" s="81">
        <v>35</v>
      </c>
      <c r="H375" s="82">
        <f t="shared" si="42"/>
        <v>8750</v>
      </c>
      <c r="I375" s="81">
        <v>21.6</v>
      </c>
      <c r="J375" s="82">
        <f t="shared" si="43"/>
        <v>5400</v>
      </c>
      <c r="K375" s="82">
        <f>H375+J375</f>
        <v>14150</v>
      </c>
      <c r="L375" s="81"/>
    </row>
    <row r="376" spans="1:12" s="18" customFormat="1" ht="12.75" x14ac:dyDescent="0.25">
      <c r="A376" s="3" t="s">
        <v>367</v>
      </c>
      <c r="B376" s="8" t="s">
        <v>193</v>
      </c>
      <c r="C376" s="170" t="s">
        <v>194</v>
      </c>
      <c r="D376" s="156"/>
      <c r="E376" s="2" t="s">
        <v>78</v>
      </c>
      <c r="F376" s="7">
        <v>100</v>
      </c>
      <c r="G376" s="81">
        <v>10</v>
      </c>
      <c r="H376" s="82">
        <f t="shared" si="42"/>
        <v>1000</v>
      </c>
      <c r="I376" s="81">
        <v>24.4</v>
      </c>
      <c r="J376" s="82">
        <f t="shared" si="43"/>
        <v>2440</v>
      </c>
      <c r="K376" s="82">
        <f t="shared" ref="K376" si="46">H376+J376</f>
        <v>3440</v>
      </c>
      <c r="L376" s="81"/>
    </row>
    <row r="377" spans="1:12" s="18" customFormat="1" ht="12.75" x14ac:dyDescent="0.25">
      <c r="A377" s="3" t="s">
        <v>746</v>
      </c>
      <c r="B377" s="8" t="s">
        <v>141</v>
      </c>
      <c r="C377" s="10"/>
      <c r="D377" s="155"/>
      <c r="E377" s="4" t="s">
        <v>75</v>
      </c>
      <c r="F377" s="5">
        <v>1</v>
      </c>
      <c r="G377" s="81">
        <v>0</v>
      </c>
      <c r="H377" s="82">
        <f t="shared" si="42"/>
        <v>0</v>
      </c>
      <c r="I377" s="81">
        <v>14000</v>
      </c>
      <c r="J377" s="82">
        <f t="shared" si="43"/>
        <v>14000</v>
      </c>
      <c r="K377" s="82">
        <f t="shared" si="44"/>
        <v>14000</v>
      </c>
      <c r="L377" s="81"/>
    </row>
    <row r="378" spans="1:12" s="18" customFormat="1" ht="12.75" x14ac:dyDescent="0.25">
      <c r="A378" s="3" t="s">
        <v>747</v>
      </c>
      <c r="B378" s="8" t="s">
        <v>142</v>
      </c>
      <c r="C378" s="10"/>
      <c r="D378" s="155"/>
      <c r="E378" s="4" t="s">
        <v>75</v>
      </c>
      <c r="F378" s="5">
        <v>1</v>
      </c>
      <c r="G378" s="81">
        <v>40800</v>
      </c>
      <c r="H378" s="82">
        <f t="shared" si="42"/>
        <v>40800</v>
      </c>
      <c r="I378" s="81">
        <v>0</v>
      </c>
      <c r="J378" s="82">
        <f t="shared" si="43"/>
        <v>0</v>
      </c>
      <c r="K378" s="82">
        <f t="shared" si="44"/>
        <v>40800</v>
      </c>
      <c r="L378" s="81"/>
    </row>
    <row r="379" spans="1:12" s="36" customFormat="1" ht="12.75" x14ac:dyDescent="0.25">
      <c r="A379" s="15"/>
      <c r="B379" s="15"/>
      <c r="C379" s="38"/>
      <c r="D379" s="161"/>
      <c r="E379" s="15"/>
      <c r="F379" s="15"/>
      <c r="G379" s="81"/>
      <c r="H379" s="81"/>
      <c r="I379" s="81"/>
      <c r="J379" s="81"/>
      <c r="K379" s="81"/>
      <c r="L379" s="15"/>
    </row>
    <row r="380" spans="1:12" s="36" customFormat="1" ht="12.75" x14ac:dyDescent="0.25">
      <c r="A380" s="29">
        <v>5</v>
      </c>
      <c r="B380" s="30" t="s">
        <v>206</v>
      </c>
      <c r="C380" s="31"/>
      <c r="D380" s="154"/>
      <c r="E380" s="32"/>
      <c r="F380" s="33"/>
      <c r="G380" s="32"/>
      <c r="H380" s="32"/>
      <c r="I380" s="32"/>
      <c r="J380" s="32"/>
      <c r="K380" s="34">
        <f>SUM(K382:K403)</f>
        <v>2597344.7400000002</v>
      </c>
      <c r="L380" s="34"/>
    </row>
    <row r="381" spans="1:12" s="18" customFormat="1" ht="12.75" x14ac:dyDescent="0.25">
      <c r="A381" s="15"/>
      <c r="B381" s="9"/>
      <c r="C381" s="16"/>
      <c r="D381" s="162"/>
      <c r="E381" s="4"/>
      <c r="F381" s="5"/>
      <c r="G381" s="81"/>
      <c r="H381" s="82"/>
      <c r="I381" s="81"/>
      <c r="J381" s="82"/>
      <c r="K381" s="82"/>
      <c r="L381" s="81"/>
    </row>
    <row r="382" spans="1:12" s="100" customFormat="1" ht="12.75" x14ac:dyDescent="0.25">
      <c r="A382" s="93" t="s">
        <v>368</v>
      </c>
      <c r="B382" s="117" t="s">
        <v>1373</v>
      </c>
      <c r="C382" s="148"/>
      <c r="D382" s="155" t="s">
        <v>1275</v>
      </c>
      <c r="E382" s="119" t="s">
        <v>78</v>
      </c>
      <c r="F382" s="120">
        <v>217</v>
      </c>
      <c r="G382" s="97">
        <v>1080</v>
      </c>
      <c r="H382" s="121">
        <f t="shared" ref="H382:H403" si="47">F382*G382</f>
        <v>234360</v>
      </c>
      <c r="I382" s="97">
        <v>0</v>
      </c>
      <c r="J382" s="122">
        <f t="shared" ref="J382:J401" si="48">I382*F382</f>
        <v>0</v>
      </c>
      <c r="K382" s="121">
        <f t="shared" ref="K382:K403" si="49">H382+J382</f>
        <v>234360</v>
      </c>
      <c r="L382" s="99"/>
    </row>
    <row r="383" spans="1:12" s="18" customFormat="1" ht="12.75" x14ac:dyDescent="0.25">
      <c r="A383" s="3" t="s">
        <v>872</v>
      </c>
      <c r="B383" s="42" t="s">
        <v>882</v>
      </c>
      <c r="C383" s="170" t="s">
        <v>207</v>
      </c>
      <c r="D383" s="156"/>
      <c r="E383" s="2" t="s">
        <v>78</v>
      </c>
      <c r="F383" s="7">
        <v>1</v>
      </c>
      <c r="G383" s="81">
        <v>5400</v>
      </c>
      <c r="H383" s="82">
        <f t="shared" si="47"/>
        <v>5400</v>
      </c>
      <c r="I383" s="81">
        <v>97756.37</v>
      </c>
      <c r="J383" s="82">
        <f t="shared" si="48"/>
        <v>97756.37</v>
      </c>
      <c r="K383" s="82">
        <f t="shared" si="49"/>
        <v>103156.37</v>
      </c>
      <c r="L383" s="81"/>
    </row>
    <row r="384" spans="1:12" s="18" customFormat="1" ht="12.75" x14ac:dyDescent="0.25">
      <c r="A384" s="3" t="s">
        <v>873</v>
      </c>
      <c r="B384" s="42" t="s">
        <v>1130</v>
      </c>
      <c r="C384" s="170" t="s">
        <v>1129</v>
      </c>
      <c r="D384" s="156"/>
      <c r="E384" s="2" t="s">
        <v>78</v>
      </c>
      <c r="F384" s="7">
        <v>1</v>
      </c>
      <c r="G384" s="81">
        <v>5000</v>
      </c>
      <c r="H384" s="82">
        <f t="shared" si="47"/>
        <v>5000</v>
      </c>
      <c r="I384" s="81">
        <v>149982.14000000001</v>
      </c>
      <c r="J384" s="82">
        <f t="shared" si="48"/>
        <v>149982.14000000001</v>
      </c>
      <c r="K384" s="82">
        <f t="shared" si="49"/>
        <v>154982.14000000001</v>
      </c>
      <c r="L384" s="81"/>
    </row>
    <row r="385" spans="1:12" s="100" customFormat="1" ht="38.25" x14ac:dyDescent="0.25">
      <c r="A385" s="93" t="s">
        <v>369</v>
      </c>
      <c r="B385" s="117" t="s">
        <v>223</v>
      </c>
      <c r="C385" s="148" t="s">
        <v>867</v>
      </c>
      <c r="D385" s="155" t="s">
        <v>1276</v>
      </c>
      <c r="E385" s="119" t="s">
        <v>120</v>
      </c>
      <c r="F385" s="120">
        <v>170</v>
      </c>
      <c r="G385" s="97">
        <v>240</v>
      </c>
      <c r="H385" s="121">
        <f t="shared" si="47"/>
        <v>40800</v>
      </c>
      <c r="I385" s="97">
        <v>2224.8000000000002</v>
      </c>
      <c r="J385" s="122">
        <f t="shared" si="48"/>
        <v>378216.00000000006</v>
      </c>
      <c r="K385" s="121">
        <f t="shared" si="49"/>
        <v>419016.00000000006</v>
      </c>
      <c r="L385" s="99"/>
    </row>
    <row r="386" spans="1:12" s="100" customFormat="1" ht="38.25" x14ac:dyDescent="0.25">
      <c r="A386" s="93" t="s">
        <v>263</v>
      </c>
      <c r="B386" s="117" t="s">
        <v>223</v>
      </c>
      <c r="C386" s="148" t="s">
        <v>862</v>
      </c>
      <c r="D386" s="155" t="s">
        <v>1277</v>
      </c>
      <c r="E386" s="119" t="s">
        <v>120</v>
      </c>
      <c r="F386" s="120">
        <v>650</v>
      </c>
      <c r="G386" s="97">
        <v>124</v>
      </c>
      <c r="H386" s="121">
        <f t="shared" si="47"/>
        <v>80600</v>
      </c>
      <c r="I386" s="97">
        <v>101.52</v>
      </c>
      <c r="J386" s="122">
        <f t="shared" si="48"/>
        <v>65988</v>
      </c>
      <c r="K386" s="121">
        <f t="shared" si="49"/>
        <v>146588</v>
      </c>
      <c r="L386" s="99"/>
    </row>
    <row r="387" spans="1:12" s="18" customFormat="1" ht="13.5" x14ac:dyDescent="0.25">
      <c r="A387" s="3" t="s">
        <v>370</v>
      </c>
      <c r="B387" s="46" t="s">
        <v>1166</v>
      </c>
      <c r="C387" s="170" t="s">
        <v>1167</v>
      </c>
      <c r="D387" s="156"/>
      <c r="E387" s="40" t="s">
        <v>78</v>
      </c>
      <c r="F387" s="41">
        <v>205</v>
      </c>
      <c r="G387" s="81">
        <v>2000</v>
      </c>
      <c r="H387" s="82">
        <f t="shared" si="47"/>
        <v>410000</v>
      </c>
      <c r="I387" s="81">
        <v>0</v>
      </c>
      <c r="J387" s="82">
        <f t="shared" si="48"/>
        <v>0</v>
      </c>
      <c r="K387" s="82">
        <f>H387+J387</f>
        <v>410000</v>
      </c>
      <c r="L387" s="92" t="s">
        <v>1232</v>
      </c>
    </row>
    <row r="388" spans="1:12" s="18" customFormat="1" ht="13.5" x14ac:dyDescent="0.25">
      <c r="A388" s="3" t="s">
        <v>371</v>
      </c>
      <c r="B388" s="46" t="s">
        <v>1168</v>
      </c>
      <c r="C388" s="170" t="s">
        <v>1169</v>
      </c>
      <c r="D388" s="156"/>
      <c r="E388" s="40" t="s">
        <v>78</v>
      </c>
      <c r="F388" s="41">
        <v>12</v>
      </c>
      <c r="G388" s="81">
        <v>2000</v>
      </c>
      <c r="H388" s="82">
        <f t="shared" si="47"/>
        <v>24000</v>
      </c>
      <c r="I388" s="81">
        <v>0</v>
      </c>
      <c r="J388" s="82">
        <f t="shared" si="48"/>
        <v>0</v>
      </c>
      <c r="K388" s="82">
        <f>H388+J388</f>
        <v>24000</v>
      </c>
      <c r="L388" s="92" t="s">
        <v>1232</v>
      </c>
    </row>
    <row r="389" spans="1:12" s="18" customFormat="1" ht="12.75" x14ac:dyDescent="0.25">
      <c r="A389" s="3" t="s">
        <v>874</v>
      </c>
      <c r="B389" s="42" t="s">
        <v>748</v>
      </c>
      <c r="C389" s="170">
        <v>35264</v>
      </c>
      <c r="D389" s="156"/>
      <c r="E389" s="2" t="s">
        <v>120</v>
      </c>
      <c r="F389" s="7">
        <v>201</v>
      </c>
      <c r="G389" s="81">
        <v>640</v>
      </c>
      <c r="H389" s="82">
        <f t="shared" si="47"/>
        <v>128640</v>
      </c>
      <c r="I389" s="81">
        <v>755.02</v>
      </c>
      <c r="J389" s="82">
        <f t="shared" si="48"/>
        <v>151759.01999999999</v>
      </c>
      <c r="K389" s="82">
        <f t="shared" si="49"/>
        <v>280399.02</v>
      </c>
      <c r="L389" s="81"/>
    </row>
    <row r="390" spans="1:12" s="18" customFormat="1" ht="12.75" x14ac:dyDescent="0.25">
      <c r="A390" s="3" t="s">
        <v>875</v>
      </c>
      <c r="B390" s="42" t="s">
        <v>879</v>
      </c>
      <c r="C390" s="170">
        <v>35524</v>
      </c>
      <c r="D390" s="156"/>
      <c r="E390" s="2" t="s">
        <v>120</v>
      </c>
      <c r="F390" s="7">
        <v>201</v>
      </c>
      <c r="G390" s="81">
        <v>120</v>
      </c>
      <c r="H390" s="82">
        <f t="shared" si="47"/>
        <v>24120</v>
      </c>
      <c r="I390" s="81">
        <v>406.01</v>
      </c>
      <c r="J390" s="82">
        <f t="shared" si="48"/>
        <v>81608.009999999995</v>
      </c>
      <c r="K390" s="82">
        <f t="shared" si="49"/>
        <v>105728.01</v>
      </c>
      <c r="L390" s="81"/>
    </row>
    <row r="391" spans="1:12" s="18" customFormat="1" ht="12.75" x14ac:dyDescent="0.25">
      <c r="A391" s="3" t="s">
        <v>876</v>
      </c>
      <c r="B391" s="42" t="s">
        <v>749</v>
      </c>
      <c r="C391" s="170" t="s">
        <v>880</v>
      </c>
      <c r="D391" s="156"/>
      <c r="E391" s="2" t="s">
        <v>120</v>
      </c>
      <c r="F391" s="7">
        <v>174</v>
      </c>
      <c r="G391" s="81">
        <v>640</v>
      </c>
      <c r="H391" s="82">
        <f t="shared" si="47"/>
        <v>111360</v>
      </c>
      <c r="I391" s="81">
        <v>375</v>
      </c>
      <c r="J391" s="82">
        <f t="shared" si="48"/>
        <v>65250</v>
      </c>
      <c r="K391" s="82">
        <f t="shared" si="49"/>
        <v>176610</v>
      </c>
      <c r="L391" s="81"/>
    </row>
    <row r="392" spans="1:12" s="18" customFormat="1" ht="12.75" x14ac:dyDescent="0.25">
      <c r="A392" s="3" t="s">
        <v>877</v>
      </c>
      <c r="B392" s="42" t="s">
        <v>881</v>
      </c>
      <c r="C392" s="170">
        <v>35520</v>
      </c>
      <c r="D392" s="156"/>
      <c r="E392" s="2" t="s">
        <v>120</v>
      </c>
      <c r="F392" s="7">
        <v>174</v>
      </c>
      <c r="G392" s="81">
        <v>120</v>
      </c>
      <c r="H392" s="82">
        <f t="shared" si="47"/>
        <v>20880</v>
      </c>
      <c r="I392" s="81">
        <v>158.91999999999999</v>
      </c>
      <c r="J392" s="82">
        <f t="shared" si="48"/>
        <v>27652.079999999998</v>
      </c>
      <c r="K392" s="82">
        <f t="shared" si="49"/>
        <v>48532.08</v>
      </c>
      <c r="L392" s="81"/>
    </row>
    <row r="393" spans="1:12" s="100" customFormat="1" ht="12.75" x14ac:dyDescent="0.25">
      <c r="A393" s="93" t="s">
        <v>878</v>
      </c>
      <c r="B393" s="117" t="s">
        <v>750</v>
      </c>
      <c r="C393" s="148" t="s">
        <v>751</v>
      </c>
      <c r="D393" s="155" t="s">
        <v>1278</v>
      </c>
      <c r="E393" s="119" t="s">
        <v>78</v>
      </c>
      <c r="F393" s="120">
        <v>168</v>
      </c>
      <c r="G393" s="97">
        <v>270</v>
      </c>
      <c r="H393" s="121">
        <f t="shared" si="47"/>
        <v>45360</v>
      </c>
      <c r="I393" s="97">
        <v>214.99</v>
      </c>
      <c r="J393" s="122">
        <f t="shared" si="48"/>
        <v>36118.32</v>
      </c>
      <c r="K393" s="121">
        <f t="shared" si="49"/>
        <v>81478.320000000007</v>
      </c>
      <c r="L393" s="99"/>
    </row>
    <row r="394" spans="1:12" s="100" customFormat="1" ht="25.5" x14ac:dyDescent="0.25">
      <c r="A394" s="93" t="s">
        <v>764</v>
      </c>
      <c r="B394" s="117" t="s">
        <v>1202</v>
      </c>
      <c r="C394" s="148" t="s">
        <v>1165</v>
      </c>
      <c r="D394" s="155" t="s">
        <v>1279</v>
      </c>
      <c r="E394" s="119" t="s">
        <v>78</v>
      </c>
      <c r="F394" s="120">
        <v>36</v>
      </c>
      <c r="G394" s="97">
        <v>300</v>
      </c>
      <c r="H394" s="121">
        <f t="shared" si="47"/>
        <v>10800</v>
      </c>
      <c r="I394" s="97">
        <v>1673.52</v>
      </c>
      <c r="J394" s="122">
        <f t="shared" si="48"/>
        <v>60246.720000000001</v>
      </c>
      <c r="K394" s="121">
        <f t="shared" si="49"/>
        <v>71046.720000000001</v>
      </c>
      <c r="L394" s="99"/>
    </row>
    <row r="395" spans="1:12" s="18" customFormat="1" ht="12.75" x14ac:dyDescent="0.25">
      <c r="A395" s="3" t="s">
        <v>765</v>
      </c>
      <c r="B395" s="46" t="s">
        <v>1170</v>
      </c>
      <c r="C395" s="170" t="s">
        <v>1171</v>
      </c>
      <c r="D395" s="156"/>
      <c r="E395" s="40" t="s">
        <v>78</v>
      </c>
      <c r="F395" s="41">
        <v>205</v>
      </c>
      <c r="G395" s="81">
        <v>200</v>
      </c>
      <c r="H395" s="82">
        <f t="shared" si="47"/>
        <v>41000</v>
      </c>
      <c r="I395" s="81">
        <v>116.42</v>
      </c>
      <c r="J395" s="82">
        <f t="shared" si="48"/>
        <v>23866.1</v>
      </c>
      <c r="K395" s="82">
        <f t="shared" si="49"/>
        <v>64866.1</v>
      </c>
      <c r="L395" s="81"/>
    </row>
    <row r="396" spans="1:12" s="18" customFormat="1" ht="12.75" x14ac:dyDescent="0.25">
      <c r="A396" s="3" t="s">
        <v>766</v>
      </c>
      <c r="B396" s="42" t="s">
        <v>752</v>
      </c>
      <c r="C396" s="170" t="s">
        <v>753</v>
      </c>
      <c r="D396" s="156"/>
      <c r="E396" s="2" t="s">
        <v>78</v>
      </c>
      <c r="F396" s="7">
        <v>336</v>
      </c>
      <c r="G396" s="81">
        <v>25</v>
      </c>
      <c r="H396" s="82">
        <f t="shared" si="47"/>
        <v>8400</v>
      </c>
      <c r="I396" s="81">
        <v>78.5</v>
      </c>
      <c r="J396" s="82">
        <f t="shared" si="48"/>
        <v>26376</v>
      </c>
      <c r="K396" s="82">
        <f t="shared" si="49"/>
        <v>34776</v>
      </c>
      <c r="L396" s="81"/>
    </row>
    <row r="397" spans="1:12" s="18" customFormat="1" ht="12.75" x14ac:dyDescent="0.25">
      <c r="A397" s="3" t="s">
        <v>767</v>
      </c>
      <c r="B397" s="42" t="s">
        <v>754</v>
      </c>
      <c r="C397" s="170" t="s">
        <v>755</v>
      </c>
      <c r="D397" s="156"/>
      <c r="E397" s="2" t="s">
        <v>78</v>
      </c>
      <c r="F397" s="7">
        <v>90</v>
      </c>
      <c r="G397" s="81">
        <v>300</v>
      </c>
      <c r="H397" s="82">
        <f t="shared" si="47"/>
        <v>27000</v>
      </c>
      <c r="I397" s="81">
        <v>170.52</v>
      </c>
      <c r="J397" s="82">
        <f t="shared" si="48"/>
        <v>15346.800000000001</v>
      </c>
      <c r="K397" s="82">
        <f t="shared" si="49"/>
        <v>42346.8</v>
      </c>
      <c r="L397" s="81"/>
    </row>
    <row r="398" spans="1:12" s="18" customFormat="1" ht="12.75" x14ac:dyDescent="0.25">
      <c r="A398" s="3" t="s">
        <v>768</v>
      </c>
      <c r="B398" s="42" t="s">
        <v>756</v>
      </c>
      <c r="C398" s="170" t="s">
        <v>757</v>
      </c>
      <c r="D398" s="156"/>
      <c r="E398" s="2" t="s">
        <v>78</v>
      </c>
      <c r="F398" s="7">
        <v>600</v>
      </c>
      <c r="G398" s="81">
        <v>0</v>
      </c>
      <c r="H398" s="82">
        <f t="shared" si="47"/>
        <v>0</v>
      </c>
      <c r="I398" s="81">
        <v>6.77</v>
      </c>
      <c r="J398" s="82">
        <f t="shared" si="48"/>
        <v>4061.9999999999995</v>
      </c>
      <c r="K398" s="82">
        <f t="shared" si="49"/>
        <v>4061.9999999999995</v>
      </c>
      <c r="L398" s="81"/>
    </row>
    <row r="399" spans="1:12" s="18" customFormat="1" ht="12.75" x14ac:dyDescent="0.25">
      <c r="A399" s="3" t="s">
        <v>769</v>
      </c>
      <c r="B399" s="42" t="s">
        <v>758</v>
      </c>
      <c r="C399" s="170" t="s">
        <v>759</v>
      </c>
      <c r="D399" s="156"/>
      <c r="E399" s="2" t="s">
        <v>78</v>
      </c>
      <c r="F399" s="7">
        <v>600</v>
      </c>
      <c r="G399" s="81">
        <v>0</v>
      </c>
      <c r="H399" s="82">
        <f t="shared" si="47"/>
        <v>0</v>
      </c>
      <c r="I399" s="81">
        <v>3.06</v>
      </c>
      <c r="J399" s="82">
        <f t="shared" si="48"/>
        <v>1836</v>
      </c>
      <c r="K399" s="82">
        <f t="shared" si="49"/>
        <v>1836</v>
      </c>
      <c r="L399" s="81"/>
    </row>
    <row r="400" spans="1:12" s="18" customFormat="1" ht="12.75" x14ac:dyDescent="0.25">
      <c r="A400" s="3" t="s">
        <v>826</v>
      </c>
      <c r="B400" s="42" t="s">
        <v>760</v>
      </c>
      <c r="C400" s="170" t="s">
        <v>761</v>
      </c>
      <c r="D400" s="156"/>
      <c r="E400" s="2" t="s">
        <v>78</v>
      </c>
      <c r="F400" s="7">
        <v>60</v>
      </c>
      <c r="G400" s="81">
        <v>300</v>
      </c>
      <c r="H400" s="82">
        <f t="shared" si="47"/>
        <v>18000</v>
      </c>
      <c r="I400" s="81">
        <v>1577.76</v>
      </c>
      <c r="J400" s="82">
        <f t="shared" si="48"/>
        <v>94665.600000000006</v>
      </c>
      <c r="K400" s="82">
        <f t="shared" si="49"/>
        <v>112665.60000000001</v>
      </c>
      <c r="L400" s="81"/>
    </row>
    <row r="401" spans="1:12" s="18" customFormat="1" ht="12.75" x14ac:dyDescent="0.25">
      <c r="A401" s="3" t="s">
        <v>1106</v>
      </c>
      <c r="B401" s="42" t="s">
        <v>762</v>
      </c>
      <c r="C401" s="170" t="s">
        <v>763</v>
      </c>
      <c r="D401" s="156"/>
      <c r="E401" s="2" t="s">
        <v>78</v>
      </c>
      <c r="F401" s="7">
        <v>14</v>
      </c>
      <c r="G401" s="81">
        <v>800</v>
      </c>
      <c r="H401" s="82">
        <f t="shared" si="47"/>
        <v>11200</v>
      </c>
      <c r="I401" s="81">
        <v>1063.97</v>
      </c>
      <c r="J401" s="82">
        <f t="shared" si="48"/>
        <v>14895.58</v>
      </c>
      <c r="K401" s="82">
        <f t="shared" si="49"/>
        <v>26095.58</v>
      </c>
      <c r="L401" s="81"/>
    </row>
    <row r="402" spans="1:12" s="18" customFormat="1" ht="12.75" x14ac:dyDescent="0.25">
      <c r="A402" s="3" t="s">
        <v>1172</v>
      </c>
      <c r="B402" s="8" t="s">
        <v>141</v>
      </c>
      <c r="C402" s="10"/>
      <c r="D402" s="155"/>
      <c r="E402" s="4" t="s">
        <v>75</v>
      </c>
      <c r="F402" s="5">
        <v>1</v>
      </c>
      <c r="G402" s="81">
        <v>0</v>
      </c>
      <c r="H402" s="82">
        <f t="shared" si="47"/>
        <v>0</v>
      </c>
      <c r="I402" s="81">
        <v>14000</v>
      </c>
      <c r="J402" s="82">
        <f>ROUND(F402*I402,2)</f>
        <v>14000</v>
      </c>
      <c r="K402" s="82">
        <f t="shared" si="49"/>
        <v>14000</v>
      </c>
      <c r="L402" s="81"/>
    </row>
    <row r="403" spans="1:12" s="18" customFormat="1" ht="12.75" x14ac:dyDescent="0.25">
      <c r="A403" s="3" t="s">
        <v>1173</v>
      </c>
      <c r="B403" s="8" t="s">
        <v>142</v>
      </c>
      <c r="C403" s="10"/>
      <c r="D403" s="155"/>
      <c r="E403" s="4" t="s">
        <v>75</v>
      </c>
      <c r="F403" s="5">
        <v>1</v>
      </c>
      <c r="G403" s="81">
        <v>40800</v>
      </c>
      <c r="H403" s="82">
        <f t="shared" si="47"/>
        <v>40800</v>
      </c>
      <c r="I403" s="81">
        <v>0</v>
      </c>
      <c r="J403" s="82">
        <f>ROUND(F403*I403,2)</f>
        <v>0</v>
      </c>
      <c r="K403" s="82">
        <f t="shared" si="49"/>
        <v>40800</v>
      </c>
      <c r="L403" s="81"/>
    </row>
    <row r="404" spans="1:12" s="18" customFormat="1" ht="12.75" x14ac:dyDescent="0.25">
      <c r="A404" s="15"/>
      <c r="B404" s="9"/>
      <c r="C404" s="16"/>
      <c r="D404" s="162"/>
      <c r="E404" s="4"/>
      <c r="F404" s="5"/>
      <c r="G404" s="81"/>
      <c r="H404" s="82"/>
      <c r="I404" s="81"/>
      <c r="J404" s="82"/>
      <c r="K404" s="82"/>
      <c r="L404" s="81"/>
    </row>
    <row r="405" spans="1:12" s="36" customFormat="1" ht="12.75" x14ac:dyDescent="0.25">
      <c r="A405" s="29">
        <v>6</v>
      </c>
      <c r="B405" s="30" t="s">
        <v>210</v>
      </c>
      <c r="C405" s="31"/>
      <c r="D405" s="154"/>
      <c r="E405" s="32"/>
      <c r="F405" s="33"/>
      <c r="G405" s="32"/>
      <c r="H405" s="32"/>
      <c r="I405" s="32"/>
      <c r="J405" s="32"/>
      <c r="K405" s="34">
        <f>SUM(K407:K440)</f>
        <v>1428324.8939999996</v>
      </c>
      <c r="L405" s="34"/>
    </row>
    <row r="406" spans="1:12" s="18" customFormat="1" ht="12.75" x14ac:dyDescent="0.25">
      <c r="A406" s="3"/>
      <c r="B406" s="9"/>
      <c r="C406" s="16"/>
      <c r="D406" s="162"/>
      <c r="E406" s="4"/>
      <c r="F406" s="5"/>
      <c r="G406" s="81"/>
      <c r="H406" s="82"/>
      <c r="I406" s="81"/>
      <c r="J406" s="82"/>
      <c r="K406" s="82"/>
      <c r="L406" s="81"/>
    </row>
    <row r="407" spans="1:12" s="18" customFormat="1" ht="12.75" x14ac:dyDescent="0.25">
      <c r="A407" s="3" t="s">
        <v>372</v>
      </c>
      <c r="B407" s="42" t="s">
        <v>786</v>
      </c>
      <c r="C407" s="170" t="s">
        <v>211</v>
      </c>
      <c r="D407" s="156"/>
      <c r="E407" s="2" t="s">
        <v>78</v>
      </c>
      <c r="F407" s="7">
        <v>1</v>
      </c>
      <c r="G407" s="81">
        <v>5000</v>
      </c>
      <c r="H407" s="82">
        <f t="shared" ref="H407:H440" si="50">F407*G407</f>
        <v>5000</v>
      </c>
      <c r="I407" s="81">
        <v>44797.87</v>
      </c>
      <c r="J407" s="82">
        <f t="shared" ref="J407:J438" si="51">I407*F407</f>
        <v>44797.87</v>
      </c>
      <c r="K407" s="82">
        <f t="shared" ref="K407:K440" si="52">H407+J407</f>
        <v>49797.87</v>
      </c>
      <c r="L407" s="81"/>
    </row>
    <row r="408" spans="1:12" s="100" customFormat="1" ht="25.5" x14ac:dyDescent="0.25">
      <c r="A408" s="93" t="s">
        <v>897</v>
      </c>
      <c r="B408" s="117" t="s">
        <v>223</v>
      </c>
      <c r="C408" s="148" t="s">
        <v>212</v>
      </c>
      <c r="D408" s="155" t="s">
        <v>1280</v>
      </c>
      <c r="E408" s="119" t="s">
        <v>120</v>
      </c>
      <c r="F408" s="120">
        <v>30</v>
      </c>
      <c r="G408" s="97">
        <v>124</v>
      </c>
      <c r="H408" s="121">
        <f t="shared" si="50"/>
        <v>3720</v>
      </c>
      <c r="I408" s="97">
        <v>470</v>
      </c>
      <c r="J408" s="122">
        <f t="shared" si="51"/>
        <v>14100</v>
      </c>
      <c r="K408" s="121">
        <f t="shared" si="52"/>
        <v>17820</v>
      </c>
      <c r="L408" s="99"/>
    </row>
    <row r="409" spans="1:12" s="100" customFormat="1" ht="12.75" x14ac:dyDescent="0.25">
      <c r="A409" s="93" t="s">
        <v>373</v>
      </c>
      <c r="B409" s="117" t="s">
        <v>223</v>
      </c>
      <c r="C409" s="148" t="s">
        <v>213</v>
      </c>
      <c r="D409" s="155" t="s">
        <v>1281</v>
      </c>
      <c r="E409" s="119" t="s">
        <v>120</v>
      </c>
      <c r="F409" s="120">
        <v>450</v>
      </c>
      <c r="G409" s="97">
        <v>124</v>
      </c>
      <c r="H409" s="121">
        <f t="shared" si="50"/>
        <v>55800</v>
      </c>
      <c r="I409" s="97">
        <v>142</v>
      </c>
      <c r="J409" s="122">
        <f t="shared" si="51"/>
        <v>63900</v>
      </c>
      <c r="K409" s="121">
        <f t="shared" si="52"/>
        <v>119700</v>
      </c>
      <c r="L409" s="99"/>
    </row>
    <row r="410" spans="1:12" s="100" customFormat="1" ht="12.75" x14ac:dyDescent="0.25">
      <c r="A410" s="93" t="s">
        <v>374</v>
      </c>
      <c r="B410" s="117" t="s">
        <v>223</v>
      </c>
      <c r="C410" s="148" t="s">
        <v>895</v>
      </c>
      <c r="D410" s="155" t="s">
        <v>1282</v>
      </c>
      <c r="E410" s="119" t="s">
        <v>120</v>
      </c>
      <c r="F410" s="120">
        <v>500</v>
      </c>
      <c r="G410" s="97">
        <v>124</v>
      </c>
      <c r="H410" s="121">
        <f t="shared" si="50"/>
        <v>62000</v>
      </c>
      <c r="I410" s="97">
        <v>92.52</v>
      </c>
      <c r="J410" s="122">
        <f t="shared" si="51"/>
        <v>46260</v>
      </c>
      <c r="K410" s="121">
        <f t="shared" si="52"/>
        <v>108260</v>
      </c>
      <c r="L410" s="99"/>
    </row>
    <row r="411" spans="1:12" s="100" customFormat="1" ht="12.75" x14ac:dyDescent="0.25">
      <c r="A411" s="93" t="s">
        <v>375</v>
      </c>
      <c r="B411" s="117" t="s">
        <v>223</v>
      </c>
      <c r="C411" s="148" t="s">
        <v>862</v>
      </c>
      <c r="D411" s="155" t="s">
        <v>1253</v>
      </c>
      <c r="E411" s="119" t="s">
        <v>120</v>
      </c>
      <c r="F411" s="120">
        <v>260</v>
      </c>
      <c r="G411" s="97">
        <v>124</v>
      </c>
      <c r="H411" s="121">
        <f t="shared" si="50"/>
        <v>32240</v>
      </c>
      <c r="I411" s="97">
        <v>101.52</v>
      </c>
      <c r="J411" s="122">
        <f t="shared" si="51"/>
        <v>26395.200000000001</v>
      </c>
      <c r="K411" s="121">
        <f t="shared" si="52"/>
        <v>58635.199999999997</v>
      </c>
      <c r="L411" s="99"/>
    </row>
    <row r="412" spans="1:12" s="100" customFormat="1" ht="25.5" x14ac:dyDescent="0.25">
      <c r="A412" s="93" t="s">
        <v>261</v>
      </c>
      <c r="B412" s="117" t="s">
        <v>770</v>
      </c>
      <c r="C412" s="148" t="s">
        <v>214</v>
      </c>
      <c r="D412" s="155" t="s">
        <v>1283</v>
      </c>
      <c r="E412" s="119" t="s">
        <v>78</v>
      </c>
      <c r="F412" s="120">
        <v>78</v>
      </c>
      <c r="G412" s="97">
        <v>2000</v>
      </c>
      <c r="H412" s="121">
        <f t="shared" si="50"/>
        <v>156000</v>
      </c>
      <c r="I412" s="97">
        <v>0</v>
      </c>
      <c r="J412" s="122">
        <f t="shared" si="51"/>
        <v>0</v>
      </c>
      <c r="K412" s="121">
        <f t="shared" si="52"/>
        <v>156000</v>
      </c>
      <c r="L412" s="99" t="s">
        <v>1232</v>
      </c>
    </row>
    <row r="413" spans="1:12" s="100" customFormat="1" ht="25.5" x14ac:dyDescent="0.25">
      <c r="A413" s="93" t="s">
        <v>376</v>
      </c>
      <c r="B413" s="117" t="s">
        <v>215</v>
      </c>
      <c r="C413" s="148" t="s">
        <v>216</v>
      </c>
      <c r="D413" s="155" t="s">
        <v>215</v>
      </c>
      <c r="E413" s="119" t="s">
        <v>78</v>
      </c>
      <c r="F413" s="120">
        <v>15</v>
      </c>
      <c r="G413" s="97">
        <v>2000</v>
      </c>
      <c r="H413" s="121">
        <f t="shared" si="50"/>
        <v>30000</v>
      </c>
      <c r="I413" s="97">
        <v>0</v>
      </c>
      <c r="J413" s="122">
        <f t="shared" si="51"/>
        <v>0</v>
      </c>
      <c r="K413" s="121">
        <f t="shared" si="52"/>
        <v>30000</v>
      </c>
      <c r="L413" s="99" t="s">
        <v>1232</v>
      </c>
    </row>
    <row r="414" spans="1:12" s="100" customFormat="1" ht="38.25" x14ac:dyDescent="0.25">
      <c r="A414" s="93" t="s">
        <v>377</v>
      </c>
      <c r="B414" s="117" t="s">
        <v>771</v>
      </c>
      <c r="C414" s="148" t="s">
        <v>217</v>
      </c>
      <c r="D414" s="155" t="s">
        <v>1284</v>
      </c>
      <c r="E414" s="119" t="s">
        <v>78</v>
      </c>
      <c r="F414" s="120">
        <v>41</v>
      </c>
      <c r="G414" s="97">
        <v>2000</v>
      </c>
      <c r="H414" s="121">
        <f t="shared" si="50"/>
        <v>82000</v>
      </c>
      <c r="I414" s="97">
        <v>0</v>
      </c>
      <c r="J414" s="122">
        <f t="shared" si="51"/>
        <v>0</v>
      </c>
      <c r="K414" s="121">
        <f t="shared" si="52"/>
        <v>82000</v>
      </c>
      <c r="L414" s="99" t="s">
        <v>1232</v>
      </c>
    </row>
    <row r="415" spans="1:12" s="100" customFormat="1" ht="38.25" x14ac:dyDescent="0.25">
      <c r="A415" s="93" t="s">
        <v>378</v>
      </c>
      <c r="B415" s="117" t="s">
        <v>772</v>
      </c>
      <c r="C415" s="148" t="s">
        <v>218</v>
      </c>
      <c r="D415" s="155" t="s">
        <v>1285</v>
      </c>
      <c r="E415" s="119" t="s">
        <v>78</v>
      </c>
      <c r="F415" s="120">
        <v>3</v>
      </c>
      <c r="G415" s="97">
        <v>2000</v>
      </c>
      <c r="H415" s="121">
        <f t="shared" si="50"/>
        <v>6000</v>
      </c>
      <c r="I415" s="97">
        <v>0</v>
      </c>
      <c r="J415" s="122">
        <f t="shared" si="51"/>
        <v>0</v>
      </c>
      <c r="K415" s="121">
        <f t="shared" si="52"/>
        <v>6000</v>
      </c>
      <c r="L415" s="99" t="s">
        <v>1232</v>
      </c>
    </row>
    <row r="416" spans="1:12" s="18" customFormat="1" ht="12.75" x14ac:dyDescent="0.25">
      <c r="A416" s="3" t="s">
        <v>898</v>
      </c>
      <c r="B416" s="42" t="s">
        <v>1151</v>
      </c>
      <c r="C416" s="170"/>
      <c r="D416" s="156"/>
      <c r="E416" s="2" t="s">
        <v>78</v>
      </c>
      <c r="F416" s="7">
        <v>5</v>
      </c>
      <c r="G416" s="81">
        <v>2000</v>
      </c>
      <c r="H416" s="82">
        <f t="shared" si="50"/>
        <v>10000</v>
      </c>
      <c r="I416" s="81">
        <v>3448.92</v>
      </c>
      <c r="J416" s="82">
        <f t="shared" si="51"/>
        <v>17244.599999999999</v>
      </c>
      <c r="K416" s="82">
        <f t="shared" si="52"/>
        <v>27244.6</v>
      </c>
      <c r="L416" s="81"/>
    </row>
    <row r="417" spans="1:12" s="18" customFormat="1" ht="12.75" x14ac:dyDescent="0.25">
      <c r="A417" s="3" t="s">
        <v>379</v>
      </c>
      <c r="B417" s="42" t="s">
        <v>1153</v>
      </c>
      <c r="C417" s="170"/>
      <c r="D417" s="156"/>
      <c r="E417" s="2" t="s">
        <v>78</v>
      </c>
      <c r="F417" s="7">
        <v>1</v>
      </c>
      <c r="G417" s="81">
        <v>2000</v>
      </c>
      <c r="H417" s="82">
        <f t="shared" si="50"/>
        <v>2000</v>
      </c>
      <c r="I417" s="81">
        <v>4934.88</v>
      </c>
      <c r="J417" s="82">
        <f t="shared" si="51"/>
        <v>4934.88</v>
      </c>
      <c r="K417" s="82">
        <f t="shared" si="52"/>
        <v>6934.88</v>
      </c>
      <c r="L417" s="81"/>
    </row>
    <row r="418" spans="1:12" s="18" customFormat="1" ht="12.75" x14ac:dyDescent="0.25">
      <c r="A418" s="3" t="s">
        <v>899</v>
      </c>
      <c r="B418" s="42" t="s">
        <v>883</v>
      </c>
      <c r="C418" s="170"/>
      <c r="D418" s="156"/>
      <c r="E418" s="2" t="s">
        <v>78</v>
      </c>
      <c r="F418" s="7">
        <v>14</v>
      </c>
      <c r="G418" s="81">
        <v>500</v>
      </c>
      <c r="H418" s="82">
        <f t="shared" si="50"/>
        <v>7000</v>
      </c>
      <c r="I418" s="81">
        <v>482</v>
      </c>
      <c r="J418" s="82">
        <f t="shared" si="51"/>
        <v>6748</v>
      </c>
      <c r="K418" s="82">
        <f t="shared" si="52"/>
        <v>13748</v>
      </c>
      <c r="L418" s="81"/>
    </row>
    <row r="419" spans="1:12" s="18" customFormat="1" ht="12.75" x14ac:dyDescent="0.25">
      <c r="A419" s="3" t="s">
        <v>380</v>
      </c>
      <c r="B419" s="42" t="s">
        <v>884</v>
      </c>
      <c r="C419" s="170"/>
      <c r="D419" s="156"/>
      <c r="E419" s="2" t="s">
        <v>78</v>
      </c>
      <c r="F419" s="7">
        <v>9</v>
      </c>
      <c r="G419" s="81">
        <v>500</v>
      </c>
      <c r="H419" s="82">
        <f t="shared" si="50"/>
        <v>4500</v>
      </c>
      <c r="I419" s="81">
        <v>372</v>
      </c>
      <c r="J419" s="82">
        <f t="shared" si="51"/>
        <v>3348</v>
      </c>
      <c r="K419" s="82">
        <f t="shared" si="52"/>
        <v>7848</v>
      </c>
      <c r="L419" s="81"/>
    </row>
    <row r="420" spans="1:12" s="18" customFormat="1" ht="12.75" x14ac:dyDescent="0.25">
      <c r="A420" s="3" t="s">
        <v>900</v>
      </c>
      <c r="B420" s="42" t="s">
        <v>885</v>
      </c>
      <c r="C420" s="170" t="s">
        <v>773</v>
      </c>
      <c r="D420" s="156"/>
      <c r="E420" s="2" t="s">
        <v>78</v>
      </c>
      <c r="F420" s="7">
        <v>10</v>
      </c>
      <c r="G420" s="81">
        <v>500</v>
      </c>
      <c r="H420" s="82">
        <f t="shared" si="50"/>
        <v>5000</v>
      </c>
      <c r="I420" s="81">
        <v>243</v>
      </c>
      <c r="J420" s="82">
        <f t="shared" si="51"/>
        <v>2430</v>
      </c>
      <c r="K420" s="82">
        <f t="shared" si="52"/>
        <v>7430</v>
      </c>
      <c r="L420" s="81"/>
    </row>
    <row r="421" spans="1:12" s="18" customFormat="1" ht="12.75" x14ac:dyDescent="0.25">
      <c r="A421" s="3" t="s">
        <v>1090</v>
      </c>
      <c r="B421" s="42" t="s">
        <v>774</v>
      </c>
      <c r="C421" s="170" t="s">
        <v>775</v>
      </c>
      <c r="D421" s="156"/>
      <c r="E421" s="2" t="s">
        <v>78</v>
      </c>
      <c r="F421" s="7">
        <v>4</v>
      </c>
      <c r="G421" s="81">
        <v>500</v>
      </c>
      <c r="H421" s="82">
        <f t="shared" si="50"/>
        <v>2000</v>
      </c>
      <c r="I421" s="81">
        <v>485</v>
      </c>
      <c r="J421" s="82">
        <f t="shared" si="51"/>
        <v>1940</v>
      </c>
      <c r="K421" s="82">
        <f t="shared" si="52"/>
        <v>3940</v>
      </c>
      <c r="L421" s="81"/>
    </row>
    <row r="422" spans="1:12" s="100" customFormat="1" ht="12.75" x14ac:dyDescent="0.25">
      <c r="A422" s="93" t="s">
        <v>381</v>
      </c>
      <c r="B422" s="117" t="s">
        <v>1127</v>
      </c>
      <c r="C422" s="148" t="s">
        <v>955</v>
      </c>
      <c r="D422" s="155" t="s">
        <v>1286</v>
      </c>
      <c r="E422" s="119" t="s">
        <v>78</v>
      </c>
      <c r="F422" s="120">
        <v>55</v>
      </c>
      <c r="G422" s="97">
        <v>500</v>
      </c>
      <c r="H422" s="121">
        <f t="shared" si="50"/>
        <v>27500</v>
      </c>
      <c r="I422" s="97">
        <v>590</v>
      </c>
      <c r="J422" s="122">
        <f t="shared" si="51"/>
        <v>32450</v>
      </c>
      <c r="K422" s="121">
        <f t="shared" si="52"/>
        <v>59950</v>
      </c>
      <c r="L422" s="99"/>
    </row>
    <row r="423" spans="1:12" s="18" customFormat="1" ht="12.75" x14ac:dyDescent="0.25">
      <c r="A423" s="3" t="s">
        <v>382</v>
      </c>
      <c r="B423" s="42" t="s">
        <v>1133</v>
      </c>
      <c r="C423" s="170" t="s">
        <v>1132</v>
      </c>
      <c r="D423" s="156"/>
      <c r="E423" s="2" t="s">
        <v>78</v>
      </c>
      <c r="F423" s="7">
        <v>100</v>
      </c>
      <c r="G423" s="81">
        <v>200</v>
      </c>
      <c r="H423" s="82">
        <f t="shared" si="50"/>
        <v>20000</v>
      </c>
      <c r="I423" s="81">
        <v>338</v>
      </c>
      <c r="J423" s="82">
        <f t="shared" si="51"/>
        <v>33800</v>
      </c>
      <c r="K423" s="82">
        <f t="shared" si="52"/>
        <v>53800</v>
      </c>
      <c r="L423" s="81"/>
    </row>
    <row r="424" spans="1:12" s="18" customFormat="1" ht="12.75" x14ac:dyDescent="0.25">
      <c r="A424" s="3" t="s">
        <v>383</v>
      </c>
      <c r="B424" s="42" t="s">
        <v>219</v>
      </c>
      <c r="C424" s="170" t="s">
        <v>1105</v>
      </c>
      <c r="D424" s="156"/>
      <c r="E424" s="2" t="s">
        <v>120</v>
      </c>
      <c r="F424" s="7">
        <v>351</v>
      </c>
      <c r="G424" s="81">
        <v>640</v>
      </c>
      <c r="H424" s="82">
        <f t="shared" si="50"/>
        <v>224640</v>
      </c>
      <c r="I424" s="81">
        <v>538</v>
      </c>
      <c r="J424" s="82">
        <f t="shared" si="51"/>
        <v>188838</v>
      </c>
      <c r="K424" s="82">
        <f t="shared" si="52"/>
        <v>413478</v>
      </c>
      <c r="L424" s="81"/>
    </row>
    <row r="425" spans="1:12" s="100" customFormat="1" ht="25.5" x14ac:dyDescent="0.25">
      <c r="A425" s="93" t="s">
        <v>384</v>
      </c>
      <c r="B425" s="117" t="s">
        <v>806</v>
      </c>
      <c r="C425" s="148">
        <v>91920</v>
      </c>
      <c r="D425" s="155" t="s">
        <v>1287</v>
      </c>
      <c r="E425" s="119" t="s">
        <v>120</v>
      </c>
      <c r="F425" s="120">
        <v>800</v>
      </c>
      <c r="G425" s="97">
        <v>35</v>
      </c>
      <c r="H425" s="121">
        <f t="shared" si="50"/>
        <v>28000</v>
      </c>
      <c r="I425" s="97">
        <v>21.6</v>
      </c>
      <c r="J425" s="122">
        <f t="shared" si="51"/>
        <v>17280</v>
      </c>
      <c r="K425" s="121">
        <f t="shared" si="52"/>
        <v>45280</v>
      </c>
      <c r="L425" s="99"/>
    </row>
    <row r="426" spans="1:12" s="18" customFormat="1" ht="12.75" x14ac:dyDescent="0.25">
      <c r="A426" s="3" t="s">
        <v>385</v>
      </c>
      <c r="B426" s="42" t="s">
        <v>1184</v>
      </c>
      <c r="C426" s="170"/>
      <c r="D426" s="156"/>
      <c r="E426" s="40" t="s">
        <v>78</v>
      </c>
      <c r="F426" s="47">
        <v>7</v>
      </c>
      <c r="G426" s="81">
        <v>200</v>
      </c>
      <c r="H426" s="85">
        <f t="shared" si="50"/>
        <v>1400</v>
      </c>
      <c r="I426" s="81">
        <v>16.559999999999999</v>
      </c>
      <c r="J426" s="86">
        <f t="shared" si="51"/>
        <v>115.91999999999999</v>
      </c>
      <c r="K426" s="85">
        <f t="shared" si="52"/>
        <v>1515.92</v>
      </c>
      <c r="L426" s="81"/>
    </row>
    <row r="427" spans="1:12" s="18" customFormat="1" ht="12.75" x14ac:dyDescent="0.25">
      <c r="A427" s="3" t="s">
        <v>901</v>
      </c>
      <c r="B427" s="42" t="s">
        <v>1202</v>
      </c>
      <c r="C427" s="170" t="s">
        <v>1165</v>
      </c>
      <c r="D427" s="156"/>
      <c r="E427" s="40" t="s">
        <v>78</v>
      </c>
      <c r="F427" s="47">
        <v>5.2</v>
      </c>
      <c r="G427" s="81">
        <v>300</v>
      </c>
      <c r="H427" s="85">
        <f t="shared" si="50"/>
        <v>1560</v>
      </c>
      <c r="I427" s="81">
        <v>1673.52</v>
      </c>
      <c r="J427" s="86">
        <f t="shared" si="51"/>
        <v>8702.3040000000001</v>
      </c>
      <c r="K427" s="85">
        <f t="shared" si="52"/>
        <v>10262.304</v>
      </c>
      <c r="L427" s="81"/>
    </row>
    <row r="428" spans="1:12" s="18" customFormat="1" ht="12.75" x14ac:dyDescent="0.25">
      <c r="A428" s="3" t="s">
        <v>1150</v>
      </c>
      <c r="B428" s="42" t="s">
        <v>754</v>
      </c>
      <c r="C428" s="170" t="s">
        <v>755</v>
      </c>
      <c r="D428" s="156"/>
      <c r="E428" s="40" t="s">
        <v>78</v>
      </c>
      <c r="F428" s="47">
        <v>7</v>
      </c>
      <c r="G428" s="81">
        <v>300</v>
      </c>
      <c r="H428" s="85">
        <f t="shared" si="50"/>
        <v>2100</v>
      </c>
      <c r="I428" s="81">
        <v>149.84</v>
      </c>
      <c r="J428" s="86">
        <f t="shared" si="51"/>
        <v>1048.8800000000001</v>
      </c>
      <c r="K428" s="85">
        <f t="shared" si="52"/>
        <v>3148.88</v>
      </c>
      <c r="L428" s="81"/>
    </row>
    <row r="429" spans="1:12" s="18" customFormat="1" ht="12.75" x14ac:dyDescent="0.25">
      <c r="A429" s="3" t="s">
        <v>1152</v>
      </c>
      <c r="B429" s="42" t="s">
        <v>756</v>
      </c>
      <c r="C429" s="170" t="s">
        <v>757</v>
      </c>
      <c r="D429" s="156"/>
      <c r="E429" s="40" t="s">
        <v>78</v>
      </c>
      <c r="F429" s="47">
        <v>104</v>
      </c>
      <c r="G429" s="81">
        <v>0</v>
      </c>
      <c r="H429" s="85">
        <f t="shared" si="50"/>
        <v>0</v>
      </c>
      <c r="I429" s="81">
        <v>4.4800000000000004</v>
      </c>
      <c r="J429" s="86">
        <f t="shared" si="51"/>
        <v>465.92000000000007</v>
      </c>
      <c r="K429" s="85">
        <f t="shared" si="52"/>
        <v>465.92000000000007</v>
      </c>
      <c r="L429" s="81"/>
    </row>
    <row r="430" spans="1:12" s="18" customFormat="1" ht="12.75" x14ac:dyDescent="0.25">
      <c r="A430" s="3" t="s">
        <v>1174</v>
      </c>
      <c r="B430" s="42" t="s">
        <v>758</v>
      </c>
      <c r="C430" s="170" t="s">
        <v>759</v>
      </c>
      <c r="D430" s="156"/>
      <c r="E430" s="40" t="s">
        <v>78</v>
      </c>
      <c r="F430" s="47">
        <v>104</v>
      </c>
      <c r="G430" s="81">
        <v>0</v>
      </c>
      <c r="H430" s="85">
        <f t="shared" si="50"/>
        <v>0</v>
      </c>
      <c r="I430" s="81">
        <v>3.06</v>
      </c>
      <c r="J430" s="86">
        <f t="shared" si="51"/>
        <v>318.24</v>
      </c>
      <c r="K430" s="85">
        <f t="shared" si="52"/>
        <v>318.24</v>
      </c>
      <c r="L430" s="81"/>
    </row>
    <row r="431" spans="1:12" s="18" customFormat="1" ht="12.75" x14ac:dyDescent="0.25">
      <c r="A431" s="3" t="s">
        <v>1175</v>
      </c>
      <c r="B431" s="42" t="s">
        <v>752</v>
      </c>
      <c r="C431" s="170" t="s">
        <v>1164</v>
      </c>
      <c r="D431" s="156"/>
      <c r="E431" s="40" t="s">
        <v>78</v>
      </c>
      <c r="F431" s="47">
        <v>52</v>
      </c>
      <c r="G431" s="81">
        <v>25</v>
      </c>
      <c r="H431" s="85">
        <f t="shared" si="50"/>
        <v>1300</v>
      </c>
      <c r="I431" s="81">
        <v>78.5</v>
      </c>
      <c r="J431" s="86">
        <f t="shared" si="51"/>
        <v>4082</v>
      </c>
      <c r="K431" s="85">
        <f t="shared" si="52"/>
        <v>5382</v>
      </c>
      <c r="L431" s="81"/>
    </row>
    <row r="432" spans="1:12" s="18" customFormat="1" ht="12.75" x14ac:dyDescent="0.25">
      <c r="A432" s="3" t="s">
        <v>1176</v>
      </c>
      <c r="B432" s="42" t="s">
        <v>802</v>
      </c>
      <c r="C432" s="170" t="s">
        <v>803</v>
      </c>
      <c r="D432" s="156"/>
      <c r="E432" s="40" t="s">
        <v>78</v>
      </c>
      <c r="F432" s="47">
        <v>62</v>
      </c>
      <c r="G432" s="81">
        <v>0</v>
      </c>
      <c r="H432" s="85">
        <f t="shared" si="50"/>
        <v>0</v>
      </c>
      <c r="I432" s="81">
        <v>4.99</v>
      </c>
      <c r="J432" s="86">
        <f t="shared" si="51"/>
        <v>309.38</v>
      </c>
      <c r="K432" s="85">
        <f t="shared" si="52"/>
        <v>309.38</v>
      </c>
      <c r="L432" s="81"/>
    </row>
    <row r="433" spans="1:12" s="18" customFormat="1" ht="12.75" x14ac:dyDescent="0.25">
      <c r="A433" s="3" t="s">
        <v>1177</v>
      </c>
      <c r="B433" s="42" t="s">
        <v>800</v>
      </c>
      <c r="C433" s="170" t="s">
        <v>801</v>
      </c>
      <c r="D433" s="156"/>
      <c r="E433" s="40" t="s">
        <v>78</v>
      </c>
      <c r="F433" s="47">
        <v>62</v>
      </c>
      <c r="G433" s="81">
        <v>0</v>
      </c>
      <c r="H433" s="85">
        <f t="shared" si="50"/>
        <v>0</v>
      </c>
      <c r="I433" s="81">
        <v>2.27</v>
      </c>
      <c r="J433" s="86">
        <f t="shared" si="51"/>
        <v>140.74</v>
      </c>
      <c r="K433" s="85">
        <f t="shared" si="52"/>
        <v>140.74</v>
      </c>
      <c r="L433" s="81"/>
    </row>
    <row r="434" spans="1:12" s="18" customFormat="1" ht="12.75" x14ac:dyDescent="0.25">
      <c r="A434" s="3" t="s">
        <v>1178</v>
      </c>
      <c r="B434" s="42" t="s">
        <v>798</v>
      </c>
      <c r="C434" s="170" t="s">
        <v>799</v>
      </c>
      <c r="D434" s="156"/>
      <c r="E434" s="40" t="s">
        <v>78</v>
      </c>
      <c r="F434" s="47">
        <v>62</v>
      </c>
      <c r="G434" s="81">
        <v>0</v>
      </c>
      <c r="H434" s="85">
        <f t="shared" si="50"/>
        <v>0</v>
      </c>
      <c r="I434" s="81">
        <v>1.54</v>
      </c>
      <c r="J434" s="86">
        <f t="shared" si="51"/>
        <v>95.48</v>
      </c>
      <c r="K434" s="85">
        <f t="shared" si="52"/>
        <v>95.48</v>
      </c>
      <c r="L434" s="81"/>
    </row>
    <row r="435" spans="1:12" s="18" customFormat="1" ht="12.75" x14ac:dyDescent="0.25">
      <c r="A435" s="3" t="s">
        <v>1179</v>
      </c>
      <c r="B435" s="42" t="s">
        <v>1170</v>
      </c>
      <c r="C435" s="170" t="s">
        <v>1171</v>
      </c>
      <c r="D435" s="156"/>
      <c r="E435" s="40" t="s">
        <v>78</v>
      </c>
      <c r="F435" s="47">
        <v>54</v>
      </c>
      <c r="G435" s="81">
        <v>200</v>
      </c>
      <c r="H435" s="85">
        <f t="shared" si="50"/>
        <v>10800</v>
      </c>
      <c r="I435" s="81">
        <v>116.42</v>
      </c>
      <c r="J435" s="86">
        <f t="shared" si="51"/>
        <v>6286.68</v>
      </c>
      <c r="K435" s="85">
        <f t="shared" si="52"/>
        <v>17086.68</v>
      </c>
      <c r="L435" s="81"/>
    </row>
    <row r="436" spans="1:12" s="18" customFormat="1" ht="12.75" x14ac:dyDescent="0.25">
      <c r="A436" s="3" t="s">
        <v>1180</v>
      </c>
      <c r="B436" s="8" t="s">
        <v>193</v>
      </c>
      <c r="C436" s="170" t="s">
        <v>194</v>
      </c>
      <c r="D436" s="156"/>
      <c r="E436" s="2" t="s">
        <v>78</v>
      </c>
      <c r="F436" s="47">
        <v>800</v>
      </c>
      <c r="G436" s="81">
        <v>10</v>
      </c>
      <c r="H436" s="85">
        <f t="shared" si="50"/>
        <v>8000</v>
      </c>
      <c r="I436" s="81">
        <v>24.4</v>
      </c>
      <c r="J436" s="86">
        <f t="shared" si="51"/>
        <v>19520</v>
      </c>
      <c r="K436" s="85">
        <f t="shared" si="52"/>
        <v>27520</v>
      </c>
      <c r="L436" s="81"/>
    </row>
    <row r="437" spans="1:12" s="100" customFormat="1" ht="12.75" x14ac:dyDescent="0.25">
      <c r="A437" s="93" t="s">
        <v>1181</v>
      </c>
      <c r="B437" s="117" t="s">
        <v>903</v>
      </c>
      <c r="C437" s="148" t="s">
        <v>902</v>
      </c>
      <c r="D437" s="155" t="s">
        <v>1288</v>
      </c>
      <c r="E437" s="119" t="s">
        <v>120</v>
      </c>
      <c r="F437" s="120">
        <v>64</v>
      </c>
      <c r="G437" s="97">
        <v>300</v>
      </c>
      <c r="H437" s="121">
        <f t="shared" si="50"/>
        <v>19200</v>
      </c>
      <c r="I437" s="97">
        <v>125.2</v>
      </c>
      <c r="J437" s="122">
        <f t="shared" si="51"/>
        <v>8012.8</v>
      </c>
      <c r="K437" s="121">
        <f t="shared" si="52"/>
        <v>27212.799999999999</v>
      </c>
      <c r="L437" s="99"/>
    </row>
    <row r="438" spans="1:12" s="18" customFormat="1" ht="12.75" x14ac:dyDescent="0.25">
      <c r="A438" s="3" t="s">
        <v>1182</v>
      </c>
      <c r="B438" s="42" t="s">
        <v>135</v>
      </c>
      <c r="C438" s="170" t="s">
        <v>136</v>
      </c>
      <c r="D438" s="156"/>
      <c r="E438" s="2" t="s">
        <v>78</v>
      </c>
      <c r="F438" s="7">
        <v>1000</v>
      </c>
      <c r="G438" s="81">
        <v>0</v>
      </c>
      <c r="H438" s="82">
        <f t="shared" si="50"/>
        <v>0</v>
      </c>
      <c r="I438" s="81">
        <v>2.6</v>
      </c>
      <c r="J438" s="82">
        <f t="shared" si="51"/>
        <v>2600</v>
      </c>
      <c r="K438" s="82">
        <f>H438+J438</f>
        <v>2600</v>
      </c>
      <c r="L438" s="81"/>
    </row>
    <row r="439" spans="1:12" s="18" customFormat="1" ht="12.75" x14ac:dyDescent="0.25">
      <c r="A439" s="3" t="s">
        <v>1185</v>
      </c>
      <c r="B439" s="8" t="s">
        <v>141</v>
      </c>
      <c r="C439" s="10"/>
      <c r="D439" s="155"/>
      <c r="E439" s="4" t="s">
        <v>75</v>
      </c>
      <c r="F439" s="5">
        <v>1</v>
      </c>
      <c r="G439" s="81">
        <v>0</v>
      </c>
      <c r="H439" s="82">
        <f t="shared" si="50"/>
        <v>0</v>
      </c>
      <c r="I439" s="81">
        <v>14000</v>
      </c>
      <c r="J439" s="82">
        <f>ROUND(F439*I439,2)</f>
        <v>14000</v>
      </c>
      <c r="K439" s="82">
        <f t="shared" si="52"/>
        <v>14000</v>
      </c>
      <c r="L439" s="81"/>
    </row>
    <row r="440" spans="1:12" s="18" customFormat="1" ht="12.75" x14ac:dyDescent="0.25">
      <c r="A440" s="3" t="s">
        <v>1187</v>
      </c>
      <c r="B440" s="8" t="s">
        <v>142</v>
      </c>
      <c r="C440" s="10"/>
      <c r="D440" s="155"/>
      <c r="E440" s="4" t="s">
        <v>75</v>
      </c>
      <c r="F440" s="5">
        <v>1</v>
      </c>
      <c r="G440" s="81">
        <v>50400</v>
      </c>
      <c r="H440" s="82">
        <f t="shared" si="50"/>
        <v>50400</v>
      </c>
      <c r="I440" s="81">
        <v>0</v>
      </c>
      <c r="J440" s="82">
        <f>ROUND(F440*I440,2)</f>
        <v>0</v>
      </c>
      <c r="K440" s="82">
        <f t="shared" si="52"/>
        <v>50400</v>
      </c>
      <c r="L440" s="81"/>
    </row>
    <row r="441" spans="1:12" s="18" customFormat="1" ht="12.75" x14ac:dyDescent="0.25">
      <c r="A441" s="3"/>
      <c r="B441" s="9"/>
      <c r="C441" s="10"/>
      <c r="D441" s="155"/>
      <c r="E441" s="4"/>
      <c r="F441" s="5"/>
      <c r="G441" s="81"/>
      <c r="H441" s="82"/>
      <c r="I441" s="81"/>
      <c r="J441" s="82"/>
      <c r="K441" s="82"/>
      <c r="L441" s="81"/>
    </row>
    <row r="442" spans="1:12" s="36" customFormat="1" ht="12.75" x14ac:dyDescent="0.25">
      <c r="A442" s="29">
        <v>7</v>
      </c>
      <c r="B442" s="30" t="s">
        <v>220</v>
      </c>
      <c r="C442" s="31"/>
      <c r="D442" s="154"/>
      <c r="E442" s="32"/>
      <c r="F442" s="33"/>
      <c r="G442" s="32"/>
      <c r="H442" s="32"/>
      <c r="I442" s="32"/>
      <c r="J442" s="32"/>
      <c r="K442" s="34">
        <f>SUM(K444:K466)</f>
        <v>604278.42000000004</v>
      </c>
      <c r="L442" s="34"/>
    </row>
    <row r="443" spans="1:12" s="18" customFormat="1" ht="12.75" x14ac:dyDescent="0.25">
      <c r="A443" s="3"/>
      <c r="B443" s="9"/>
      <c r="C443" s="16"/>
      <c r="D443" s="162"/>
      <c r="E443" s="4"/>
      <c r="F443" s="5"/>
      <c r="G443" s="81"/>
      <c r="H443" s="82"/>
      <c r="I443" s="81"/>
      <c r="J443" s="82"/>
      <c r="K443" s="82"/>
      <c r="L443" s="81"/>
    </row>
    <row r="444" spans="1:12" s="18" customFormat="1" ht="12.75" x14ac:dyDescent="0.25">
      <c r="A444" s="3" t="s">
        <v>386</v>
      </c>
      <c r="B444" s="42" t="s">
        <v>777</v>
      </c>
      <c r="C444" s="170" t="s">
        <v>776</v>
      </c>
      <c r="D444" s="156"/>
      <c r="E444" s="2" t="s">
        <v>78</v>
      </c>
      <c r="F444" s="7">
        <v>1</v>
      </c>
      <c r="G444" s="81">
        <v>5000</v>
      </c>
      <c r="H444" s="82">
        <f t="shared" ref="H444:H466" si="53">F444*G444</f>
        <v>5000</v>
      </c>
      <c r="I444" s="81">
        <v>37189.699999999997</v>
      </c>
      <c r="J444" s="82">
        <f t="shared" ref="J444:J464" si="54">I444*F444</f>
        <v>37189.699999999997</v>
      </c>
      <c r="K444" s="82">
        <f t="shared" ref="K444:K459" si="55">H444+J444</f>
        <v>42189.7</v>
      </c>
      <c r="L444" s="81"/>
    </row>
    <row r="445" spans="1:12" s="100" customFormat="1" ht="25.5" x14ac:dyDescent="0.25">
      <c r="A445" s="93" t="s">
        <v>387</v>
      </c>
      <c r="B445" s="117" t="s">
        <v>223</v>
      </c>
      <c r="C445" s="148" t="s">
        <v>221</v>
      </c>
      <c r="D445" s="155" t="s">
        <v>1289</v>
      </c>
      <c r="E445" s="119" t="s">
        <v>120</v>
      </c>
      <c r="F445" s="120">
        <v>30</v>
      </c>
      <c r="G445" s="97">
        <v>142</v>
      </c>
      <c r="H445" s="121">
        <f t="shared" si="53"/>
        <v>4260</v>
      </c>
      <c r="I445" s="97">
        <v>1392</v>
      </c>
      <c r="J445" s="122">
        <f t="shared" si="54"/>
        <v>41760</v>
      </c>
      <c r="K445" s="121">
        <f t="shared" si="55"/>
        <v>46020</v>
      </c>
      <c r="L445" s="99"/>
    </row>
    <row r="446" spans="1:12" s="100" customFormat="1" ht="25.5" x14ac:dyDescent="0.25">
      <c r="A446" s="93" t="s">
        <v>388</v>
      </c>
      <c r="B446" s="117" t="s">
        <v>223</v>
      </c>
      <c r="C446" s="148" t="s">
        <v>222</v>
      </c>
      <c r="D446" s="155" t="s">
        <v>1290</v>
      </c>
      <c r="E446" s="119" t="s">
        <v>120</v>
      </c>
      <c r="F446" s="120">
        <v>30</v>
      </c>
      <c r="G446" s="97">
        <v>124</v>
      </c>
      <c r="H446" s="121">
        <f t="shared" si="53"/>
        <v>3720</v>
      </c>
      <c r="I446" s="97">
        <v>248</v>
      </c>
      <c r="J446" s="122">
        <f t="shared" si="54"/>
        <v>7440</v>
      </c>
      <c r="K446" s="121">
        <f t="shared" si="55"/>
        <v>11160</v>
      </c>
      <c r="L446" s="99"/>
    </row>
    <row r="447" spans="1:12" s="100" customFormat="1" ht="12.75" x14ac:dyDescent="0.25">
      <c r="A447" s="93" t="s">
        <v>389</v>
      </c>
      <c r="B447" s="117" t="s">
        <v>223</v>
      </c>
      <c r="C447" s="148" t="s">
        <v>224</v>
      </c>
      <c r="D447" s="155" t="s">
        <v>1291</v>
      </c>
      <c r="E447" s="119" t="s">
        <v>120</v>
      </c>
      <c r="F447" s="120">
        <v>60</v>
      </c>
      <c r="G447" s="97">
        <v>124</v>
      </c>
      <c r="H447" s="121">
        <f t="shared" si="53"/>
        <v>7440</v>
      </c>
      <c r="I447" s="97">
        <v>334</v>
      </c>
      <c r="J447" s="122">
        <f t="shared" si="54"/>
        <v>20040</v>
      </c>
      <c r="K447" s="121">
        <f t="shared" si="55"/>
        <v>27480</v>
      </c>
      <c r="L447" s="99"/>
    </row>
    <row r="448" spans="1:12" s="100" customFormat="1" ht="12.75" x14ac:dyDescent="0.25">
      <c r="A448" s="93" t="s">
        <v>390</v>
      </c>
      <c r="B448" s="117" t="s">
        <v>223</v>
      </c>
      <c r="C448" s="148" t="s">
        <v>213</v>
      </c>
      <c r="D448" s="155" t="s">
        <v>1281</v>
      </c>
      <c r="E448" s="119" t="s">
        <v>120</v>
      </c>
      <c r="F448" s="120">
        <v>70</v>
      </c>
      <c r="G448" s="97">
        <v>124</v>
      </c>
      <c r="H448" s="121">
        <f t="shared" si="53"/>
        <v>8680</v>
      </c>
      <c r="I448" s="97">
        <v>142</v>
      </c>
      <c r="J448" s="122">
        <f t="shared" si="54"/>
        <v>9940</v>
      </c>
      <c r="K448" s="121">
        <f t="shared" si="55"/>
        <v>18620</v>
      </c>
      <c r="L448" s="99"/>
    </row>
    <row r="449" spans="1:12" s="100" customFormat="1" ht="25.5" x14ac:dyDescent="0.25">
      <c r="A449" s="93" t="s">
        <v>905</v>
      </c>
      <c r="B449" s="117" t="s">
        <v>131</v>
      </c>
      <c r="C449" s="148" t="s">
        <v>904</v>
      </c>
      <c r="D449" s="155" t="s">
        <v>1265</v>
      </c>
      <c r="E449" s="119" t="s">
        <v>120</v>
      </c>
      <c r="F449" s="120">
        <v>100</v>
      </c>
      <c r="G449" s="97">
        <v>124</v>
      </c>
      <c r="H449" s="121">
        <f t="shared" si="53"/>
        <v>12400</v>
      </c>
      <c r="I449" s="97">
        <v>82.94</v>
      </c>
      <c r="J449" s="122">
        <f t="shared" si="54"/>
        <v>8294</v>
      </c>
      <c r="K449" s="121">
        <f t="shared" si="55"/>
        <v>20694</v>
      </c>
      <c r="L449" s="99"/>
    </row>
    <row r="450" spans="1:12" s="18" customFormat="1" ht="12.75" x14ac:dyDescent="0.25">
      <c r="A450" s="3" t="s">
        <v>391</v>
      </c>
      <c r="B450" s="42" t="s">
        <v>219</v>
      </c>
      <c r="C450" s="170">
        <v>35262</v>
      </c>
      <c r="D450" s="156"/>
      <c r="E450" s="2" t="s">
        <v>120</v>
      </c>
      <c r="F450" s="7">
        <v>120</v>
      </c>
      <c r="G450" s="81">
        <v>640</v>
      </c>
      <c r="H450" s="82">
        <f t="shared" si="53"/>
        <v>76800</v>
      </c>
      <c r="I450" s="81">
        <v>538</v>
      </c>
      <c r="J450" s="82">
        <f t="shared" si="54"/>
        <v>64560</v>
      </c>
      <c r="K450" s="82">
        <f t="shared" si="55"/>
        <v>141360</v>
      </c>
      <c r="L450" s="81"/>
    </row>
    <row r="451" spans="1:12" s="18" customFormat="1" ht="12.75" x14ac:dyDescent="0.25">
      <c r="A451" s="3" t="s">
        <v>392</v>
      </c>
      <c r="B451" s="42" t="s">
        <v>794</v>
      </c>
      <c r="C451" s="170">
        <v>35522</v>
      </c>
      <c r="D451" s="156"/>
      <c r="E451" s="2" t="s">
        <v>120</v>
      </c>
      <c r="F451" s="7">
        <v>120</v>
      </c>
      <c r="G451" s="81">
        <v>120</v>
      </c>
      <c r="H451" s="82">
        <f t="shared" si="53"/>
        <v>14400</v>
      </c>
      <c r="I451" s="81">
        <v>209.22</v>
      </c>
      <c r="J451" s="82">
        <f t="shared" si="54"/>
        <v>25106.400000000001</v>
      </c>
      <c r="K451" s="82">
        <f t="shared" si="55"/>
        <v>39506.400000000001</v>
      </c>
      <c r="L451" s="81"/>
    </row>
    <row r="452" spans="1:12" s="18" customFormat="1" ht="12.75" x14ac:dyDescent="0.25">
      <c r="A452" s="3" t="s">
        <v>393</v>
      </c>
      <c r="B452" s="42" t="s">
        <v>752</v>
      </c>
      <c r="C452" s="170" t="s">
        <v>753</v>
      </c>
      <c r="D452" s="156"/>
      <c r="E452" s="2" t="s">
        <v>78</v>
      </c>
      <c r="F452" s="7">
        <v>400</v>
      </c>
      <c r="G452" s="81">
        <v>0</v>
      </c>
      <c r="H452" s="82">
        <f t="shared" si="53"/>
        <v>0</v>
      </c>
      <c r="I452" s="81">
        <v>56.92</v>
      </c>
      <c r="J452" s="82">
        <f t="shared" si="54"/>
        <v>22768</v>
      </c>
      <c r="K452" s="82">
        <f t="shared" si="55"/>
        <v>22768</v>
      </c>
      <c r="L452" s="81"/>
    </row>
    <row r="453" spans="1:12" s="18" customFormat="1" ht="12.75" x14ac:dyDescent="0.25">
      <c r="A453" s="3" t="s">
        <v>394</v>
      </c>
      <c r="B453" s="42" t="s">
        <v>754</v>
      </c>
      <c r="C453" s="170" t="s">
        <v>755</v>
      </c>
      <c r="D453" s="156"/>
      <c r="E453" s="2" t="s">
        <v>78</v>
      </c>
      <c r="F453" s="7">
        <v>94</v>
      </c>
      <c r="G453" s="81">
        <v>300</v>
      </c>
      <c r="H453" s="82">
        <f t="shared" si="53"/>
        <v>28200</v>
      </c>
      <c r="I453" s="81">
        <v>170.52</v>
      </c>
      <c r="J453" s="82">
        <f t="shared" si="54"/>
        <v>16028.880000000001</v>
      </c>
      <c r="K453" s="82">
        <f t="shared" si="55"/>
        <v>44228.880000000005</v>
      </c>
      <c r="L453" s="81"/>
    </row>
    <row r="454" spans="1:12" s="18" customFormat="1" ht="12.75" x14ac:dyDescent="0.25">
      <c r="A454" s="3" t="s">
        <v>395</v>
      </c>
      <c r="B454" s="42" t="s">
        <v>756</v>
      </c>
      <c r="C454" s="170" t="s">
        <v>757</v>
      </c>
      <c r="D454" s="156"/>
      <c r="E454" s="2" t="s">
        <v>78</v>
      </c>
      <c r="F454" s="7">
        <v>200</v>
      </c>
      <c r="G454" s="81">
        <v>0</v>
      </c>
      <c r="H454" s="82">
        <f t="shared" si="53"/>
        <v>0</v>
      </c>
      <c r="I454" s="81">
        <v>6.77</v>
      </c>
      <c r="J454" s="82">
        <f t="shared" si="54"/>
        <v>1354</v>
      </c>
      <c r="K454" s="82">
        <f t="shared" si="55"/>
        <v>1354</v>
      </c>
      <c r="L454" s="81"/>
    </row>
    <row r="455" spans="1:12" s="18" customFormat="1" ht="12.75" x14ac:dyDescent="0.25">
      <c r="A455" s="3" t="s">
        <v>906</v>
      </c>
      <c r="B455" s="42" t="s">
        <v>758</v>
      </c>
      <c r="C455" s="170" t="s">
        <v>759</v>
      </c>
      <c r="D455" s="156"/>
      <c r="E455" s="2" t="s">
        <v>78</v>
      </c>
      <c r="F455" s="7">
        <v>400</v>
      </c>
      <c r="G455" s="81">
        <v>0</v>
      </c>
      <c r="H455" s="82">
        <f t="shared" si="53"/>
        <v>0</v>
      </c>
      <c r="I455" s="81">
        <v>3.07</v>
      </c>
      <c r="J455" s="82">
        <f t="shared" si="54"/>
        <v>1228</v>
      </c>
      <c r="K455" s="82">
        <f t="shared" si="55"/>
        <v>1228</v>
      </c>
      <c r="L455" s="81"/>
    </row>
    <row r="456" spans="1:12" s="18" customFormat="1" ht="12.75" x14ac:dyDescent="0.25">
      <c r="A456" s="3" t="s">
        <v>396</v>
      </c>
      <c r="B456" s="42" t="s">
        <v>760</v>
      </c>
      <c r="C456" s="170" t="s">
        <v>761</v>
      </c>
      <c r="D456" s="156"/>
      <c r="E456" s="2" t="s">
        <v>78</v>
      </c>
      <c r="F456" s="7">
        <v>32</v>
      </c>
      <c r="G456" s="81">
        <v>300</v>
      </c>
      <c r="H456" s="82">
        <f t="shared" si="53"/>
        <v>9600</v>
      </c>
      <c r="I456" s="81">
        <v>1577.76</v>
      </c>
      <c r="J456" s="82">
        <f t="shared" si="54"/>
        <v>50488.32</v>
      </c>
      <c r="K456" s="82">
        <f t="shared" si="55"/>
        <v>60088.32</v>
      </c>
      <c r="L456" s="81"/>
    </row>
    <row r="457" spans="1:12" s="18" customFormat="1" ht="12.75" x14ac:dyDescent="0.25">
      <c r="A457" s="3" t="s">
        <v>397</v>
      </c>
      <c r="B457" s="42" t="s">
        <v>924</v>
      </c>
      <c r="C457" s="170" t="s">
        <v>1230</v>
      </c>
      <c r="D457" s="156"/>
      <c r="E457" s="2" t="s">
        <v>120</v>
      </c>
      <c r="F457" s="7">
        <v>10</v>
      </c>
      <c r="G457" s="81">
        <v>124</v>
      </c>
      <c r="H457" s="82">
        <f t="shared" si="53"/>
        <v>1240</v>
      </c>
      <c r="I457" s="81">
        <v>204</v>
      </c>
      <c r="J457" s="82">
        <f t="shared" si="54"/>
        <v>2040</v>
      </c>
      <c r="K457" s="82">
        <f>H457+J457</f>
        <v>3280</v>
      </c>
      <c r="L457" s="81"/>
    </row>
    <row r="458" spans="1:12" s="18" customFormat="1" ht="12.75" x14ac:dyDescent="0.25">
      <c r="A458" s="3" t="s">
        <v>398</v>
      </c>
      <c r="B458" s="42" t="s">
        <v>923</v>
      </c>
      <c r="C458" s="170" t="s">
        <v>926</v>
      </c>
      <c r="D458" s="156"/>
      <c r="E458" s="2" t="s">
        <v>78</v>
      </c>
      <c r="F458" s="7">
        <v>80</v>
      </c>
      <c r="G458" s="81">
        <v>100.8</v>
      </c>
      <c r="H458" s="82">
        <f t="shared" si="53"/>
        <v>8064</v>
      </c>
      <c r="I458" s="81">
        <v>47.64</v>
      </c>
      <c r="J458" s="82">
        <f t="shared" si="54"/>
        <v>3811.2</v>
      </c>
      <c r="K458" s="82">
        <f>H458+J458</f>
        <v>11875.2</v>
      </c>
      <c r="L458" s="81"/>
    </row>
    <row r="459" spans="1:12" s="100" customFormat="1" ht="25.5" x14ac:dyDescent="0.25">
      <c r="A459" s="93" t="s">
        <v>907</v>
      </c>
      <c r="B459" s="117" t="s">
        <v>778</v>
      </c>
      <c r="C459" s="148" t="s">
        <v>1094</v>
      </c>
      <c r="D459" s="155" t="s">
        <v>1292</v>
      </c>
      <c r="E459" s="119" t="s">
        <v>120</v>
      </c>
      <c r="F459" s="120">
        <v>130</v>
      </c>
      <c r="G459" s="97">
        <v>35</v>
      </c>
      <c r="H459" s="121">
        <f t="shared" si="53"/>
        <v>4550</v>
      </c>
      <c r="I459" s="97">
        <v>47.52</v>
      </c>
      <c r="J459" s="122">
        <f t="shared" si="54"/>
        <v>6177.6</v>
      </c>
      <c r="K459" s="121">
        <f t="shared" si="55"/>
        <v>10727.6</v>
      </c>
      <c r="L459" s="99"/>
    </row>
    <row r="460" spans="1:12" s="100" customFormat="1" ht="12.75" x14ac:dyDescent="0.25">
      <c r="A460" s="93" t="s">
        <v>827</v>
      </c>
      <c r="B460" s="117" t="s">
        <v>779</v>
      </c>
      <c r="C460" s="148" t="s">
        <v>1229</v>
      </c>
      <c r="D460" s="155" t="s">
        <v>1293</v>
      </c>
      <c r="E460" s="119" t="s">
        <v>120</v>
      </c>
      <c r="F460" s="120">
        <v>20</v>
      </c>
      <c r="G460" s="97">
        <v>50</v>
      </c>
      <c r="H460" s="121">
        <f t="shared" si="53"/>
        <v>1000</v>
      </c>
      <c r="I460" s="97">
        <v>128.24</v>
      </c>
      <c r="J460" s="122">
        <f t="shared" si="54"/>
        <v>2564.8000000000002</v>
      </c>
      <c r="K460" s="121">
        <f>H460+J460</f>
        <v>3564.8</v>
      </c>
      <c r="L460" s="99"/>
    </row>
    <row r="461" spans="1:12" s="100" customFormat="1" ht="12.75" x14ac:dyDescent="0.25">
      <c r="A461" s="93" t="s">
        <v>828</v>
      </c>
      <c r="B461" s="117" t="s">
        <v>780</v>
      </c>
      <c r="C461" s="148" t="s">
        <v>226</v>
      </c>
      <c r="D461" s="155" t="s">
        <v>1294</v>
      </c>
      <c r="E461" s="119" t="s">
        <v>78</v>
      </c>
      <c r="F461" s="120">
        <v>150</v>
      </c>
      <c r="G461" s="97">
        <v>0</v>
      </c>
      <c r="H461" s="121">
        <f t="shared" si="53"/>
        <v>0</v>
      </c>
      <c r="I461" s="97">
        <v>28.32</v>
      </c>
      <c r="J461" s="122">
        <f t="shared" si="54"/>
        <v>4248</v>
      </c>
      <c r="K461" s="121">
        <f t="shared" ref="K461:K466" si="56">H461+J461</f>
        <v>4248</v>
      </c>
      <c r="L461" s="99"/>
    </row>
    <row r="462" spans="1:12" s="100" customFormat="1" ht="12.75" x14ac:dyDescent="0.25">
      <c r="A462" s="93" t="s">
        <v>908</v>
      </c>
      <c r="B462" s="117" t="s">
        <v>782</v>
      </c>
      <c r="C462" s="148" t="s">
        <v>781</v>
      </c>
      <c r="D462" s="155" t="s">
        <v>1295</v>
      </c>
      <c r="E462" s="119" t="s">
        <v>78</v>
      </c>
      <c r="F462" s="120">
        <v>1</v>
      </c>
      <c r="G462" s="97">
        <v>2000</v>
      </c>
      <c r="H462" s="121">
        <f t="shared" si="53"/>
        <v>2000</v>
      </c>
      <c r="I462" s="97">
        <v>8693.52</v>
      </c>
      <c r="J462" s="122">
        <f t="shared" si="54"/>
        <v>8693.52</v>
      </c>
      <c r="K462" s="121">
        <f t="shared" si="56"/>
        <v>10693.52</v>
      </c>
      <c r="L462" s="99"/>
    </row>
    <row r="463" spans="1:12" s="100" customFormat="1" ht="25.5" x14ac:dyDescent="0.25">
      <c r="A463" s="93" t="s">
        <v>863</v>
      </c>
      <c r="B463" s="117" t="s">
        <v>783</v>
      </c>
      <c r="C463" s="148"/>
      <c r="D463" s="155" t="s">
        <v>1266</v>
      </c>
      <c r="E463" s="119" t="s">
        <v>78</v>
      </c>
      <c r="F463" s="120">
        <v>3</v>
      </c>
      <c r="G463" s="97">
        <v>200</v>
      </c>
      <c r="H463" s="121">
        <f t="shared" si="53"/>
        <v>600</v>
      </c>
      <c r="I463" s="97">
        <v>84</v>
      </c>
      <c r="J463" s="122">
        <f t="shared" si="54"/>
        <v>252</v>
      </c>
      <c r="K463" s="121">
        <f t="shared" si="56"/>
        <v>852</v>
      </c>
      <c r="L463" s="99"/>
    </row>
    <row r="464" spans="1:12" s="100" customFormat="1" ht="25.5" x14ac:dyDescent="0.25">
      <c r="A464" s="93" t="s">
        <v>864</v>
      </c>
      <c r="B464" s="117" t="s">
        <v>860</v>
      </c>
      <c r="C464" s="148" t="s">
        <v>886</v>
      </c>
      <c r="D464" s="155" t="s">
        <v>1296</v>
      </c>
      <c r="E464" s="119" t="s">
        <v>120</v>
      </c>
      <c r="F464" s="120">
        <v>50</v>
      </c>
      <c r="G464" s="97">
        <v>350</v>
      </c>
      <c r="H464" s="121">
        <f t="shared" si="53"/>
        <v>17500</v>
      </c>
      <c r="I464" s="97">
        <v>284</v>
      </c>
      <c r="J464" s="122">
        <f t="shared" si="54"/>
        <v>14200</v>
      </c>
      <c r="K464" s="121">
        <f t="shared" si="56"/>
        <v>31700</v>
      </c>
      <c r="L464" s="99"/>
    </row>
    <row r="465" spans="1:13" s="18" customFormat="1" ht="12.75" x14ac:dyDescent="0.25">
      <c r="A465" s="3" t="s">
        <v>865</v>
      </c>
      <c r="B465" s="8" t="s">
        <v>141</v>
      </c>
      <c r="C465" s="10"/>
      <c r="D465" s="155"/>
      <c r="E465" s="4" t="s">
        <v>75</v>
      </c>
      <c r="F465" s="5">
        <v>1</v>
      </c>
      <c r="G465" s="81">
        <v>0</v>
      </c>
      <c r="H465" s="82">
        <f t="shared" si="53"/>
        <v>0</v>
      </c>
      <c r="I465" s="81">
        <v>9840</v>
      </c>
      <c r="J465" s="82">
        <f>ROUND(F465*I465,2)</f>
        <v>9840</v>
      </c>
      <c r="K465" s="82">
        <f t="shared" si="56"/>
        <v>9840</v>
      </c>
      <c r="L465" s="81"/>
    </row>
    <row r="466" spans="1:13" s="18" customFormat="1" ht="12.75" x14ac:dyDescent="0.25">
      <c r="A466" s="3" t="s">
        <v>927</v>
      </c>
      <c r="B466" s="8" t="s">
        <v>142</v>
      </c>
      <c r="C466" s="10"/>
      <c r="D466" s="155"/>
      <c r="E466" s="4" t="s">
        <v>75</v>
      </c>
      <c r="F466" s="5">
        <v>1</v>
      </c>
      <c r="G466" s="81">
        <v>40800</v>
      </c>
      <c r="H466" s="82">
        <f t="shared" si="53"/>
        <v>40800</v>
      </c>
      <c r="I466" s="81">
        <v>0</v>
      </c>
      <c r="J466" s="82">
        <f>ROUND(F466*I466,2)</f>
        <v>0</v>
      </c>
      <c r="K466" s="82">
        <f t="shared" si="56"/>
        <v>40800</v>
      </c>
      <c r="L466" s="81"/>
    </row>
    <row r="467" spans="1:13" s="18" customFormat="1" ht="12.75" x14ac:dyDescent="0.25">
      <c r="A467" s="15"/>
      <c r="B467" s="11"/>
      <c r="C467" s="21"/>
      <c r="D467" s="158"/>
      <c r="E467" s="40"/>
      <c r="F467" s="12"/>
      <c r="G467" s="81"/>
      <c r="H467" s="87"/>
      <c r="I467" s="81"/>
      <c r="J467" s="82"/>
      <c r="K467" s="87"/>
      <c r="L467" s="81"/>
    </row>
    <row r="468" spans="1:13" s="36" customFormat="1" ht="12.75" x14ac:dyDescent="0.25">
      <c r="A468" s="29">
        <v>8</v>
      </c>
      <c r="B468" s="30" t="s">
        <v>227</v>
      </c>
      <c r="C468" s="31"/>
      <c r="D468" s="154"/>
      <c r="E468" s="32"/>
      <c r="F468" s="33"/>
      <c r="G468" s="32"/>
      <c r="H468" s="32"/>
      <c r="I468" s="32"/>
      <c r="J468" s="32"/>
      <c r="K468" s="34">
        <f>SUM(K470:K567)</f>
        <v>15041718.529999997</v>
      </c>
      <c r="L468" s="34"/>
    </row>
    <row r="469" spans="1:13" s="18" customFormat="1" ht="12.75" x14ac:dyDescent="0.25">
      <c r="A469" s="15"/>
      <c r="B469" s="9"/>
      <c r="C469" s="16"/>
      <c r="D469" s="162"/>
      <c r="E469" s="4"/>
      <c r="F469" s="5"/>
      <c r="G469" s="81"/>
      <c r="H469" s="82"/>
      <c r="I469" s="81"/>
      <c r="J469" s="82"/>
      <c r="K469" s="82"/>
      <c r="L469" s="81"/>
    </row>
    <row r="470" spans="1:13" s="18" customFormat="1" ht="12.75" x14ac:dyDescent="0.25">
      <c r="A470" s="3" t="s">
        <v>399</v>
      </c>
      <c r="B470" s="8" t="s">
        <v>784</v>
      </c>
      <c r="C470" s="10"/>
      <c r="D470" s="155" t="s">
        <v>1237</v>
      </c>
      <c r="E470" s="4" t="s">
        <v>78</v>
      </c>
      <c r="F470" s="5">
        <v>38</v>
      </c>
      <c r="G470" s="81">
        <v>6600</v>
      </c>
      <c r="H470" s="82">
        <f t="shared" ref="H470:H533" si="57">F470*G470</f>
        <v>250800</v>
      </c>
      <c r="I470" s="81">
        <v>0</v>
      </c>
      <c r="J470" s="82">
        <f>ROUND(F470*I470,2)</f>
        <v>0</v>
      </c>
      <c r="K470" s="82">
        <f t="shared" ref="K470:K533" si="58">H470+J470</f>
        <v>250800</v>
      </c>
      <c r="L470" s="81"/>
      <c r="M470" s="18" t="s">
        <v>1237</v>
      </c>
    </row>
    <row r="471" spans="1:13" s="18" customFormat="1" ht="12.75" x14ac:dyDescent="0.25">
      <c r="A471" s="3" t="s">
        <v>401</v>
      </c>
      <c r="B471" s="8" t="s">
        <v>785</v>
      </c>
      <c r="C471" s="10"/>
      <c r="D471" s="155" t="s">
        <v>1237</v>
      </c>
      <c r="E471" s="4" t="s">
        <v>120</v>
      </c>
      <c r="F471" s="5">
        <v>200</v>
      </c>
      <c r="G471" s="81">
        <v>552</v>
      </c>
      <c r="H471" s="82">
        <f t="shared" si="57"/>
        <v>110400</v>
      </c>
      <c r="I471" s="81">
        <v>0</v>
      </c>
      <c r="J471" s="82">
        <f>ROUND(F471*I471,2)</f>
        <v>0</v>
      </c>
      <c r="K471" s="82">
        <f t="shared" si="58"/>
        <v>110400</v>
      </c>
      <c r="L471" s="81"/>
      <c r="M471" s="18" t="s">
        <v>1237</v>
      </c>
    </row>
    <row r="472" spans="1:13" s="18" customFormat="1" ht="12.75" x14ac:dyDescent="0.25">
      <c r="A472" s="3" t="s">
        <v>402</v>
      </c>
      <c r="B472" s="8" t="s">
        <v>866</v>
      </c>
      <c r="C472" s="10"/>
      <c r="D472" s="155" t="s">
        <v>1237</v>
      </c>
      <c r="E472" s="4" t="s">
        <v>120</v>
      </c>
      <c r="F472" s="5">
        <v>200</v>
      </c>
      <c r="G472" s="81">
        <v>211.2</v>
      </c>
      <c r="H472" s="82">
        <f t="shared" si="57"/>
        <v>42240</v>
      </c>
      <c r="I472" s="81">
        <v>0</v>
      </c>
      <c r="J472" s="82">
        <f>ROUND(F472*I472,2)</f>
        <v>0</v>
      </c>
      <c r="K472" s="82">
        <f t="shared" si="58"/>
        <v>42240</v>
      </c>
      <c r="L472" s="81"/>
      <c r="M472" s="18" t="s">
        <v>1237</v>
      </c>
    </row>
    <row r="473" spans="1:13" s="126" customFormat="1" ht="25.5" x14ac:dyDescent="0.25">
      <c r="A473" s="116" t="s">
        <v>403</v>
      </c>
      <c r="B473" s="123" t="s">
        <v>786</v>
      </c>
      <c r="C473" s="95" t="s">
        <v>1198</v>
      </c>
      <c r="D473" s="155" t="s">
        <v>1297</v>
      </c>
      <c r="E473" s="124" t="s">
        <v>78</v>
      </c>
      <c r="F473" s="125">
        <v>19</v>
      </c>
      <c r="G473" s="97">
        <v>5000</v>
      </c>
      <c r="H473" s="98">
        <f t="shared" si="57"/>
        <v>95000</v>
      </c>
      <c r="I473" s="97">
        <v>19860</v>
      </c>
      <c r="J473" s="98">
        <f t="shared" ref="J473:J511" si="59">I473*F473</f>
        <v>377340</v>
      </c>
      <c r="K473" s="98">
        <f t="shared" si="58"/>
        <v>472340</v>
      </c>
      <c r="L473" s="97"/>
    </row>
    <row r="474" spans="1:13" s="126" customFormat="1" ht="25.5" x14ac:dyDescent="0.25">
      <c r="A474" s="116" t="s">
        <v>404</v>
      </c>
      <c r="B474" s="123" t="s">
        <v>787</v>
      </c>
      <c r="C474" s="95" t="s">
        <v>861</v>
      </c>
      <c r="D474" s="155" t="s">
        <v>1298</v>
      </c>
      <c r="E474" s="124" t="s">
        <v>78</v>
      </c>
      <c r="F474" s="125">
        <v>65</v>
      </c>
      <c r="G474" s="97">
        <v>2400</v>
      </c>
      <c r="H474" s="98">
        <f t="shared" si="57"/>
        <v>156000</v>
      </c>
      <c r="I474" s="97">
        <v>8794</v>
      </c>
      <c r="J474" s="98">
        <f t="shared" si="59"/>
        <v>571610</v>
      </c>
      <c r="K474" s="98">
        <f t="shared" si="58"/>
        <v>727610</v>
      </c>
      <c r="L474" s="97"/>
    </row>
    <row r="475" spans="1:13" s="126" customFormat="1" ht="12.75" x14ac:dyDescent="0.25">
      <c r="A475" s="116" t="s">
        <v>405</v>
      </c>
      <c r="B475" s="123" t="s">
        <v>228</v>
      </c>
      <c r="C475" s="95" t="s">
        <v>1101</v>
      </c>
      <c r="D475" s="248" t="s">
        <v>1299</v>
      </c>
      <c r="E475" s="124" t="s">
        <v>78</v>
      </c>
      <c r="F475" s="125">
        <v>1</v>
      </c>
      <c r="G475" s="97">
        <v>5000</v>
      </c>
      <c r="H475" s="98">
        <f t="shared" si="57"/>
        <v>5000</v>
      </c>
      <c r="I475" s="97">
        <v>47351.3</v>
      </c>
      <c r="J475" s="98">
        <f t="shared" si="59"/>
        <v>47351.3</v>
      </c>
      <c r="K475" s="98">
        <f t="shared" si="58"/>
        <v>52351.3</v>
      </c>
      <c r="L475" s="97"/>
    </row>
    <row r="476" spans="1:13" s="126" customFormat="1" ht="12.75" x14ac:dyDescent="0.25">
      <c r="A476" s="116" t="s">
        <v>406</v>
      </c>
      <c r="B476" s="123" t="s">
        <v>228</v>
      </c>
      <c r="C476" s="95" t="s">
        <v>1102</v>
      </c>
      <c r="D476" s="249"/>
      <c r="E476" s="124" t="s">
        <v>78</v>
      </c>
      <c r="F476" s="125">
        <v>1</v>
      </c>
      <c r="G476" s="97">
        <v>5000</v>
      </c>
      <c r="H476" s="98">
        <f t="shared" si="57"/>
        <v>5000</v>
      </c>
      <c r="I476" s="97">
        <v>46696.87</v>
      </c>
      <c r="J476" s="98">
        <f t="shared" si="59"/>
        <v>46696.87</v>
      </c>
      <c r="K476" s="98">
        <f t="shared" si="58"/>
        <v>51696.87</v>
      </c>
      <c r="L476" s="97"/>
    </row>
    <row r="477" spans="1:13" s="126" customFormat="1" ht="12.75" x14ac:dyDescent="0.25">
      <c r="A477" s="116" t="s">
        <v>264</v>
      </c>
      <c r="B477" s="123" t="s">
        <v>229</v>
      </c>
      <c r="C477" s="95" t="s">
        <v>230</v>
      </c>
      <c r="D477" s="155" t="s">
        <v>1300</v>
      </c>
      <c r="E477" s="124" t="s">
        <v>78</v>
      </c>
      <c r="F477" s="125">
        <v>1</v>
      </c>
      <c r="G477" s="97">
        <v>5000</v>
      </c>
      <c r="H477" s="98">
        <f t="shared" si="57"/>
        <v>5000</v>
      </c>
      <c r="I477" s="97">
        <v>48392.74</v>
      </c>
      <c r="J477" s="98">
        <f t="shared" si="59"/>
        <v>48392.74</v>
      </c>
      <c r="K477" s="98">
        <f t="shared" si="58"/>
        <v>53392.74</v>
      </c>
      <c r="L477" s="97"/>
    </row>
    <row r="478" spans="1:13" s="126" customFormat="1" ht="12.75" x14ac:dyDescent="0.25">
      <c r="A478" s="116" t="s">
        <v>887</v>
      </c>
      <c r="B478" s="123" t="s">
        <v>229</v>
      </c>
      <c r="C478" s="95" t="s">
        <v>231</v>
      </c>
      <c r="D478" s="155" t="s">
        <v>1301</v>
      </c>
      <c r="E478" s="124" t="s">
        <v>78</v>
      </c>
      <c r="F478" s="125">
        <v>1</v>
      </c>
      <c r="G478" s="97">
        <v>5000</v>
      </c>
      <c r="H478" s="98">
        <f t="shared" si="57"/>
        <v>5000</v>
      </c>
      <c r="I478" s="97">
        <v>82839.95</v>
      </c>
      <c r="J478" s="98">
        <f t="shared" si="59"/>
        <v>82839.95</v>
      </c>
      <c r="K478" s="98">
        <f t="shared" si="58"/>
        <v>87839.95</v>
      </c>
      <c r="L478" s="97"/>
    </row>
    <row r="479" spans="1:13" s="18" customFormat="1" ht="12.75" x14ac:dyDescent="0.25">
      <c r="A479" s="3" t="s">
        <v>407</v>
      </c>
      <c r="B479" s="8" t="s">
        <v>232</v>
      </c>
      <c r="C479" s="10" t="s">
        <v>788</v>
      </c>
      <c r="D479" s="155"/>
      <c r="E479" s="4" t="s">
        <v>78</v>
      </c>
      <c r="F479" s="5">
        <v>2</v>
      </c>
      <c r="G479" s="81">
        <v>5000</v>
      </c>
      <c r="H479" s="82">
        <f t="shared" si="57"/>
        <v>10000</v>
      </c>
      <c r="I479" s="81">
        <v>58964</v>
      </c>
      <c r="J479" s="82">
        <f t="shared" si="59"/>
        <v>117928</v>
      </c>
      <c r="K479" s="82">
        <f t="shared" si="58"/>
        <v>127928</v>
      </c>
      <c r="L479" s="81"/>
    </row>
    <row r="480" spans="1:13" s="126" customFormat="1" ht="12.75" x14ac:dyDescent="0.25">
      <c r="A480" s="116" t="s">
        <v>888</v>
      </c>
      <c r="B480" s="123" t="s">
        <v>233</v>
      </c>
      <c r="C480" s="95" t="s">
        <v>789</v>
      </c>
      <c r="D480" s="155" t="s">
        <v>1302</v>
      </c>
      <c r="E480" s="124" t="s">
        <v>78</v>
      </c>
      <c r="F480" s="125">
        <v>1</v>
      </c>
      <c r="G480" s="97">
        <v>5000</v>
      </c>
      <c r="H480" s="98">
        <f t="shared" si="57"/>
        <v>5000</v>
      </c>
      <c r="I480" s="97">
        <v>116088.25</v>
      </c>
      <c r="J480" s="98">
        <f t="shared" si="59"/>
        <v>116088.25</v>
      </c>
      <c r="K480" s="98">
        <f t="shared" si="58"/>
        <v>121088.25</v>
      </c>
      <c r="L480" s="97"/>
    </row>
    <row r="481" spans="1:12" s="18" customFormat="1" ht="12.75" x14ac:dyDescent="0.25">
      <c r="A481" s="3" t="s">
        <v>408</v>
      </c>
      <c r="B481" s="8" t="s">
        <v>234</v>
      </c>
      <c r="C481" s="10" t="s">
        <v>235</v>
      </c>
      <c r="D481" s="155"/>
      <c r="E481" s="4" t="s">
        <v>78</v>
      </c>
      <c r="F481" s="5">
        <v>1</v>
      </c>
      <c r="G481" s="81">
        <v>5000</v>
      </c>
      <c r="H481" s="82">
        <f t="shared" si="57"/>
        <v>5000</v>
      </c>
      <c r="I481" s="81">
        <v>54834</v>
      </c>
      <c r="J481" s="82">
        <f t="shared" si="59"/>
        <v>54834</v>
      </c>
      <c r="K481" s="82">
        <f t="shared" si="58"/>
        <v>59834</v>
      </c>
      <c r="L481" s="81"/>
    </row>
    <row r="482" spans="1:12" s="126" customFormat="1" ht="12.75" x14ac:dyDescent="0.25">
      <c r="A482" s="116" t="s">
        <v>409</v>
      </c>
      <c r="B482" s="132" t="s">
        <v>1149</v>
      </c>
      <c r="C482" s="133" t="s">
        <v>1148</v>
      </c>
      <c r="D482" s="155" t="s">
        <v>1303</v>
      </c>
      <c r="E482" s="124" t="s">
        <v>78</v>
      </c>
      <c r="F482" s="125">
        <v>1</v>
      </c>
      <c r="G482" s="97">
        <v>5000</v>
      </c>
      <c r="H482" s="98">
        <f t="shared" si="57"/>
        <v>5000</v>
      </c>
      <c r="I482" s="97">
        <v>23834.76</v>
      </c>
      <c r="J482" s="98">
        <f t="shared" si="59"/>
        <v>23834.76</v>
      </c>
      <c r="K482" s="98">
        <f t="shared" si="58"/>
        <v>28834.76</v>
      </c>
      <c r="L482" s="97"/>
    </row>
    <row r="483" spans="1:12" s="126" customFormat="1" ht="12.75" x14ac:dyDescent="0.25">
      <c r="A483" s="116" t="s">
        <v>889</v>
      </c>
      <c r="B483" s="132" t="s">
        <v>1218</v>
      </c>
      <c r="C483" s="95" t="s">
        <v>1219</v>
      </c>
      <c r="D483" s="155" t="s">
        <v>1304</v>
      </c>
      <c r="E483" s="124" t="s">
        <v>78</v>
      </c>
      <c r="F483" s="125">
        <v>1</v>
      </c>
      <c r="G483" s="97">
        <v>5000</v>
      </c>
      <c r="H483" s="98">
        <f t="shared" si="57"/>
        <v>5000</v>
      </c>
      <c r="I483" s="97">
        <v>33581.83</v>
      </c>
      <c r="J483" s="98">
        <f t="shared" si="59"/>
        <v>33581.83</v>
      </c>
      <c r="K483" s="98">
        <f t="shared" si="58"/>
        <v>38581.83</v>
      </c>
      <c r="L483" s="97"/>
    </row>
    <row r="484" spans="1:12" s="126" customFormat="1" ht="25.5" x14ac:dyDescent="0.25">
      <c r="A484" s="116" t="s">
        <v>410</v>
      </c>
      <c r="B484" s="123" t="s">
        <v>790</v>
      </c>
      <c r="C484" s="95" t="s">
        <v>236</v>
      </c>
      <c r="D484" s="155" t="s">
        <v>1305</v>
      </c>
      <c r="E484" s="124" t="s">
        <v>78</v>
      </c>
      <c r="F484" s="125">
        <v>10</v>
      </c>
      <c r="G484" s="97">
        <v>1800</v>
      </c>
      <c r="H484" s="98">
        <f t="shared" si="57"/>
        <v>18000</v>
      </c>
      <c r="I484" s="97">
        <v>5740</v>
      </c>
      <c r="J484" s="98">
        <f t="shared" si="59"/>
        <v>57400</v>
      </c>
      <c r="K484" s="98">
        <f t="shared" si="58"/>
        <v>75400</v>
      </c>
      <c r="L484" s="97"/>
    </row>
    <row r="485" spans="1:12" s="18" customFormat="1" ht="12.75" x14ac:dyDescent="0.25">
      <c r="A485" s="3" t="s">
        <v>411</v>
      </c>
      <c r="B485" s="8" t="s">
        <v>1145</v>
      </c>
      <c r="C485" s="10" t="s">
        <v>791</v>
      </c>
      <c r="D485" s="155"/>
      <c r="E485" s="4" t="s">
        <v>78</v>
      </c>
      <c r="F485" s="5">
        <v>1</v>
      </c>
      <c r="G485" s="81">
        <v>960</v>
      </c>
      <c r="H485" s="82">
        <f t="shared" si="57"/>
        <v>960</v>
      </c>
      <c r="I485" s="81">
        <v>2874</v>
      </c>
      <c r="J485" s="82">
        <f t="shared" si="59"/>
        <v>2874</v>
      </c>
      <c r="K485" s="82">
        <f t="shared" si="58"/>
        <v>3834</v>
      </c>
      <c r="L485" s="81"/>
    </row>
    <row r="486" spans="1:12" s="18" customFormat="1" ht="12.75" x14ac:dyDescent="0.25">
      <c r="A486" s="3" t="s">
        <v>890</v>
      </c>
      <c r="B486" s="8" t="s">
        <v>1146</v>
      </c>
      <c r="C486" s="10" t="s">
        <v>1143</v>
      </c>
      <c r="D486" s="155"/>
      <c r="E486" s="4" t="s">
        <v>78</v>
      </c>
      <c r="F486" s="5">
        <v>12</v>
      </c>
      <c r="G486" s="81">
        <v>960</v>
      </c>
      <c r="H486" s="82">
        <f t="shared" si="57"/>
        <v>11520</v>
      </c>
      <c r="I486" s="81">
        <v>2979.12</v>
      </c>
      <c r="J486" s="82">
        <f t="shared" si="59"/>
        <v>35749.440000000002</v>
      </c>
      <c r="K486" s="82">
        <f t="shared" si="58"/>
        <v>47269.440000000002</v>
      </c>
      <c r="L486" s="81"/>
    </row>
    <row r="487" spans="1:12" s="18" customFormat="1" ht="12.75" x14ac:dyDescent="0.25">
      <c r="A487" s="3" t="s">
        <v>412</v>
      </c>
      <c r="B487" s="8" t="s">
        <v>1155</v>
      </c>
      <c r="C487" s="10" t="s">
        <v>1154</v>
      </c>
      <c r="D487" s="155"/>
      <c r="E487" s="4" t="s">
        <v>78</v>
      </c>
      <c r="F487" s="5">
        <v>2</v>
      </c>
      <c r="G487" s="81">
        <v>960</v>
      </c>
      <c r="H487" s="82">
        <f t="shared" si="57"/>
        <v>1920</v>
      </c>
      <c r="I487" s="81">
        <v>6916.8</v>
      </c>
      <c r="J487" s="82">
        <f t="shared" si="59"/>
        <v>13833.6</v>
      </c>
      <c r="K487" s="82">
        <f t="shared" si="58"/>
        <v>15753.6</v>
      </c>
      <c r="L487" s="81"/>
    </row>
    <row r="488" spans="1:12" s="18" customFormat="1" ht="12.75" x14ac:dyDescent="0.25">
      <c r="A488" s="3" t="s">
        <v>413</v>
      </c>
      <c r="B488" s="8" t="s">
        <v>1160</v>
      </c>
      <c r="C488" s="10" t="s">
        <v>1157</v>
      </c>
      <c r="D488" s="155"/>
      <c r="E488" s="4" t="s">
        <v>78</v>
      </c>
      <c r="F488" s="5">
        <v>2</v>
      </c>
      <c r="G488" s="81">
        <v>960</v>
      </c>
      <c r="H488" s="82">
        <f t="shared" si="57"/>
        <v>1920</v>
      </c>
      <c r="I488" s="81">
        <v>28156.799999999999</v>
      </c>
      <c r="J488" s="82">
        <f t="shared" si="59"/>
        <v>56313.599999999999</v>
      </c>
      <c r="K488" s="82">
        <f t="shared" si="58"/>
        <v>58233.599999999999</v>
      </c>
      <c r="L488" s="81"/>
    </row>
    <row r="489" spans="1:12" s="18" customFormat="1" ht="25.5" x14ac:dyDescent="0.25">
      <c r="A489" s="3" t="s">
        <v>414</v>
      </c>
      <c r="B489" s="8" t="s">
        <v>1159</v>
      </c>
      <c r="C489" s="10" t="s">
        <v>1158</v>
      </c>
      <c r="D489" s="155"/>
      <c r="E489" s="4" t="s">
        <v>78</v>
      </c>
      <c r="F489" s="5">
        <v>1</v>
      </c>
      <c r="G489" s="81">
        <v>960</v>
      </c>
      <c r="H489" s="82">
        <f t="shared" si="57"/>
        <v>960</v>
      </c>
      <c r="I489" s="81">
        <v>21761.040000000001</v>
      </c>
      <c r="J489" s="82">
        <f t="shared" si="59"/>
        <v>21761.040000000001</v>
      </c>
      <c r="K489" s="82">
        <f t="shared" si="58"/>
        <v>22721.040000000001</v>
      </c>
      <c r="L489" s="81"/>
    </row>
    <row r="490" spans="1:12" s="126" customFormat="1" ht="12.75" x14ac:dyDescent="0.25">
      <c r="A490" s="116" t="s">
        <v>415</v>
      </c>
      <c r="B490" s="123" t="s">
        <v>223</v>
      </c>
      <c r="C490" s="95" t="s">
        <v>943</v>
      </c>
      <c r="D490" s="155" t="s">
        <v>1306</v>
      </c>
      <c r="E490" s="124" t="s">
        <v>120</v>
      </c>
      <c r="F490" s="125">
        <v>360</v>
      </c>
      <c r="G490" s="97">
        <v>240</v>
      </c>
      <c r="H490" s="98">
        <f t="shared" si="57"/>
        <v>86400</v>
      </c>
      <c r="I490" s="97">
        <v>1615.01</v>
      </c>
      <c r="J490" s="98">
        <f t="shared" si="59"/>
        <v>581403.6</v>
      </c>
      <c r="K490" s="98">
        <f t="shared" si="58"/>
        <v>667803.6</v>
      </c>
      <c r="L490" s="97"/>
    </row>
    <row r="491" spans="1:12" s="126" customFormat="1" ht="12.75" x14ac:dyDescent="0.25">
      <c r="A491" s="116" t="s">
        <v>416</v>
      </c>
      <c r="B491" s="123" t="s">
        <v>223</v>
      </c>
      <c r="C491" s="95" t="s">
        <v>954</v>
      </c>
      <c r="D491" s="155" t="s">
        <v>1307</v>
      </c>
      <c r="E491" s="124" t="s">
        <v>120</v>
      </c>
      <c r="F491" s="125">
        <v>64</v>
      </c>
      <c r="G491" s="97">
        <v>240</v>
      </c>
      <c r="H491" s="98">
        <f t="shared" si="57"/>
        <v>15360</v>
      </c>
      <c r="I491" s="97">
        <v>4959.3599999999997</v>
      </c>
      <c r="J491" s="98">
        <f t="shared" si="59"/>
        <v>317399.03999999998</v>
      </c>
      <c r="K491" s="98">
        <f t="shared" si="58"/>
        <v>332759.03999999998</v>
      </c>
      <c r="L491" s="97"/>
    </row>
    <row r="492" spans="1:12" s="126" customFormat="1" ht="12.75" x14ac:dyDescent="0.25">
      <c r="A492" s="116" t="s">
        <v>417</v>
      </c>
      <c r="B492" s="123" t="s">
        <v>223</v>
      </c>
      <c r="C492" s="95" t="s">
        <v>1120</v>
      </c>
      <c r="D492" s="155" t="s">
        <v>1308</v>
      </c>
      <c r="E492" s="124" t="s">
        <v>120</v>
      </c>
      <c r="F492" s="125">
        <v>158</v>
      </c>
      <c r="G492" s="97">
        <v>240</v>
      </c>
      <c r="H492" s="98">
        <f t="shared" si="57"/>
        <v>37920</v>
      </c>
      <c r="I492" s="97">
        <v>820.8</v>
      </c>
      <c r="J492" s="98">
        <f t="shared" si="59"/>
        <v>129686.39999999999</v>
      </c>
      <c r="K492" s="98">
        <f>H492+J492</f>
        <v>167606.39999999999</v>
      </c>
      <c r="L492" s="97"/>
    </row>
    <row r="493" spans="1:12" s="126" customFormat="1" ht="12.75" x14ac:dyDescent="0.25">
      <c r="A493" s="116" t="s">
        <v>418</v>
      </c>
      <c r="B493" s="123" t="s">
        <v>223</v>
      </c>
      <c r="C493" s="95" t="s">
        <v>944</v>
      </c>
      <c r="D493" s="155" t="s">
        <v>1309</v>
      </c>
      <c r="E493" s="124" t="s">
        <v>120</v>
      </c>
      <c r="F493" s="125">
        <v>2640</v>
      </c>
      <c r="G493" s="97">
        <v>240</v>
      </c>
      <c r="H493" s="98">
        <f t="shared" si="57"/>
        <v>633600</v>
      </c>
      <c r="I493" s="97">
        <v>462.12</v>
      </c>
      <c r="J493" s="98">
        <f t="shared" si="59"/>
        <v>1219996.8</v>
      </c>
      <c r="K493" s="98">
        <f>H493+J493</f>
        <v>1853596.8</v>
      </c>
      <c r="L493" s="97"/>
    </row>
    <row r="494" spans="1:12" s="126" customFormat="1" ht="12.75" x14ac:dyDescent="0.25">
      <c r="A494" s="116" t="s">
        <v>419</v>
      </c>
      <c r="B494" s="123" t="s">
        <v>223</v>
      </c>
      <c r="C494" s="95" t="s">
        <v>868</v>
      </c>
      <c r="D494" s="155" t="s">
        <v>1310</v>
      </c>
      <c r="E494" s="124" t="s">
        <v>120</v>
      </c>
      <c r="F494" s="125">
        <v>1620</v>
      </c>
      <c r="G494" s="97">
        <v>142</v>
      </c>
      <c r="H494" s="98">
        <f t="shared" si="57"/>
        <v>230040</v>
      </c>
      <c r="I494" s="97">
        <v>1392</v>
      </c>
      <c r="J494" s="98">
        <f t="shared" si="59"/>
        <v>2255040</v>
      </c>
      <c r="K494" s="98">
        <f t="shared" si="58"/>
        <v>2485080</v>
      </c>
      <c r="L494" s="97"/>
    </row>
    <row r="495" spans="1:12" s="126" customFormat="1" ht="12.75" x14ac:dyDescent="0.25">
      <c r="A495" s="116" t="s">
        <v>420</v>
      </c>
      <c r="B495" s="123" t="s">
        <v>223</v>
      </c>
      <c r="C495" s="95" t="s">
        <v>869</v>
      </c>
      <c r="D495" s="155" t="s">
        <v>1311</v>
      </c>
      <c r="E495" s="124" t="s">
        <v>120</v>
      </c>
      <c r="F495" s="125">
        <v>450</v>
      </c>
      <c r="G495" s="97">
        <v>124</v>
      </c>
      <c r="H495" s="98">
        <f t="shared" si="57"/>
        <v>55800</v>
      </c>
      <c r="I495" s="97">
        <v>912</v>
      </c>
      <c r="J495" s="98">
        <f t="shared" si="59"/>
        <v>410400</v>
      </c>
      <c r="K495" s="98">
        <f t="shared" si="58"/>
        <v>466200</v>
      </c>
      <c r="L495" s="97"/>
    </row>
    <row r="496" spans="1:12" s="126" customFormat="1" ht="12.75" x14ac:dyDescent="0.25">
      <c r="A496" s="116" t="s">
        <v>421</v>
      </c>
      <c r="B496" s="123" t="s">
        <v>223</v>
      </c>
      <c r="C496" s="95" t="s">
        <v>212</v>
      </c>
      <c r="D496" s="155" t="s">
        <v>1312</v>
      </c>
      <c r="E496" s="124" t="s">
        <v>120</v>
      </c>
      <c r="F496" s="125">
        <v>380</v>
      </c>
      <c r="G496" s="97">
        <v>124</v>
      </c>
      <c r="H496" s="98">
        <f t="shared" si="57"/>
        <v>47120</v>
      </c>
      <c r="I496" s="97">
        <v>470</v>
      </c>
      <c r="J496" s="98">
        <f t="shared" si="59"/>
        <v>178600</v>
      </c>
      <c r="K496" s="98">
        <f t="shared" si="58"/>
        <v>225720</v>
      </c>
      <c r="L496" s="97"/>
    </row>
    <row r="497" spans="1:12" s="126" customFormat="1" ht="12.75" x14ac:dyDescent="0.25">
      <c r="A497" s="116" t="s">
        <v>422</v>
      </c>
      <c r="B497" s="123" t="s">
        <v>223</v>
      </c>
      <c r="C497" s="95" t="s">
        <v>237</v>
      </c>
      <c r="D497" s="155" t="s">
        <v>1313</v>
      </c>
      <c r="E497" s="124" t="s">
        <v>120</v>
      </c>
      <c r="F497" s="125">
        <v>760</v>
      </c>
      <c r="G497" s="97">
        <v>124</v>
      </c>
      <c r="H497" s="98">
        <f t="shared" si="57"/>
        <v>94240</v>
      </c>
      <c r="I497" s="97">
        <v>382</v>
      </c>
      <c r="J497" s="98">
        <f t="shared" si="59"/>
        <v>290320</v>
      </c>
      <c r="K497" s="98">
        <f t="shared" si="58"/>
        <v>384560</v>
      </c>
      <c r="L497" s="97"/>
    </row>
    <row r="498" spans="1:12" s="126" customFormat="1" ht="12.75" x14ac:dyDescent="0.25">
      <c r="A498" s="116" t="s">
        <v>423</v>
      </c>
      <c r="B498" s="123" t="s">
        <v>223</v>
      </c>
      <c r="C498" s="95" t="s">
        <v>222</v>
      </c>
      <c r="D498" s="155" t="s">
        <v>1314</v>
      </c>
      <c r="E498" s="124" t="s">
        <v>120</v>
      </c>
      <c r="F498" s="125">
        <v>480</v>
      </c>
      <c r="G498" s="97">
        <v>124</v>
      </c>
      <c r="H498" s="98">
        <f t="shared" si="57"/>
        <v>59520</v>
      </c>
      <c r="I498" s="97">
        <v>248</v>
      </c>
      <c r="J498" s="98">
        <f t="shared" si="59"/>
        <v>119040</v>
      </c>
      <c r="K498" s="98">
        <f t="shared" si="58"/>
        <v>178560</v>
      </c>
      <c r="L498" s="97"/>
    </row>
    <row r="499" spans="1:12" s="126" customFormat="1" ht="12.75" x14ac:dyDescent="0.25">
      <c r="A499" s="116" t="s">
        <v>424</v>
      </c>
      <c r="B499" s="123" t="s">
        <v>223</v>
      </c>
      <c r="C499" s="95" t="s">
        <v>224</v>
      </c>
      <c r="D499" s="155" t="s">
        <v>1315</v>
      </c>
      <c r="E499" s="124" t="s">
        <v>120</v>
      </c>
      <c r="F499" s="125">
        <v>420</v>
      </c>
      <c r="G499" s="97">
        <v>124</v>
      </c>
      <c r="H499" s="98">
        <f t="shared" si="57"/>
        <v>52080</v>
      </c>
      <c r="I499" s="97">
        <v>328.01</v>
      </c>
      <c r="J499" s="98">
        <f t="shared" si="59"/>
        <v>137764.19999999998</v>
      </c>
      <c r="K499" s="98">
        <f t="shared" si="58"/>
        <v>189844.19999999998</v>
      </c>
      <c r="L499" s="97"/>
    </row>
    <row r="500" spans="1:12" s="126" customFormat="1" ht="12.75" x14ac:dyDescent="0.25">
      <c r="A500" s="116" t="s">
        <v>425</v>
      </c>
      <c r="B500" s="123" t="s">
        <v>223</v>
      </c>
      <c r="C500" s="95" t="s">
        <v>213</v>
      </c>
      <c r="D500" s="155" t="s">
        <v>1316</v>
      </c>
      <c r="E500" s="124" t="s">
        <v>120</v>
      </c>
      <c r="F500" s="125">
        <v>1320</v>
      </c>
      <c r="G500" s="97">
        <v>124</v>
      </c>
      <c r="H500" s="98">
        <f t="shared" si="57"/>
        <v>163680</v>
      </c>
      <c r="I500" s="97">
        <v>142</v>
      </c>
      <c r="J500" s="98">
        <f t="shared" si="59"/>
        <v>187440</v>
      </c>
      <c r="K500" s="98">
        <f t="shared" si="58"/>
        <v>351120</v>
      </c>
      <c r="L500" s="97"/>
    </row>
    <row r="501" spans="1:12" s="126" customFormat="1" ht="12.75" x14ac:dyDescent="0.25">
      <c r="A501" s="116" t="s">
        <v>426</v>
      </c>
      <c r="B501" s="123" t="s">
        <v>223</v>
      </c>
      <c r="C501" s="95" t="s">
        <v>895</v>
      </c>
      <c r="D501" s="155" t="s">
        <v>1317</v>
      </c>
      <c r="E501" s="124" t="s">
        <v>120</v>
      </c>
      <c r="F501" s="125">
        <v>600</v>
      </c>
      <c r="G501" s="97">
        <v>124</v>
      </c>
      <c r="H501" s="98">
        <f t="shared" si="57"/>
        <v>74400</v>
      </c>
      <c r="I501" s="97">
        <v>92.52</v>
      </c>
      <c r="J501" s="98">
        <f t="shared" si="59"/>
        <v>55512</v>
      </c>
      <c r="K501" s="98">
        <f t="shared" si="58"/>
        <v>129912</v>
      </c>
      <c r="L501" s="97"/>
    </row>
    <row r="502" spans="1:12" s="126" customFormat="1" ht="12.75" x14ac:dyDescent="0.25">
      <c r="A502" s="116" t="s">
        <v>427</v>
      </c>
      <c r="B502" s="123" t="s">
        <v>924</v>
      </c>
      <c r="C502" s="95" t="s">
        <v>1002</v>
      </c>
      <c r="D502" s="155" t="s">
        <v>1318</v>
      </c>
      <c r="E502" s="124" t="s">
        <v>120</v>
      </c>
      <c r="F502" s="125">
        <v>20</v>
      </c>
      <c r="G502" s="97">
        <v>240</v>
      </c>
      <c r="H502" s="98">
        <f t="shared" si="57"/>
        <v>4800</v>
      </c>
      <c r="I502" s="97">
        <v>1238.57</v>
      </c>
      <c r="J502" s="98">
        <f t="shared" si="59"/>
        <v>24771.399999999998</v>
      </c>
      <c r="K502" s="98">
        <f t="shared" si="58"/>
        <v>29571.399999999998</v>
      </c>
      <c r="L502" s="97"/>
    </row>
    <row r="503" spans="1:12" s="126" customFormat="1" ht="12.75" x14ac:dyDescent="0.25">
      <c r="A503" s="116" t="s">
        <v>428</v>
      </c>
      <c r="B503" s="123" t="s">
        <v>924</v>
      </c>
      <c r="C503" s="95" t="s">
        <v>1001</v>
      </c>
      <c r="D503" s="155" t="s">
        <v>1319</v>
      </c>
      <c r="E503" s="124" t="s">
        <v>120</v>
      </c>
      <c r="F503" s="125">
        <v>90</v>
      </c>
      <c r="G503" s="97">
        <v>240</v>
      </c>
      <c r="H503" s="98">
        <f t="shared" si="57"/>
        <v>21600</v>
      </c>
      <c r="I503" s="97">
        <v>310.08</v>
      </c>
      <c r="J503" s="98">
        <f t="shared" si="59"/>
        <v>27907.199999999997</v>
      </c>
      <c r="K503" s="98">
        <f t="shared" si="58"/>
        <v>49507.199999999997</v>
      </c>
      <c r="L503" s="97"/>
    </row>
    <row r="504" spans="1:12" s="126" customFormat="1" ht="12.75" x14ac:dyDescent="0.25">
      <c r="A504" s="116" t="s">
        <v>429</v>
      </c>
      <c r="B504" s="123" t="s">
        <v>924</v>
      </c>
      <c r="C504" s="95" t="s">
        <v>1107</v>
      </c>
      <c r="D504" s="155" t="s">
        <v>1320</v>
      </c>
      <c r="E504" s="124" t="s">
        <v>120</v>
      </c>
      <c r="F504" s="125">
        <v>1400</v>
      </c>
      <c r="G504" s="97">
        <v>124</v>
      </c>
      <c r="H504" s="98">
        <f t="shared" si="57"/>
        <v>173600</v>
      </c>
      <c r="I504" s="97">
        <v>86.52</v>
      </c>
      <c r="J504" s="98">
        <f t="shared" si="59"/>
        <v>121128</v>
      </c>
      <c r="K504" s="98">
        <f t="shared" si="58"/>
        <v>294728</v>
      </c>
      <c r="L504" s="97"/>
    </row>
    <row r="505" spans="1:12" s="126" customFormat="1" ht="25.5" x14ac:dyDescent="0.25">
      <c r="A505" s="116" t="s">
        <v>430</v>
      </c>
      <c r="B505" s="123" t="s">
        <v>947</v>
      </c>
      <c r="C505" s="95" t="s">
        <v>945</v>
      </c>
      <c r="D505" s="155" t="s">
        <v>1321</v>
      </c>
      <c r="E505" s="124" t="s">
        <v>78</v>
      </c>
      <c r="F505" s="125">
        <v>16</v>
      </c>
      <c r="G505" s="97">
        <v>100.8</v>
      </c>
      <c r="H505" s="98">
        <f t="shared" si="57"/>
        <v>1612.8</v>
      </c>
      <c r="I505" s="97">
        <v>404.16</v>
      </c>
      <c r="J505" s="98">
        <f t="shared" si="59"/>
        <v>6466.56</v>
      </c>
      <c r="K505" s="98">
        <f t="shared" si="58"/>
        <v>8079.3600000000006</v>
      </c>
      <c r="L505" s="97"/>
    </row>
    <row r="506" spans="1:12" s="126" customFormat="1" ht="25.5" x14ac:dyDescent="0.25">
      <c r="A506" s="116" t="s">
        <v>431</v>
      </c>
      <c r="B506" s="123" t="s">
        <v>947</v>
      </c>
      <c r="C506" s="95" t="s">
        <v>1100</v>
      </c>
      <c r="D506" s="155" t="s">
        <v>1322</v>
      </c>
      <c r="E506" s="124" t="s">
        <v>78</v>
      </c>
      <c r="F506" s="125">
        <v>20</v>
      </c>
      <c r="G506" s="97">
        <v>100.8</v>
      </c>
      <c r="H506" s="98">
        <f t="shared" si="57"/>
        <v>2016</v>
      </c>
      <c r="I506" s="97">
        <v>353.62</v>
      </c>
      <c r="J506" s="98">
        <f t="shared" si="59"/>
        <v>7072.4</v>
      </c>
      <c r="K506" s="98">
        <f t="shared" si="58"/>
        <v>9088.4</v>
      </c>
      <c r="L506" s="97"/>
    </row>
    <row r="507" spans="1:12" s="126" customFormat="1" ht="25.5" x14ac:dyDescent="0.25">
      <c r="A507" s="116" t="s">
        <v>432</v>
      </c>
      <c r="B507" s="123" t="s">
        <v>947</v>
      </c>
      <c r="C507" s="95" t="s">
        <v>946</v>
      </c>
      <c r="D507" s="155" t="s">
        <v>1323</v>
      </c>
      <c r="E507" s="124" t="s">
        <v>78</v>
      </c>
      <c r="F507" s="125">
        <v>80</v>
      </c>
      <c r="G507" s="97">
        <v>100.8</v>
      </c>
      <c r="H507" s="98">
        <f t="shared" si="57"/>
        <v>8064</v>
      </c>
      <c r="I507" s="97">
        <v>93.84</v>
      </c>
      <c r="J507" s="98">
        <f t="shared" si="59"/>
        <v>7507.2000000000007</v>
      </c>
      <c r="K507" s="98">
        <f t="shared" si="58"/>
        <v>15571.2</v>
      </c>
      <c r="L507" s="97"/>
    </row>
    <row r="508" spans="1:12" s="126" customFormat="1" ht="25.5" x14ac:dyDescent="0.25">
      <c r="A508" s="116" t="s">
        <v>829</v>
      </c>
      <c r="B508" s="123" t="s">
        <v>956</v>
      </c>
      <c r="C508" s="95" t="s">
        <v>972</v>
      </c>
      <c r="D508" s="155" t="s">
        <v>1324</v>
      </c>
      <c r="E508" s="124" t="s">
        <v>78</v>
      </c>
      <c r="F508" s="125">
        <v>80</v>
      </c>
      <c r="G508" s="97">
        <v>100.8</v>
      </c>
      <c r="H508" s="98">
        <f t="shared" si="57"/>
        <v>8064</v>
      </c>
      <c r="I508" s="97">
        <v>102.12</v>
      </c>
      <c r="J508" s="98">
        <f t="shared" si="59"/>
        <v>8169.6</v>
      </c>
      <c r="K508" s="98">
        <f t="shared" si="58"/>
        <v>16233.6</v>
      </c>
      <c r="L508" s="97"/>
    </row>
    <row r="509" spans="1:12" s="126" customFormat="1" ht="25.5" x14ac:dyDescent="0.25">
      <c r="A509" s="116" t="s">
        <v>830</v>
      </c>
      <c r="B509" s="123" t="s">
        <v>947</v>
      </c>
      <c r="C509" s="95" t="s">
        <v>948</v>
      </c>
      <c r="D509" s="155" t="s">
        <v>1325</v>
      </c>
      <c r="E509" s="124" t="s">
        <v>78</v>
      </c>
      <c r="F509" s="125">
        <v>30</v>
      </c>
      <c r="G509" s="97">
        <v>100.8</v>
      </c>
      <c r="H509" s="98">
        <f t="shared" si="57"/>
        <v>3024</v>
      </c>
      <c r="I509" s="97">
        <v>50.02</v>
      </c>
      <c r="J509" s="98">
        <f t="shared" si="59"/>
        <v>1500.6000000000001</v>
      </c>
      <c r="K509" s="98">
        <f t="shared" si="58"/>
        <v>4524.6000000000004</v>
      </c>
      <c r="L509" s="97"/>
    </row>
    <row r="510" spans="1:12" s="126" customFormat="1" ht="25.5" x14ac:dyDescent="0.25">
      <c r="A510" s="116" t="s">
        <v>831</v>
      </c>
      <c r="B510" s="123" t="s">
        <v>792</v>
      </c>
      <c r="C510" s="148" t="s">
        <v>793</v>
      </c>
      <c r="D510" s="155" t="s">
        <v>1326</v>
      </c>
      <c r="E510" s="118" t="s">
        <v>78</v>
      </c>
      <c r="F510" s="125">
        <v>32</v>
      </c>
      <c r="G510" s="97">
        <v>120</v>
      </c>
      <c r="H510" s="98">
        <f t="shared" si="57"/>
        <v>3840</v>
      </c>
      <c r="I510" s="97">
        <v>0</v>
      </c>
      <c r="J510" s="98">
        <f t="shared" si="59"/>
        <v>0</v>
      </c>
      <c r="K510" s="98">
        <f t="shared" si="58"/>
        <v>3840</v>
      </c>
      <c r="L510" s="127" t="s">
        <v>1232</v>
      </c>
    </row>
    <row r="511" spans="1:12" s="126" customFormat="1" ht="13.5" x14ac:dyDescent="0.25">
      <c r="A511" s="116" t="s">
        <v>832</v>
      </c>
      <c r="B511" s="123" t="s">
        <v>1189</v>
      </c>
      <c r="C511" s="148" t="s">
        <v>1188</v>
      </c>
      <c r="D511" s="155" t="s">
        <v>1327</v>
      </c>
      <c r="E511" s="118" t="s">
        <v>78</v>
      </c>
      <c r="F511" s="125">
        <v>19</v>
      </c>
      <c r="G511" s="97">
        <v>2000</v>
      </c>
      <c r="H511" s="98">
        <f t="shared" si="57"/>
        <v>38000</v>
      </c>
      <c r="I511" s="97">
        <v>0</v>
      </c>
      <c r="J511" s="98">
        <f t="shared" si="59"/>
        <v>0</v>
      </c>
      <c r="K511" s="98">
        <f t="shared" si="58"/>
        <v>38000</v>
      </c>
      <c r="L511" s="127" t="s">
        <v>1232</v>
      </c>
    </row>
    <row r="512" spans="1:12" s="18" customFormat="1" ht="13.5" x14ac:dyDescent="0.25">
      <c r="A512" s="3" t="s">
        <v>949</v>
      </c>
      <c r="B512" s="8" t="s">
        <v>1217</v>
      </c>
      <c r="C512" s="170"/>
      <c r="D512" s="156"/>
      <c r="E512" s="2" t="s">
        <v>78</v>
      </c>
      <c r="F512" s="5">
        <v>65</v>
      </c>
      <c r="G512" s="81">
        <v>1440</v>
      </c>
      <c r="H512" s="82">
        <f t="shared" si="57"/>
        <v>93600</v>
      </c>
      <c r="I512" s="81">
        <v>0</v>
      </c>
      <c r="J512" s="82">
        <f>ROUND(F512*I512,2)</f>
        <v>0</v>
      </c>
      <c r="K512" s="82">
        <f t="shared" si="58"/>
        <v>93600</v>
      </c>
      <c r="L512" s="92" t="s">
        <v>1232</v>
      </c>
    </row>
    <row r="513" spans="1:12" s="18" customFormat="1" ht="13.5" x14ac:dyDescent="0.25">
      <c r="A513" s="3" t="s">
        <v>833</v>
      </c>
      <c r="B513" s="8" t="s">
        <v>1104</v>
      </c>
      <c r="C513" s="170" t="s">
        <v>180</v>
      </c>
      <c r="D513" s="156"/>
      <c r="E513" s="2" t="s">
        <v>120</v>
      </c>
      <c r="F513" s="5">
        <v>24</v>
      </c>
      <c r="G513" s="81">
        <v>640</v>
      </c>
      <c r="H513" s="82">
        <f t="shared" si="57"/>
        <v>15360</v>
      </c>
      <c r="I513" s="81">
        <v>701.68</v>
      </c>
      <c r="J513" s="82">
        <f>ROUND(F513*I513,2)</f>
        <v>16840.32</v>
      </c>
      <c r="K513" s="82">
        <f>H513+J513</f>
        <v>32200.32</v>
      </c>
      <c r="L513" s="92"/>
    </row>
    <row r="514" spans="1:12" s="18" customFormat="1" ht="13.5" x14ac:dyDescent="0.25">
      <c r="A514" s="3" t="s">
        <v>834</v>
      </c>
      <c r="B514" s="8" t="s">
        <v>219</v>
      </c>
      <c r="C514" s="170">
        <v>35262</v>
      </c>
      <c r="D514" s="156"/>
      <c r="E514" s="2" t="s">
        <v>120</v>
      </c>
      <c r="F514" s="5">
        <v>330</v>
      </c>
      <c r="G514" s="81">
        <v>640</v>
      </c>
      <c r="H514" s="82">
        <f t="shared" si="57"/>
        <v>211200</v>
      </c>
      <c r="I514" s="81">
        <v>538</v>
      </c>
      <c r="J514" s="82">
        <f t="shared" ref="J514:J564" si="60">I514*F514</f>
        <v>177540</v>
      </c>
      <c r="K514" s="82">
        <f t="shared" si="58"/>
        <v>388740</v>
      </c>
      <c r="L514" s="92"/>
    </row>
    <row r="515" spans="1:12" s="18" customFormat="1" ht="14.45" customHeight="1" x14ac:dyDescent="0.25">
      <c r="A515" s="3" t="s">
        <v>835</v>
      </c>
      <c r="B515" s="8" t="s">
        <v>794</v>
      </c>
      <c r="C515" s="170">
        <v>35522</v>
      </c>
      <c r="D515" s="156"/>
      <c r="E515" s="2" t="s">
        <v>120</v>
      </c>
      <c r="F515" s="5">
        <v>330</v>
      </c>
      <c r="G515" s="81">
        <v>120</v>
      </c>
      <c r="H515" s="82">
        <f t="shared" si="57"/>
        <v>39600</v>
      </c>
      <c r="I515" s="81">
        <v>174.35</v>
      </c>
      <c r="J515" s="82">
        <f t="shared" si="60"/>
        <v>57535.5</v>
      </c>
      <c r="K515" s="82">
        <f t="shared" si="58"/>
        <v>97135.5</v>
      </c>
      <c r="L515" s="92"/>
    </row>
    <row r="516" spans="1:12" s="18" customFormat="1" ht="13.5" x14ac:dyDescent="0.25">
      <c r="A516" s="3" t="s">
        <v>1023</v>
      </c>
      <c r="B516" s="8" t="s">
        <v>752</v>
      </c>
      <c r="C516" s="170" t="s">
        <v>753</v>
      </c>
      <c r="D516" s="156"/>
      <c r="E516" s="2" t="s">
        <v>78</v>
      </c>
      <c r="F516" s="5">
        <v>400</v>
      </c>
      <c r="G516" s="81">
        <v>0</v>
      </c>
      <c r="H516" s="82">
        <f t="shared" si="57"/>
        <v>0</v>
      </c>
      <c r="I516" s="81">
        <v>56.92</v>
      </c>
      <c r="J516" s="82">
        <f t="shared" si="60"/>
        <v>22768</v>
      </c>
      <c r="K516" s="82">
        <f t="shared" si="58"/>
        <v>22768</v>
      </c>
      <c r="L516" s="92"/>
    </row>
    <row r="517" spans="1:12" s="18" customFormat="1" ht="13.5" x14ac:dyDescent="0.25">
      <c r="A517" s="3" t="s">
        <v>836</v>
      </c>
      <c r="B517" s="8" t="s">
        <v>754</v>
      </c>
      <c r="C517" s="170" t="s">
        <v>755</v>
      </c>
      <c r="D517" s="156"/>
      <c r="E517" s="2" t="s">
        <v>78</v>
      </c>
      <c r="F517" s="5">
        <v>198</v>
      </c>
      <c r="G517" s="81">
        <v>300</v>
      </c>
      <c r="H517" s="82">
        <f t="shared" si="57"/>
        <v>59400</v>
      </c>
      <c r="I517" s="81">
        <v>170.52</v>
      </c>
      <c r="J517" s="82">
        <f t="shared" si="60"/>
        <v>33762.959999999999</v>
      </c>
      <c r="K517" s="82">
        <f t="shared" si="58"/>
        <v>93162.959999999992</v>
      </c>
      <c r="L517" s="92"/>
    </row>
    <row r="518" spans="1:12" s="18" customFormat="1" ht="13.5" x14ac:dyDescent="0.25">
      <c r="A518" s="3" t="s">
        <v>837</v>
      </c>
      <c r="B518" s="8" t="s">
        <v>756</v>
      </c>
      <c r="C518" s="170" t="s">
        <v>757</v>
      </c>
      <c r="D518" s="156"/>
      <c r="E518" s="2" t="s">
        <v>78</v>
      </c>
      <c r="F518" s="5">
        <v>500</v>
      </c>
      <c r="G518" s="81">
        <v>0</v>
      </c>
      <c r="H518" s="82">
        <f t="shared" si="57"/>
        <v>0</v>
      </c>
      <c r="I518" s="81">
        <v>6.77</v>
      </c>
      <c r="J518" s="82">
        <f t="shared" si="60"/>
        <v>3385</v>
      </c>
      <c r="K518" s="82">
        <f t="shared" si="58"/>
        <v>3385</v>
      </c>
      <c r="L518" s="92"/>
    </row>
    <row r="519" spans="1:12" s="18" customFormat="1" ht="13.5" x14ac:dyDescent="0.25">
      <c r="A519" s="3" t="s">
        <v>838</v>
      </c>
      <c r="B519" s="8" t="s">
        <v>758</v>
      </c>
      <c r="C519" s="170" t="s">
        <v>759</v>
      </c>
      <c r="D519" s="156"/>
      <c r="E519" s="2" t="s">
        <v>78</v>
      </c>
      <c r="F519" s="5">
        <v>800</v>
      </c>
      <c r="G519" s="81">
        <v>0</v>
      </c>
      <c r="H519" s="82">
        <f t="shared" si="57"/>
        <v>0</v>
      </c>
      <c r="I519" s="81">
        <v>3.07</v>
      </c>
      <c r="J519" s="82">
        <f t="shared" si="60"/>
        <v>2456</v>
      </c>
      <c r="K519" s="82">
        <f t="shared" si="58"/>
        <v>2456</v>
      </c>
      <c r="L519" s="92"/>
    </row>
    <row r="520" spans="1:12" s="18" customFormat="1" ht="13.5" x14ac:dyDescent="0.25">
      <c r="A520" s="3" t="s">
        <v>891</v>
      </c>
      <c r="B520" s="8" t="s">
        <v>760</v>
      </c>
      <c r="C520" s="170" t="s">
        <v>761</v>
      </c>
      <c r="D520" s="156"/>
      <c r="E520" s="2" t="s">
        <v>78</v>
      </c>
      <c r="F520" s="5">
        <v>114</v>
      </c>
      <c r="G520" s="81">
        <v>300</v>
      </c>
      <c r="H520" s="82">
        <f t="shared" si="57"/>
        <v>34200</v>
      </c>
      <c r="I520" s="81">
        <v>1577.76</v>
      </c>
      <c r="J520" s="82">
        <f t="shared" si="60"/>
        <v>179864.63999999998</v>
      </c>
      <c r="K520" s="82">
        <f t="shared" si="58"/>
        <v>214064.63999999998</v>
      </c>
      <c r="L520" s="92"/>
    </row>
    <row r="521" spans="1:12" s="18" customFormat="1" ht="13.5" x14ac:dyDescent="0.25">
      <c r="A521" s="3" t="s">
        <v>839</v>
      </c>
      <c r="B521" s="8" t="s">
        <v>795</v>
      </c>
      <c r="C521" s="170" t="s">
        <v>796</v>
      </c>
      <c r="D521" s="156"/>
      <c r="E521" s="2" t="s">
        <v>78</v>
      </c>
      <c r="F521" s="5">
        <v>6</v>
      </c>
      <c r="G521" s="81">
        <v>1200</v>
      </c>
      <c r="H521" s="82">
        <f t="shared" si="57"/>
        <v>7200</v>
      </c>
      <c r="I521" s="81">
        <v>1921.16</v>
      </c>
      <c r="J521" s="82">
        <f t="shared" si="60"/>
        <v>11526.960000000001</v>
      </c>
      <c r="K521" s="82">
        <f t="shared" si="58"/>
        <v>18726.96</v>
      </c>
      <c r="L521" s="92"/>
    </row>
    <row r="522" spans="1:12" s="18" customFormat="1" ht="13.5" x14ac:dyDescent="0.25">
      <c r="A522" s="3" t="s">
        <v>892</v>
      </c>
      <c r="B522" s="8" t="s">
        <v>797</v>
      </c>
      <c r="C522" s="170">
        <v>38242</v>
      </c>
      <c r="D522" s="156"/>
      <c r="E522" s="2" t="s">
        <v>78</v>
      </c>
      <c r="F522" s="5">
        <v>6</v>
      </c>
      <c r="G522" s="81">
        <v>120</v>
      </c>
      <c r="H522" s="82">
        <f t="shared" si="57"/>
        <v>720</v>
      </c>
      <c r="I522" s="81">
        <v>700.24</v>
      </c>
      <c r="J522" s="82">
        <f t="shared" si="60"/>
        <v>4201.4400000000005</v>
      </c>
      <c r="K522" s="82">
        <f t="shared" si="58"/>
        <v>4921.4400000000005</v>
      </c>
      <c r="L522" s="92"/>
    </row>
    <row r="523" spans="1:12" s="18" customFormat="1" ht="13.5" x14ac:dyDescent="0.25">
      <c r="A523" s="3" t="s">
        <v>840</v>
      </c>
      <c r="B523" s="8" t="s">
        <v>951</v>
      </c>
      <c r="C523" s="170">
        <v>35104</v>
      </c>
      <c r="D523" s="156"/>
      <c r="E523" s="2" t="s">
        <v>120</v>
      </c>
      <c r="F523" s="5">
        <v>501</v>
      </c>
      <c r="G523" s="81">
        <v>640</v>
      </c>
      <c r="H523" s="82">
        <f t="shared" si="57"/>
        <v>320640</v>
      </c>
      <c r="I523" s="81">
        <v>2001.41</v>
      </c>
      <c r="J523" s="82">
        <f t="shared" si="60"/>
        <v>1002706.41</v>
      </c>
      <c r="K523" s="82">
        <f t="shared" si="58"/>
        <v>1323346.4100000001</v>
      </c>
      <c r="L523" s="92"/>
    </row>
    <row r="524" spans="1:12" s="126" customFormat="1" ht="13.5" x14ac:dyDescent="0.25">
      <c r="A524" s="116" t="s">
        <v>841</v>
      </c>
      <c r="B524" s="123" t="s">
        <v>952</v>
      </c>
      <c r="C524" s="148">
        <v>35525</v>
      </c>
      <c r="D524" s="155" t="s">
        <v>1328</v>
      </c>
      <c r="E524" s="118" t="s">
        <v>78</v>
      </c>
      <c r="F524" s="125">
        <v>501</v>
      </c>
      <c r="G524" s="97">
        <v>120</v>
      </c>
      <c r="H524" s="98">
        <f t="shared" si="57"/>
        <v>60120</v>
      </c>
      <c r="I524" s="97">
        <v>567</v>
      </c>
      <c r="J524" s="98">
        <f t="shared" si="60"/>
        <v>284067</v>
      </c>
      <c r="K524" s="98">
        <f t="shared" si="58"/>
        <v>344187</v>
      </c>
      <c r="L524" s="127"/>
    </row>
    <row r="525" spans="1:12" s="18" customFormat="1" ht="13.5" x14ac:dyDescent="0.25">
      <c r="A525" s="3" t="s">
        <v>842</v>
      </c>
      <c r="B525" s="8" t="s">
        <v>798</v>
      </c>
      <c r="C525" s="170" t="s">
        <v>799</v>
      </c>
      <c r="D525" s="156"/>
      <c r="E525" s="2" t="s">
        <v>78</v>
      </c>
      <c r="F525" s="5">
        <v>312</v>
      </c>
      <c r="G525" s="81">
        <v>0</v>
      </c>
      <c r="H525" s="82">
        <f t="shared" si="57"/>
        <v>0</v>
      </c>
      <c r="I525" s="81">
        <v>1.54</v>
      </c>
      <c r="J525" s="82">
        <f t="shared" si="60"/>
        <v>480.48</v>
      </c>
      <c r="K525" s="82">
        <f t="shared" si="58"/>
        <v>480.48</v>
      </c>
      <c r="L525" s="92"/>
    </row>
    <row r="526" spans="1:12" s="18" customFormat="1" ht="13.5" x14ac:dyDescent="0.25">
      <c r="A526" s="3" t="s">
        <v>843</v>
      </c>
      <c r="B526" s="8" t="s">
        <v>800</v>
      </c>
      <c r="C526" s="170" t="s">
        <v>801</v>
      </c>
      <c r="D526" s="156"/>
      <c r="E526" s="2" t="s">
        <v>78</v>
      </c>
      <c r="F526" s="5">
        <v>624</v>
      </c>
      <c r="G526" s="81">
        <v>0</v>
      </c>
      <c r="H526" s="82">
        <f t="shared" si="57"/>
        <v>0</v>
      </c>
      <c r="I526" s="81">
        <v>3.41</v>
      </c>
      <c r="J526" s="82">
        <f t="shared" si="60"/>
        <v>2127.84</v>
      </c>
      <c r="K526" s="82">
        <f t="shared" si="58"/>
        <v>2127.84</v>
      </c>
      <c r="L526" s="92"/>
    </row>
    <row r="527" spans="1:12" s="18" customFormat="1" ht="13.5" x14ac:dyDescent="0.25">
      <c r="A527" s="3" t="s">
        <v>893</v>
      </c>
      <c r="B527" s="8" t="s">
        <v>802</v>
      </c>
      <c r="C527" s="170" t="s">
        <v>803</v>
      </c>
      <c r="D527" s="156"/>
      <c r="E527" s="2" t="s">
        <v>78</v>
      </c>
      <c r="F527" s="5">
        <v>312</v>
      </c>
      <c r="G527" s="81">
        <v>0</v>
      </c>
      <c r="H527" s="82">
        <f t="shared" si="57"/>
        <v>0</v>
      </c>
      <c r="I527" s="81">
        <v>7.44</v>
      </c>
      <c r="J527" s="82">
        <f t="shared" si="60"/>
        <v>2321.2800000000002</v>
      </c>
      <c r="K527" s="82">
        <f t="shared" si="58"/>
        <v>2321.2800000000002</v>
      </c>
      <c r="L527" s="92"/>
    </row>
    <row r="528" spans="1:12" s="18" customFormat="1" ht="13.5" x14ac:dyDescent="0.25">
      <c r="A528" s="3" t="s">
        <v>844</v>
      </c>
      <c r="B528" s="8" t="s">
        <v>804</v>
      </c>
      <c r="C528" s="170" t="s">
        <v>805</v>
      </c>
      <c r="D528" s="156"/>
      <c r="E528" s="2" t="s">
        <v>78</v>
      </c>
      <c r="F528" s="5">
        <v>48</v>
      </c>
      <c r="G528" s="81">
        <v>0</v>
      </c>
      <c r="H528" s="82">
        <f t="shared" si="57"/>
        <v>0</v>
      </c>
      <c r="I528" s="81">
        <v>389.23</v>
      </c>
      <c r="J528" s="82">
        <f t="shared" si="60"/>
        <v>18683.04</v>
      </c>
      <c r="K528" s="82">
        <f t="shared" si="58"/>
        <v>18683.04</v>
      </c>
      <c r="L528" s="92"/>
    </row>
    <row r="529" spans="1:12" s="18" customFormat="1" ht="12.75" x14ac:dyDescent="0.25">
      <c r="A529" s="3" t="s">
        <v>845</v>
      </c>
      <c r="B529" s="8" t="s">
        <v>910</v>
      </c>
      <c r="C529" s="10"/>
      <c r="D529" s="155"/>
      <c r="E529" s="4" t="s">
        <v>78</v>
      </c>
      <c r="F529" s="5">
        <v>144</v>
      </c>
      <c r="G529" s="81">
        <v>10</v>
      </c>
      <c r="H529" s="82">
        <f t="shared" si="57"/>
        <v>1440</v>
      </c>
      <c r="I529" s="81">
        <v>1.82</v>
      </c>
      <c r="J529" s="82">
        <f t="shared" si="60"/>
        <v>262.08</v>
      </c>
      <c r="K529" s="82">
        <f t="shared" si="58"/>
        <v>1702.08</v>
      </c>
      <c r="L529" s="81"/>
    </row>
    <row r="530" spans="1:12" s="18" customFormat="1" ht="12.75" x14ac:dyDescent="0.25">
      <c r="A530" s="3" t="s">
        <v>846</v>
      </c>
      <c r="B530" s="8" t="s">
        <v>219</v>
      </c>
      <c r="C530" s="10">
        <v>35262</v>
      </c>
      <c r="D530" s="155"/>
      <c r="E530" s="4" t="s">
        <v>120</v>
      </c>
      <c r="F530" s="5">
        <v>150</v>
      </c>
      <c r="G530" s="81">
        <v>640</v>
      </c>
      <c r="H530" s="82">
        <f t="shared" si="57"/>
        <v>96000</v>
      </c>
      <c r="I530" s="81">
        <v>538</v>
      </c>
      <c r="J530" s="82">
        <f t="shared" si="60"/>
        <v>80700</v>
      </c>
      <c r="K530" s="82">
        <f t="shared" si="58"/>
        <v>176700</v>
      </c>
      <c r="L530" s="81"/>
    </row>
    <row r="531" spans="1:12" s="18" customFormat="1" ht="12.75" x14ac:dyDescent="0.25">
      <c r="A531" s="3" t="s">
        <v>1144</v>
      </c>
      <c r="B531" s="8" t="s">
        <v>794</v>
      </c>
      <c r="C531" s="10">
        <v>35522</v>
      </c>
      <c r="D531" s="155"/>
      <c r="E531" s="4" t="s">
        <v>120</v>
      </c>
      <c r="F531" s="5">
        <v>150</v>
      </c>
      <c r="G531" s="81">
        <v>120</v>
      </c>
      <c r="H531" s="82">
        <f t="shared" si="57"/>
        <v>18000</v>
      </c>
      <c r="I531" s="81">
        <v>209.22</v>
      </c>
      <c r="J531" s="82">
        <f t="shared" si="60"/>
        <v>31383</v>
      </c>
      <c r="K531" s="82">
        <f t="shared" si="58"/>
        <v>49383</v>
      </c>
      <c r="L531" s="81"/>
    </row>
    <row r="532" spans="1:12" s="18" customFormat="1" ht="12.75" x14ac:dyDescent="0.25">
      <c r="A532" s="3" t="s">
        <v>847</v>
      </c>
      <c r="B532" s="8" t="s">
        <v>806</v>
      </c>
      <c r="C532" s="10">
        <v>91920</v>
      </c>
      <c r="D532" s="155"/>
      <c r="E532" s="4" t="s">
        <v>120</v>
      </c>
      <c r="F532" s="5">
        <v>400</v>
      </c>
      <c r="G532" s="81">
        <v>35</v>
      </c>
      <c r="H532" s="82">
        <f t="shared" si="57"/>
        <v>14000</v>
      </c>
      <c r="I532" s="81">
        <v>21.6</v>
      </c>
      <c r="J532" s="82">
        <f t="shared" si="60"/>
        <v>8640</v>
      </c>
      <c r="K532" s="82">
        <f t="shared" si="58"/>
        <v>22640</v>
      </c>
      <c r="L532" s="81"/>
    </row>
    <row r="533" spans="1:12" s="18" customFormat="1" ht="12.75" x14ac:dyDescent="0.25">
      <c r="A533" s="3" t="s">
        <v>1024</v>
      </c>
      <c r="B533" s="8" t="s">
        <v>135</v>
      </c>
      <c r="C533" s="10" t="s">
        <v>136</v>
      </c>
      <c r="D533" s="155"/>
      <c r="E533" s="4" t="s">
        <v>78</v>
      </c>
      <c r="F533" s="5">
        <v>800</v>
      </c>
      <c r="G533" s="81">
        <v>0</v>
      </c>
      <c r="H533" s="82">
        <f t="shared" si="57"/>
        <v>0</v>
      </c>
      <c r="I533" s="81">
        <v>2.6</v>
      </c>
      <c r="J533" s="82">
        <f t="shared" si="60"/>
        <v>2080</v>
      </c>
      <c r="K533" s="82">
        <f t="shared" si="58"/>
        <v>2080</v>
      </c>
      <c r="L533" s="81"/>
    </row>
    <row r="534" spans="1:12" s="18" customFormat="1" ht="12.75" x14ac:dyDescent="0.25">
      <c r="A534" s="3" t="s">
        <v>848</v>
      </c>
      <c r="B534" s="8" t="s">
        <v>1091</v>
      </c>
      <c r="C534" s="10">
        <v>91932</v>
      </c>
      <c r="D534" s="155"/>
      <c r="E534" s="4" t="s">
        <v>120</v>
      </c>
      <c r="F534" s="5">
        <v>400</v>
      </c>
      <c r="G534" s="81">
        <v>35</v>
      </c>
      <c r="H534" s="82">
        <f t="shared" ref="H534:H567" si="61">F534*G534</f>
        <v>14000</v>
      </c>
      <c r="I534" s="81">
        <v>47.52</v>
      </c>
      <c r="J534" s="82">
        <f t="shared" si="60"/>
        <v>19008</v>
      </c>
      <c r="K534" s="82">
        <f t="shared" ref="K534:K567" si="62">H534+J534</f>
        <v>33008</v>
      </c>
      <c r="L534" s="81"/>
    </row>
    <row r="535" spans="1:12" s="18" customFormat="1" ht="12.75" x14ac:dyDescent="0.25">
      <c r="A535" s="3" t="s">
        <v>849</v>
      </c>
      <c r="B535" s="8" t="s">
        <v>1092</v>
      </c>
      <c r="C535" s="10">
        <v>91532</v>
      </c>
      <c r="D535" s="155"/>
      <c r="E535" s="4" t="s">
        <v>120</v>
      </c>
      <c r="F535" s="5">
        <v>250</v>
      </c>
      <c r="G535" s="81">
        <v>35</v>
      </c>
      <c r="H535" s="82">
        <f t="shared" si="61"/>
        <v>8750</v>
      </c>
      <c r="I535" s="81">
        <v>82.01</v>
      </c>
      <c r="J535" s="82">
        <f t="shared" si="60"/>
        <v>20502.5</v>
      </c>
      <c r="K535" s="82">
        <f t="shared" si="62"/>
        <v>29252.5</v>
      </c>
      <c r="L535" s="81"/>
    </row>
    <row r="536" spans="1:12" s="18" customFormat="1" ht="12.75" x14ac:dyDescent="0.25">
      <c r="A536" s="3" t="s">
        <v>925</v>
      </c>
      <c r="B536" s="8" t="s">
        <v>807</v>
      </c>
      <c r="C536" s="10" t="s">
        <v>808</v>
      </c>
      <c r="D536" s="155"/>
      <c r="E536" s="4" t="s">
        <v>120</v>
      </c>
      <c r="F536" s="5">
        <v>100</v>
      </c>
      <c r="G536" s="81">
        <v>50</v>
      </c>
      <c r="H536" s="82">
        <f t="shared" si="61"/>
        <v>5000</v>
      </c>
      <c r="I536" s="81">
        <v>182.45</v>
      </c>
      <c r="J536" s="82">
        <f t="shared" si="60"/>
        <v>18245</v>
      </c>
      <c r="K536" s="82">
        <f>H536+J536</f>
        <v>23245</v>
      </c>
      <c r="L536" s="81"/>
    </row>
    <row r="537" spans="1:12" s="126" customFormat="1" ht="13.5" x14ac:dyDescent="0.25">
      <c r="A537" s="116" t="s">
        <v>950</v>
      </c>
      <c r="B537" s="123" t="s">
        <v>809</v>
      </c>
      <c r="C537" s="148" t="s">
        <v>238</v>
      </c>
      <c r="D537" s="155" t="s">
        <v>1329</v>
      </c>
      <c r="E537" s="118" t="s">
        <v>78</v>
      </c>
      <c r="F537" s="125">
        <v>32</v>
      </c>
      <c r="G537" s="97">
        <v>100</v>
      </c>
      <c r="H537" s="98">
        <f t="shared" si="61"/>
        <v>3200</v>
      </c>
      <c r="I537" s="97">
        <v>314</v>
      </c>
      <c r="J537" s="98">
        <f t="shared" si="60"/>
        <v>10048</v>
      </c>
      <c r="K537" s="98">
        <f>H537+J537</f>
        <v>13248</v>
      </c>
      <c r="L537" s="127"/>
    </row>
    <row r="538" spans="1:12" s="18" customFormat="1" ht="12.75" x14ac:dyDescent="0.25">
      <c r="A538" s="3" t="s">
        <v>1025</v>
      </c>
      <c r="B538" s="8" t="s">
        <v>810</v>
      </c>
      <c r="C538" s="10" t="s">
        <v>226</v>
      </c>
      <c r="D538" s="155"/>
      <c r="E538" s="4" t="s">
        <v>78</v>
      </c>
      <c r="F538" s="5">
        <v>40</v>
      </c>
      <c r="G538" s="81">
        <v>0</v>
      </c>
      <c r="H538" s="82">
        <f t="shared" si="61"/>
        <v>0</v>
      </c>
      <c r="I538" s="81">
        <v>28.32</v>
      </c>
      <c r="J538" s="82">
        <f t="shared" si="60"/>
        <v>1132.8</v>
      </c>
      <c r="K538" s="82">
        <f t="shared" ref="K538:K564" si="63">H538+J538</f>
        <v>1132.8</v>
      </c>
      <c r="L538" s="81"/>
    </row>
    <row r="539" spans="1:12" s="126" customFormat="1" ht="25.5" x14ac:dyDescent="0.25">
      <c r="A539" s="116" t="s">
        <v>1026</v>
      </c>
      <c r="B539" s="123" t="s">
        <v>811</v>
      </c>
      <c r="C539" s="148" t="s">
        <v>812</v>
      </c>
      <c r="D539" s="155" t="s">
        <v>1330</v>
      </c>
      <c r="E539" s="118" t="s">
        <v>120</v>
      </c>
      <c r="F539" s="125">
        <v>10</v>
      </c>
      <c r="G539" s="97">
        <v>0</v>
      </c>
      <c r="H539" s="98">
        <f t="shared" si="61"/>
        <v>0</v>
      </c>
      <c r="I539" s="97">
        <v>131.28</v>
      </c>
      <c r="J539" s="98">
        <f t="shared" si="60"/>
        <v>1312.8</v>
      </c>
      <c r="K539" s="98">
        <f t="shared" si="63"/>
        <v>1312.8</v>
      </c>
      <c r="L539" s="127"/>
    </row>
    <row r="540" spans="1:12" s="126" customFormat="1" ht="25.5" x14ac:dyDescent="0.25">
      <c r="A540" s="116" t="s">
        <v>1027</v>
      </c>
      <c r="B540" s="123" t="s">
        <v>924</v>
      </c>
      <c r="C540" s="148" t="s">
        <v>922</v>
      </c>
      <c r="D540" s="155" t="s">
        <v>1331</v>
      </c>
      <c r="E540" s="118" t="s">
        <v>120</v>
      </c>
      <c r="F540" s="125">
        <v>80</v>
      </c>
      <c r="G540" s="97">
        <v>124</v>
      </c>
      <c r="H540" s="98">
        <f t="shared" si="61"/>
        <v>9920</v>
      </c>
      <c r="I540" s="97">
        <v>204</v>
      </c>
      <c r="J540" s="98">
        <f t="shared" si="60"/>
        <v>16320</v>
      </c>
      <c r="K540" s="98">
        <f>H540+J540</f>
        <v>26240</v>
      </c>
      <c r="L540" s="127"/>
    </row>
    <row r="541" spans="1:12" s="126" customFormat="1" ht="25.5" x14ac:dyDescent="0.25">
      <c r="A541" s="116" t="s">
        <v>1028</v>
      </c>
      <c r="B541" s="123" t="s">
        <v>957</v>
      </c>
      <c r="C541" s="148" t="s">
        <v>958</v>
      </c>
      <c r="D541" s="155" t="s">
        <v>1332</v>
      </c>
      <c r="E541" s="118" t="s">
        <v>78</v>
      </c>
      <c r="F541" s="125">
        <v>60</v>
      </c>
      <c r="G541" s="97">
        <v>100.8</v>
      </c>
      <c r="H541" s="98">
        <f t="shared" si="61"/>
        <v>6048</v>
      </c>
      <c r="I541" s="97">
        <v>84</v>
      </c>
      <c r="J541" s="98">
        <f t="shared" si="60"/>
        <v>5040</v>
      </c>
      <c r="K541" s="98">
        <f>H541+J541</f>
        <v>11088</v>
      </c>
      <c r="L541" s="127"/>
    </row>
    <row r="542" spans="1:12" s="126" customFormat="1" ht="25.5" x14ac:dyDescent="0.25">
      <c r="A542" s="116" t="s">
        <v>1029</v>
      </c>
      <c r="B542" s="123" t="s">
        <v>813</v>
      </c>
      <c r="C542" s="148" t="s">
        <v>814</v>
      </c>
      <c r="D542" s="155" t="s">
        <v>1333</v>
      </c>
      <c r="E542" s="118" t="s">
        <v>78</v>
      </c>
      <c r="F542" s="125">
        <v>1</v>
      </c>
      <c r="G542" s="97">
        <v>0</v>
      </c>
      <c r="H542" s="98">
        <f t="shared" si="61"/>
        <v>0</v>
      </c>
      <c r="I542" s="97">
        <v>5382.68</v>
      </c>
      <c r="J542" s="98">
        <f t="shared" si="60"/>
        <v>5382.68</v>
      </c>
      <c r="K542" s="98">
        <f t="shared" si="63"/>
        <v>5382.68</v>
      </c>
      <c r="L542" s="127"/>
    </row>
    <row r="543" spans="1:12" s="18" customFormat="1" ht="12.75" x14ac:dyDescent="0.25">
      <c r="A543" s="3" t="s">
        <v>1030</v>
      </c>
      <c r="B543" s="8" t="s">
        <v>815</v>
      </c>
      <c r="C543" s="10" t="s">
        <v>239</v>
      </c>
      <c r="D543" s="155"/>
      <c r="E543" s="4" t="s">
        <v>120</v>
      </c>
      <c r="F543" s="5">
        <v>10</v>
      </c>
      <c r="G543" s="81">
        <v>50</v>
      </c>
      <c r="H543" s="82">
        <f t="shared" si="61"/>
        <v>500</v>
      </c>
      <c r="I543" s="81">
        <v>268</v>
      </c>
      <c r="J543" s="82">
        <f t="shared" si="60"/>
        <v>2680</v>
      </c>
      <c r="K543" s="82">
        <f t="shared" si="63"/>
        <v>3180</v>
      </c>
      <c r="L543" s="81"/>
    </row>
    <row r="544" spans="1:12" s="18" customFormat="1" ht="12.75" x14ac:dyDescent="0.25">
      <c r="A544" s="3" t="s">
        <v>1031</v>
      </c>
      <c r="B544" s="8" t="s">
        <v>816</v>
      </c>
      <c r="C544" s="10"/>
      <c r="D544" s="155"/>
      <c r="E544" s="4" t="s">
        <v>78</v>
      </c>
      <c r="F544" s="5">
        <v>6</v>
      </c>
      <c r="G544" s="81">
        <v>0</v>
      </c>
      <c r="H544" s="82">
        <f t="shared" si="61"/>
        <v>0</v>
      </c>
      <c r="I544" s="81">
        <v>45.34</v>
      </c>
      <c r="J544" s="82">
        <f t="shared" si="60"/>
        <v>272.04000000000002</v>
      </c>
      <c r="K544" s="82">
        <f t="shared" si="63"/>
        <v>272.04000000000002</v>
      </c>
      <c r="L544" s="81"/>
    </row>
    <row r="545" spans="1:12" s="18" customFormat="1" ht="12.75" x14ac:dyDescent="0.25">
      <c r="A545" s="3" t="s">
        <v>1032</v>
      </c>
      <c r="B545" s="8" t="s">
        <v>817</v>
      </c>
      <c r="C545" s="10" t="s">
        <v>818</v>
      </c>
      <c r="D545" s="155"/>
      <c r="E545" s="4" t="s">
        <v>78</v>
      </c>
      <c r="F545" s="5">
        <v>6</v>
      </c>
      <c r="G545" s="81">
        <v>720</v>
      </c>
      <c r="H545" s="82">
        <f t="shared" si="61"/>
        <v>4320</v>
      </c>
      <c r="I545" s="81">
        <v>256.8</v>
      </c>
      <c r="J545" s="82">
        <f t="shared" si="60"/>
        <v>1540.8000000000002</v>
      </c>
      <c r="K545" s="82">
        <f t="shared" si="63"/>
        <v>5860.8</v>
      </c>
      <c r="L545" s="81"/>
    </row>
    <row r="546" spans="1:12" s="18" customFormat="1" ht="12.75" x14ac:dyDescent="0.25">
      <c r="A546" s="3" t="s">
        <v>1033</v>
      </c>
      <c r="B546" s="8" t="s">
        <v>754</v>
      </c>
      <c r="C546" s="10" t="s">
        <v>755</v>
      </c>
      <c r="D546" s="155"/>
      <c r="E546" s="4" t="s">
        <v>78</v>
      </c>
      <c r="F546" s="5">
        <v>6</v>
      </c>
      <c r="G546" s="81">
        <v>300</v>
      </c>
      <c r="H546" s="82">
        <f t="shared" si="61"/>
        <v>1800</v>
      </c>
      <c r="I546" s="81">
        <v>170.52</v>
      </c>
      <c r="J546" s="82">
        <f t="shared" si="60"/>
        <v>1023.1200000000001</v>
      </c>
      <c r="K546" s="82">
        <f t="shared" si="63"/>
        <v>2823.12</v>
      </c>
      <c r="L546" s="81"/>
    </row>
    <row r="547" spans="1:12" s="18" customFormat="1" ht="12.75" x14ac:dyDescent="0.25">
      <c r="A547" s="3" t="s">
        <v>1034</v>
      </c>
      <c r="B547" s="8" t="s">
        <v>919</v>
      </c>
      <c r="C547" s="10"/>
      <c r="D547" s="155"/>
      <c r="E547" s="4" t="s">
        <v>34</v>
      </c>
      <c r="F547" s="5">
        <v>1.2</v>
      </c>
      <c r="G547" s="81">
        <v>1162</v>
      </c>
      <c r="H547" s="82">
        <f t="shared" si="61"/>
        <v>1394.3999999999999</v>
      </c>
      <c r="I547" s="81">
        <v>840</v>
      </c>
      <c r="J547" s="82">
        <f t="shared" si="60"/>
        <v>1008</v>
      </c>
      <c r="K547" s="82">
        <f t="shared" si="63"/>
        <v>2402.3999999999996</v>
      </c>
      <c r="L547" s="81"/>
    </row>
    <row r="548" spans="1:12" s="18" customFormat="1" ht="12.75" x14ac:dyDescent="0.25">
      <c r="A548" s="3" t="s">
        <v>1035</v>
      </c>
      <c r="B548" s="8" t="s">
        <v>819</v>
      </c>
      <c r="C548" s="10" t="s">
        <v>820</v>
      </c>
      <c r="D548" s="155"/>
      <c r="E548" s="4" t="s">
        <v>821</v>
      </c>
      <c r="F548" s="5">
        <v>40</v>
      </c>
      <c r="G548" s="81">
        <v>0</v>
      </c>
      <c r="H548" s="82">
        <f t="shared" si="61"/>
        <v>0</v>
      </c>
      <c r="I548" s="81">
        <v>268.8</v>
      </c>
      <c r="J548" s="82">
        <f t="shared" si="60"/>
        <v>10752</v>
      </c>
      <c r="K548" s="82">
        <f t="shared" si="63"/>
        <v>10752</v>
      </c>
      <c r="L548" s="81"/>
    </row>
    <row r="549" spans="1:12" s="126" customFormat="1" ht="25.5" x14ac:dyDescent="0.25">
      <c r="A549" s="116" t="s">
        <v>1036</v>
      </c>
      <c r="B549" s="123" t="s">
        <v>860</v>
      </c>
      <c r="C549" s="148" t="s">
        <v>886</v>
      </c>
      <c r="D549" s="155" t="s">
        <v>1296</v>
      </c>
      <c r="E549" s="118" t="s">
        <v>120</v>
      </c>
      <c r="F549" s="125">
        <v>1420</v>
      </c>
      <c r="G549" s="97">
        <v>350</v>
      </c>
      <c r="H549" s="98">
        <f t="shared" si="61"/>
        <v>497000</v>
      </c>
      <c r="I549" s="97">
        <v>284</v>
      </c>
      <c r="J549" s="98">
        <f t="shared" si="60"/>
        <v>403280</v>
      </c>
      <c r="K549" s="98">
        <f t="shared" si="63"/>
        <v>900280</v>
      </c>
      <c r="L549" s="127"/>
    </row>
    <row r="550" spans="1:12" s="18" customFormat="1" ht="12.75" x14ac:dyDescent="0.25">
      <c r="A550" s="3" t="s">
        <v>1037</v>
      </c>
      <c r="B550" s="8" t="s">
        <v>1123</v>
      </c>
      <c r="C550" s="10"/>
      <c r="D550" s="155"/>
      <c r="E550" s="4" t="s">
        <v>78</v>
      </c>
      <c r="F550" s="5">
        <v>1</v>
      </c>
      <c r="G550" s="81">
        <v>5000</v>
      </c>
      <c r="H550" s="82">
        <f t="shared" si="61"/>
        <v>5000</v>
      </c>
      <c r="I550" s="81">
        <v>4337.04</v>
      </c>
      <c r="J550" s="82">
        <f t="shared" si="60"/>
        <v>4337.04</v>
      </c>
      <c r="K550" s="82">
        <f t="shared" si="63"/>
        <v>9337.0400000000009</v>
      </c>
      <c r="L550" s="81"/>
    </row>
    <row r="551" spans="1:12" s="18" customFormat="1" ht="12.75" x14ac:dyDescent="0.25">
      <c r="A551" s="3" t="s">
        <v>1038</v>
      </c>
      <c r="B551" s="8" t="s">
        <v>1214</v>
      </c>
      <c r="C551" s="10" t="s">
        <v>1215</v>
      </c>
      <c r="D551" s="155"/>
      <c r="E551" s="4" t="s">
        <v>78</v>
      </c>
      <c r="F551" s="5">
        <v>400</v>
      </c>
      <c r="G551" s="81">
        <v>102</v>
      </c>
      <c r="H551" s="82">
        <f t="shared" si="61"/>
        <v>40800</v>
      </c>
      <c r="I551" s="81">
        <v>41.28</v>
      </c>
      <c r="J551" s="82">
        <f t="shared" si="60"/>
        <v>16512</v>
      </c>
      <c r="K551" s="82">
        <f t="shared" si="63"/>
        <v>57312</v>
      </c>
      <c r="L551" s="81"/>
    </row>
    <row r="552" spans="1:12" s="18" customFormat="1" ht="12.75" x14ac:dyDescent="0.25">
      <c r="A552" s="3" t="s">
        <v>1039</v>
      </c>
      <c r="B552" s="8" t="s">
        <v>959</v>
      </c>
      <c r="C552" s="10" t="s">
        <v>960</v>
      </c>
      <c r="D552" s="155"/>
      <c r="E552" s="4" t="s">
        <v>78</v>
      </c>
      <c r="F552" s="5">
        <v>51</v>
      </c>
      <c r="G552" s="81">
        <v>1080</v>
      </c>
      <c r="H552" s="82">
        <f t="shared" si="61"/>
        <v>55080</v>
      </c>
      <c r="I552" s="81">
        <v>1750.01</v>
      </c>
      <c r="J552" s="82">
        <f t="shared" si="60"/>
        <v>89250.51</v>
      </c>
      <c r="K552" s="82">
        <f t="shared" si="63"/>
        <v>144330.51</v>
      </c>
      <c r="L552" s="81"/>
    </row>
    <row r="553" spans="1:12" s="18" customFormat="1" ht="12.75" x14ac:dyDescent="0.25">
      <c r="A553" s="3" t="s">
        <v>1093</v>
      </c>
      <c r="B553" s="8" t="s">
        <v>961</v>
      </c>
      <c r="C553" s="10" t="s">
        <v>962</v>
      </c>
      <c r="D553" s="155"/>
      <c r="E553" s="4" t="s">
        <v>78</v>
      </c>
      <c r="F553" s="5">
        <v>34</v>
      </c>
      <c r="G553" s="81">
        <v>360</v>
      </c>
      <c r="H553" s="82">
        <f t="shared" si="61"/>
        <v>12240</v>
      </c>
      <c r="I553" s="81">
        <v>650.02</v>
      </c>
      <c r="J553" s="82">
        <f t="shared" si="60"/>
        <v>22100.68</v>
      </c>
      <c r="K553" s="82">
        <f t="shared" si="63"/>
        <v>34340.68</v>
      </c>
      <c r="L553" s="81"/>
    </row>
    <row r="554" spans="1:12" s="18" customFormat="1" ht="12.75" x14ac:dyDescent="0.25">
      <c r="A554" s="3" t="s">
        <v>1103</v>
      </c>
      <c r="B554" s="8" t="s">
        <v>963</v>
      </c>
      <c r="C554" s="10" t="s">
        <v>964</v>
      </c>
      <c r="D554" s="155"/>
      <c r="E554" s="4" t="s">
        <v>78</v>
      </c>
      <c r="F554" s="5">
        <v>17</v>
      </c>
      <c r="G554" s="81">
        <v>360</v>
      </c>
      <c r="H554" s="82">
        <f t="shared" si="61"/>
        <v>6120</v>
      </c>
      <c r="I554" s="81">
        <v>320.06</v>
      </c>
      <c r="J554" s="82">
        <f t="shared" si="60"/>
        <v>5441.02</v>
      </c>
      <c r="K554" s="82">
        <f t="shared" si="63"/>
        <v>11561.02</v>
      </c>
      <c r="L554" s="81"/>
    </row>
    <row r="555" spans="1:12" s="18" customFormat="1" ht="12.75" x14ac:dyDescent="0.25">
      <c r="A555" s="3" t="s">
        <v>1121</v>
      </c>
      <c r="B555" s="8" t="s">
        <v>1126</v>
      </c>
      <c r="C555" s="10" t="s">
        <v>967</v>
      </c>
      <c r="D555" s="155"/>
      <c r="E555" s="4" t="s">
        <v>78</v>
      </c>
      <c r="F555" s="5">
        <v>17</v>
      </c>
      <c r="G555" s="81">
        <v>720</v>
      </c>
      <c r="H555" s="82">
        <f t="shared" si="61"/>
        <v>12240</v>
      </c>
      <c r="I555" s="81">
        <v>680.21</v>
      </c>
      <c r="J555" s="82">
        <f t="shared" si="60"/>
        <v>11563.57</v>
      </c>
      <c r="K555" s="82">
        <f t="shared" si="63"/>
        <v>23803.57</v>
      </c>
      <c r="L555" s="81"/>
    </row>
    <row r="556" spans="1:12" s="18" customFormat="1" ht="12.75" x14ac:dyDescent="0.25">
      <c r="A556" s="3" t="s">
        <v>1147</v>
      </c>
      <c r="B556" s="8" t="s">
        <v>968</v>
      </c>
      <c r="C556" s="10" t="s">
        <v>969</v>
      </c>
      <c r="D556" s="155"/>
      <c r="E556" s="4" t="s">
        <v>78</v>
      </c>
      <c r="F556" s="5">
        <v>5</v>
      </c>
      <c r="G556" s="81">
        <v>480</v>
      </c>
      <c r="H556" s="82">
        <f t="shared" si="61"/>
        <v>2400</v>
      </c>
      <c r="I556" s="81">
        <v>230.18</v>
      </c>
      <c r="J556" s="82">
        <f t="shared" si="60"/>
        <v>1150.9000000000001</v>
      </c>
      <c r="K556" s="82">
        <f t="shared" si="63"/>
        <v>3550.9</v>
      </c>
      <c r="L556" s="81"/>
    </row>
    <row r="557" spans="1:12" s="18" customFormat="1" ht="12.75" x14ac:dyDescent="0.25">
      <c r="A557" s="3" t="s">
        <v>1156</v>
      </c>
      <c r="B557" s="8" t="s">
        <v>970</v>
      </c>
      <c r="C557" s="10" t="s">
        <v>971</v>
      </c>
      <c r="D557" s="155"/>
      <c r="E557" s="4" t="s">
        <v>78</v>
      </c>
      <c r="F557" s="5">
        <v>4</v>
      </c>
      <c r="G557" s="81">
        <v>960</v>
      </c>
      <c r="H557" s="82">
        <f t="shared" si="61"/>
        <v>3840</v>
      </c>
      <c r="I557" s="81">
        <v>1700.02</v>
      </c>
      <c r="J557" s="82">
        <f t="shared" si="60"/>
        <v>6800.08</v>
      </c>
      <c r="K557" s="82">
        <f t="shared" si="63"/>
        <v>10640.08</v>
      </c>
      <c r="L557" s="81"/>
    </row>
    <row r="558" spans="1:12" s="18" customFormat="1" ht="12.75" x14ac:dyDescent="0.25">
      <c r="A558" s="3" t="s">
        <v>1161</v>
      </c>
      <c r="B558" s="8" t="s">
        <v>965</v>
      </c>
      <c r="C558" s="10" t="s">
        <v>966</v>
      </c>
      <c r="D558" s="155"/>
      <c r="E558" s="4" t="s">
        <v>78</v>
      </c>
      <c r="F558" s="5">
        <v>4</v>
      </c>
      <c r="G558" s="81">
        <v>240</v>
      </c>
      <c r="H558" s="82">
        <f t="shared" si="61"/>
        <v>960</v>
      </c>
      <c r="I558" s="81">
        <v>230.04</v>
      </c>
      <c r="J558" s="82">
        <f t="shared" si="60"/>
        <v>920.16</v>
      </c>
      <c r="K558" s="82">
        <f t="shared" si="63"/>
        <v>1880.1599999999999</v>
      </c>
      <c r="L558" s="81"/>
    </row>
    <row r="559" spans="1:12" s="18" customFormat="1" ht="12.75" x14ac:dyDescent="0.25">
      <c r="A559" s="3" t="s">
        <v>1162</v>
      </c>
      <c r="B559" s="8" t="s">
        <v>822</v>
      </c>
      <c r="C559" s="10" t="s">
        <v>823</v>
      </c>
      <c r="D559" s="155"/>
      <c r="E559" s="4" t="s">
        <v>120</v>
      </c>
      <c r="F559" s="5">
        <v>30</v>
      </c>
      <c r="G559" s="81">
        <v>980</v>
      </c>
      <c r="H559" s="82">
        <f t="shared" si="61"/>
        <v>29400</v>
      </c>
      <c r="I559" s="81">
        <v>1724</v>
      </c>
      <c r="J559" s="82">
        <f t="shared" si="60"/>
        <v>51720</v>
      </c>
      <c r="K559" s="82">
        <f t="shared" si="63"/>
        <v>81120</v>
      </c>
      <c r="L559" s="81"/>
    </row>
    <row r="560" spans="1:12" s="18" customFormat="1" ht="12.75" x14ac:dyDescent="0.25">
      <c r="A560" s="3" t="s">
        <v>1163</v>
      </c>
      <c r="B560" s="8" t="s">
        <v>824</v>
      </c>
      <c r="C560" s="10" t="s">
        <v>825</v>
      </c>
      <c r="D560" s="155"/>
      <c r="E560" s="4" t="s">
        <v>120</v>
      </c>
      <c r="F560" s="5">
        <v>50</v>
      </c>
      <c r="G560" s="81">
        <v>800</v>
      </c>
      <c r="H560" s="82">
        <f t="shared" si="61"/>
        <v>40000</v>
      </c>
      <c r="I560" s="81">
        <v>650.57000000000005</v>
      </c>
      <c r="J560" s="82">
        <f t="shared" si="60"/>
        <v>32528.500000000004</v>
      </c>
      <c r="K560" s="82">
        <f t="shared" si="63"/>
        <v>72528.5</v>
      </c>
      <c r="L560" s="81"/>
    </row>
    <row r="561" spans="1:12" s="23" customFormat="1" ht="12.75" x14ac:dyDescent="0.2">
      <c r="A561" s="3" t="s">
        <v>1183</v>
      </c>
      <c r="B561" s="9" t="s">
        <v>1003</v>
      </c>
      <c r="C561" s="10"/>
      <c r="D561" s="155"/>
      <c r="E561" s="4" t="s">
        <v>34</v>
      </c>
      <c r="F561" s="10">
        <v>32.299999999999997</v>
      </c>
      <c r="G561" s="81">
        <v>954</v>
      </c>
      <c r="H561" s="82">
        <f t="shared" si="61"/>
        <v>30814.199999999997</v>
      </c>
      <c r="I561" s="81">
        <v>0</v>
      </c>
      <c r="J561" s="82">
        <f t="shared" si="60"/>
        <v>0</v>
      </c>
      <c r="K561" s="82">
        <f t="shared" si="63"/>
        <v>30814.199999999997</v>
      </c>
      <c r="L561" s="79"/>
    </row>
    <row r="562" spans="1:12" s="23" customFormat="1" ht="12.75" x14ac:dyDescent="0.2">
      <c r="A562" s="3" t="s">
        <v>1186</v>
      </c>
      <c r="B562" s="9" t="s">
        <v>919</v>
      </c>
      <c r="C562" s="10"/>
      <c r="D562" s="155"/>
      <c r="E562" s="4" t="s">
        <v>34</v>
      </c>
      <c r="F562" s="10">
        <v>18.3</v>
      </c>
      <c r="G562" s="81">
        <v>1162</v>
      </c>
      <c r="H562" s="82">
        <f t="shared" si="61"/>
        <v>21264.600000000002</v>
      </c>
      <c r="I562" s="81">
        <v>840</v>
      </c>
      <c r="J562" s="82">
        <f t="shared" si="60"/>
        <v>15372</v>
      </c>
      <c r="K562" s="82">
        <f t="shared" si="63"/>
        <v>36636.600000000006</v>
      </c>
      <c r="L562" s="79"/>
    </row>
    <row r="563" spans="1:12" s="23" customFormat="1" ht="12.75" x14ac:dyDescent="0.2">
      <c r="A563" s="3" t="s">
        <v>1190</v>
      </c>
      <c r="B563" s="9" t="s">
        <v>1004</v>
      </c>
      <c r="C563" s="10"/>
      <c r="D563" s="155"/>
      <c r="E563" s="4" t="s">
        <v>34</v>
      </c>
      <c r="F563" s="10">
        <v>14</v>
      </c>
      <c r="G563" s="81">
        <v>954</v>
      </c>
      <c r="H563" s="82">
        <f t="shared" si="61"/>
        <v>13356</v>
      </c>
      <c r="I563" s="81">
        <v>0</v>
      </c>
      <c r="J563" s="82">
        <f t="shared" si="60"/>
        <v>0</v>
      </c>
      <c r="K563" s="82">
        <f t="shared" si="63"/>
        <v>13356</v>
      </c>
      <c r="L563" s="79"/>
    </row>
    <row r="564" spans="1:12" s="23" customFormat="1" ht="12.75" x14ac:dyDescent="0.2">
      <c r="A564" s="3" t="s">
        <v>1212</v>
      </c>
      <c r="B564" s="9" t="s">
        <v>1005</v>
      </c>
      <c r="C564" s="10"/>
      <c r="D564" s="155"/>
      <c r="E564" s="4" t="s">
        <v>34</v>
      </c>
      <c r="F564" s="10">
        <v>1.2</v>
      </c>
      <c r="G564" s="81">
        <v>2400</v>
      </c>
      <c r="H564" s="82">
        <f t="shared" si="61"/>
        <v>2880</v>
      </c>
      <c r="I564" s="81">
        <v>0</v>
      </c>
      <c r="J564" s="82">
        <f t="shared" si="60"/>
        <v>0</v>
      </c>
      <c r="K564" s="82">
        <f t="shared" si="63"/>
        <v>2880</v>
      </c>
      <c r="L564" s="79"/>
    </row>
    <row r="565" spans="1:12" s="18" customFormat="1" ht="12.75" x14ac:dyDescent="0.25">
      <c r="A565" s="3" t="s">
        <v>1213</v>
      </c>
      <c r="B565" s="8" t="s">
        <v>141</v>
      </c>
      <c r="C565" s="10"/>
      <c r="D565" s="155"/>
      <c r="E565" s="4" t="s">
        <v>75</v>
      </c>
      <c r="F565" s="5">
        <v>1</v>
      </c>
      <c r="G565" s="81">
        <v>0</v>
      </c>
      <c r="H565" s="82">
        <f t="shared" si="61"/>
        <v>0</v>
      </c>
      <c r="I565" s="81">
        <v>14880</v>
      </c>
      <c r="J565" s="82">
        <f>ROUND(F565*I565,2)</f>
        <v>14880</v>
      </c>
      <c r="K565" s="82">
        <f t="shared" si="62"/>
        <v>14880</v>
      </c>
      <c r="L565" s="81"/>
    </row>
    <row r="566" spans="1:12" s="18" customFormat="1" ht="12.75" x14ac:dyDescent="0.25">
      <c r="A566" s="3" t="s">
        <v>1216</v>
      </c>
      <c r="B566" s="8" t="s">
        <v>142</v>
      </c>
      <c r="C566" s="10"/>
      <c r="D566" s="155"/>
      <c r="E566" s="4" t="s">
        <v>75</v>
      </c>
      <c r="F566" s="5">
        <v>1</v>
      </c>
      <c r="G566" s="81">
        <v>76800</v>
      </c>
      <c r="H566" s="82">
        <f t="shared" si="61"/>
        <v>76800</v>
      </c>
      <c r="I566" s="81">
        <v>0</v>
      </c>
      <c r="J566" s="82">
        <f>ROUND(F566*I566,2)</f>
        <v>0</v>
      </c>
      <c r="K566" s="82">
        <f t="shared" si="62"/>
        <v>76800</v>
      </c>
      <c r="L566" s="81"/>
    </row>
    <row r="567" spans="1:12" s="18" customFormat="1" ht="12.75" x14ac:dyDescent="0.25">
      <c r="A567" s="3" t="s">
        <v>1220</v>
      </c>
      <c r="B567" s="8" t="s">
        <v>1203</v>
      </c>
      <c r="C567" s="10"/>
      <c r="D567" s="155"/>
      <c r="E567" s="4" t="s">
        <v>75</v>
      </c>
      <c r="F567" s="5">
        <v>1</v>
      </c>
      <c r="G567" s="81">
        <v>81600</v>
      </c>
      <c r="H567" s="82">
        <f t="shared" si="61"/>
        <v>81600</v>
      </c>
      <c r="I567" s="81">
        <v>0</v>
      </c>
      <c r="J567" s="82">
        <f>ROUND(F567*I567,2)</f>
        <v>0</v>
      </c>
      <c r="K567" s="82">
        <f t="shared" si="62"/>
        <v>81600</v>
      </c>
      <c r="L567" s="81"/>
    </row>
    <row r="568" spans="1:12" s="18" customFormat="1" ht="12.75" x14ac:dyDescent="0.25">
      <c r="A568" s="3"/>
      <c r="B568" s="9"/>
      <c r="C568" s="10"/>
      <c r="D568" s="155"/>
      <c r="E568" s="4"/>
      <c r="F568" s="5"/>
      <c r="G568" s="81"/>
      <c r="H568" s="82"/>
      <c r="I568" s="81"/>
      <c r="J568" s="82"/>
      <c r="K568" s="82"/>
      <c r="L568" s="81"/>
    </row>
    <row r="569" spans="1:12" s="36" customFormat="1" ht="12.75" x14ac:dyDescent="0.25">
      <c r="A569" s="29">
        <v>9</v>
      </c>
      <c r="B569" s="30" t="s">
        <v>240</v>
      </c>
      <c r="C569" s="31"/>
      <c r="D569" s="154"/>
      <c r="E569" s="32"/>
      <c r="F569" s="33"/>
      <c r="G569" s="32"/>
      <c r="H569" s="32"/>
      <c r="I569" s="32"/>
      <c r="J569" s="32"/>
      <c r="K569" s="34">
        <f>SUM(K571:K592)</f>
        <v>1283910.6999999997</v>
      </c>
      <c r="L569" s="34"/>
    </row>
    <row r="570" spans="1:12" s="18" customFormat="1" ht="12.75" x14ac:dyDescent="0.25">
      <c r="A570" s="3"/>
      <c r="B570" s="9"/>
      <c r="C570" s="10"/>
      <c r="D570" s="155"/>
      <c r="E570" s="4"/>
      <c r="F570" s="10"/>
      <c r="G570" s="81"/>
      <c r="H570" s="82"/>
      <c r="I570" s="81"/>
      <c r="J570" s="82"/>
      <c r="K570" s="82"/>
      <c r="L570" s="81"/>
    </row>
    <row r="571" spans="1:12" s="126" customFormat="1" ht="12.75" x14ac:dyDescent="0.25">
      <c r="A571" s="116" t="s">
        <v>915</v>
      </c>
      <c r="B571" s="123" t="s">
        <v>786</v>
      </c>
      <c r="C571" s="95" t="s">
        <v>850</v>
      </c>
      <c r="D571" s="155" t="s">
        <v>1260</v>
      </c>
      <c r="E571" s="124" t="s">
        <v>78</v>
      </c>
      <c r="F571" s="125">
        <v>1</v>
      </c>
      <c r="G571" s="97">
        <v>4200</v>
      </c>
      <c r="H571" s="98">
        <f t="shared" ref="H571:H592" si="64">F571*G571</f>
        <v>4200</v>
      </c>
      <c r="I571" s="97">
        <v>49519.34</v>
      </c>
      <c r="J571" s="98">
        <f t="shared" ref="J571:J590" si="65">I571*F571</f>
        <v>49519.34</v>
      </c>
      <c r="K571" s="98">
        <f t="shared" ref="K571:K586" si="66">H571+J571</f>
        <v>53719.34</v>
      </c>
      <c r="L571" s="97"/>
    </row>
    <row r="572" spans="1:12" s="126" customFormat="1" ht="25.5" x14ac:dyDescent="0.25">
      <c r="A572" s="116" t="s">
        <v>400</v>
      </c>
      <c r="B572" s="123" t="s">
        <v>223</v>
      </c>
      <c r="C572" s="95" t="s">
        <v>241</v>
      </c>
      <c r="D572" s="155" t="s">
        <v>1261</v>
      </c>
      <c r="E572" s="124" t="s">
        <v>120</v>
      </c>
      <c r="F572" s="125">
        <v>70</v>
      </c>
      <c r="G572" s="97">
        <v>240</v>
      </c>
      <c r="H572" s="98">
        <f t="shared" si="64"/>
        <v>16800</v>
      </c>
      <c r="I572" s="97">
        <v>1938</v>
      </c>
      <c r="J572" s="98">
        <f t="shared" si="65"/>
        <v>135660</v>
      </c>
      <c r="K572" s="98">
        <f t="shared" si="66"/>
        <v>152460</v>
      </c>
      <c r="L572" s="97"/>
    </row>
    <row r="573" spans="1:12" s="126" customFormat="1" ht="25.5" x14ac:dyDescent="0.25">
      <c r="A573" s="116" t="s">
        <v>433</v>
      </c>
      <c r="B573" s="123" t="s">
        <v>223</v>
      </c>
      <c r="C573" s="95" t="s">
        <v>237</v>
      </c>
      <c r="D573" s="155" t="s">
        <v>1262</v>
      </c>
      <c r="E573" s="124" t="s">
        <v>120</v>
      </c>
      <c r="F573" s="125">
        <v>15</v>
      </c>
      <c r="G573" s="97">
        <v>124</v>
      </c>
      <c r="H573" s="98">
        <f t="shared" si="64"/>
        <v>1860</v>
      </c>
      <c r="I573" s="97">
        <v>382</v>
      </c>
      <c r="J573" s="98">
        <f t="shared" si="65"/>
        <v>5730</v>
      </c>
      <c r="K573" s="98">
        <f t="shared" si="66"/>
        <v>7590</v>
      </c>
      <c r="L573" s="97"/>
    </row>
    <row r="574" spans="1:12" s="126" customFormat="1" ht="25.5" x14ac:dyDescent="0.25">
      <c r="A574" s="116" t="s">
        <v>434</v>
      </c>
      <c r="B574" s="123" t="s">
        <v>223</v>
      </c>
      <c r="C574" s="95" t="s">
        <v>896</v>
      </c>
      <c r="D574" s="155" t="s">
        <v>1263</v>
      </c>
      <c r="E574" s="124" t="s">
        <v>120</v>
      </c>
      <c r="F574" s="125">
        <v>350</v>
      </c>
      <c r="G574" s="97">
        <v>124</v>
      </c>
      <c r="H574" s="98">
        <f t="shared" si="64"/>
        <v>43400</v>
      </c>
      <c r="I574" s="97">
        <v>334</v>
      </c>
      <c r="J574" s="98">
        <f t="shared" si="65"/>
        <v>116900</v>
      </c>
      <c r="K574" s="98">
        <f t="shared" si="66"/>
        <v>160300</v>
      </c>
      <c r="L574" s="97"/>
    </row>
    <row r="575" spans="1:12" s="126" customFormat="1" ht="25.5" x14ac:dyDescent="0.25">
      <c r="A575" s="116" t="s">
        <v>435</v>
      </c>
      <c r="B575" s="123" t="s">
        <v>223</v>
      </c>
      <c r="C575" s="95" t="s">
        <v>894</v>
      </c>
      <c r="D575" s="155" t="s">
        <v>1264</v>
      </c>
      <c r="E575" s="124" t="s">
        <v>120</v>
      </c>
      <c r="F575" s="125">
        <v>210</v>
      </c>
      <c r="G575" s="97">
        <v>124</v>
      </c>
      <c r="H575" s="98">
        <f t="shared" si="64"/>
        <v>26040</v>
      </c>
      <c r="I575" s="97">
        <v>142</v>
      </c>
      <c r="J575" s="98">
        <f t="shared" si="65"/>
        <v>29820</v>
      </c>
      <c r="K575" s="98">
        <f t="shared" si="66"/>
        <v>55860</v>
      </c>
      <c r="L575" s="97"/>
    </row>
    <row r="576" spans="1:12" s="126" customFormat="1" ht="25.5" x14ac:dyDescent="0.25">
      <c r="A576" s="116" t="s">
        <v>436</v>
      </c>
      <c r="B576" s="123" t="s">
        <v>131</v>
      </c>
      <c r="C576" s="95" t="s">
        <v>904</v>
      </c>
      <c r="D576" s="155" t="s">
        <v>1265</v>
      </c>
      <c r="E576" s="124" t="s">
        <v>120</v>
      </c>
      <c r="F576" s="125">
        <v>270</v>
      </c>
      <c r="G576" s="97">
        <v>124</v>
      </c>
      <c r="H576" s="98">
        <f t="shared" si="64"/>
        <v>33480</v>
      </c>
      <c r="I576" s="97">
        <v>82.94</v>
      </c>
      <c r="J576" s="98">
        <f t="shared" si="65"/>
        <v>22393.8</v>
      </c>
      <c r="K576" s="98">
        <f t="shared" si="66"/>
        <v>55873.8</v>
      </c>
      <c r="L576" s="97"/>
    </row>
    <row r="577" spans="1:12" s="18" customFormat="1" ht="12.75" x14ac:dyDescent="0.25">
      <c r="A577" s="3" t="s">
        <v>916</v>
      </c>
      <c r="B577" s="8" t="s">
        <v>219</v>
      </c>
      <c r="C577" s="10">
        <v>35262</v>
      </c>
      <c r="D577" s="155"/>
      <c r="E577" s="4" t="s">
        <v>120</v>
      </c>
      <c r="F577" s="5">
        <v>300</v>
      </c>
      <c r="G577" s="81">
        <v>640</v>
      </c>
      <c r="H577" s="82">
        <f t="shared" si="64"/>
        <v>192000</v>
      </c>
      <c r="I577" s="81">
        <v>538</v>
      </c>
      <c r="J577" s="82">
        <f t="shared" si="65"/>
        <v>161400</v>
      </c>
      <c r="K577" s="82">
        <f t="shared" si="66"/>
        <v>353400</v>
      </c>
      <c r="L577" s="81"/>
    </row>
    <row r="578" spans="1:12" s="18" customFormat="1" ht="12.75" x14ac:dyDescent="0.25">
      <c r="A578" s="3" t="s">
        <v>437</v>
      </c>
      <c r="B578" s="8" t="s">
        <v>794</v>
      </c>
      <c r="C578" s="10">
        <v>35522</v>
      </c>
      <c r="D578" s="155"/>
      <c r="E578" s="4" t="s">
        <v>120</v>
      </c>
      <c r="F578" s="5">
        <v>300</v>
      </c>
      <c r="G578" s="81">
        <v>120</v>
      </c>
      <c r="H578" s="82">
        <f t="shared" si="64"/>
        <v>36000</v>
      </c>
      <c r="I578" s="81">
        <v>209.22</v>
      </c>
      <c r="J578" s="82">
        <f t="shared" si="65"/>
        <v>62766</v>
      </c>
      <c r="K578" s="82">
        <f t="shared" si="66"/>
        <v>98766</v>
      </c>
      <c r="L578" s="81"/>
    </row>
    <row r="579" spans="1:12" s="18" customFormat="1" ht="12.75" x14ac:dyDescent="0.25">
      <c r="A579" s="3" t="s">
        <v>438</v>
      </c>
      <c r="B579" s="42" t="s">
        <v>752</v>
      </c>
      <c r="C579" s="170" t="s">
        <v>753</v>
      </c>
      <c r="D579" s="156"/>
      <c r="E579" s="2" t="s">
        <v>78</v>
      </c>
      <c r="F579" s="7">
        <v>800</v>
      </c>
      <c r="G579" s="81">
        <v>0</v>
      </c>
      <c r="H579" s="82">
        <f t="shared" si="64"/>
        <v>0</v>
      </c>
      <c r="I579" s="81">
        <v>56.92</v>
      </c>
      <c r="J579" s="82">
        <f t="shared" si="65"/>
        <v>45536</v>
      </c>
      <c r="K579" s="82">
        <f t="shared" si="66"/>
        <v>45536</v>
      </c>
      <c r="L579" s="81"/>
    </row>
    <row r="580" spans="1:12" s="18" customFormat="1" ht="12.75" x14ac:dyDescent="0.25">
      <c r="A580" s="3" t="s">
        <v>439</v>
      </c>
      <c r="B580" s="42" t="s">
        <v>754</v>
      </c>
      <c r="C580" s="170" t="s">
        <v>755</v>
      </c>
      <c r="D580" s="156"/>
      <c r="E580" s="2" t="s">
        <v>78</v>
      </c>
      <c r="F580" s="7">
        <v>126</v>
      </c>
      <c r="G580" s="81">
        <v>300</v>
      </c>
      <c r="H580" s="82">
        <f t="shared" si="64"/>
        <v>37800</v>
      </c>
      <c r="I580" s="81">
        <v>170.52</v>
      </c>
      <c r="J580" s="82">
        <f t="shared" si="65"/>
        <v>21485.52</v>
      </c>
      <c r="K580" s="82">
        <f t="shared" si="66"/>
        <v>59285.520000000004</v>
      </c>
      <c r="L580" s="81"/>
    </row>
    <row r="581" spans="1:12" s="18" customFormat="1" ht="12.75" x14ac:dyDescent="0.25">
      <c r="A581" s="3" t="s">
        <v>440</v>
      </c>
      <c r="B581" s="42" t="s">
        <v>756</v>
      </c>
      <c r="C581" s="170" t="s">
        <v>757</v>
      </c>
      <c r="D581" s="156"/>
      <c r="E581" s="2" t="s">
        <v>78</v>
      </c>
      <c r="F581" s="7">
        <v>400</v>
      </c>
      <c r="G581" s="81">
        <v>0</v>
      </c>
      <c r="H581" s="82">
        <f t="shared" si="64"/>
        <v>0</v>
      </c>
      <c r="I581" s="81">
        <v>6.77</v>
      </c>
      <c r="J581" s="82">
        <f t="shared" si="65"/>
        <v>2708</v>
      </c>
      <c r="K581" s="82">
        <f t="shared" si="66"/>
        <v>2708</v>
      </c>
      <c r="L581" s="81"/>
    </row>
    <row r="582" spans="1:12" s="18" customFormat="1" ht="12.75" x14ac:dyDescent="0.25">
      <c r="A582" s="3" t="s">
        <v>441</v>
      </c>
      <c r="B582" s="42" t="s">
        <v>758</v>
      </c>
      <c r="C582" s="170" t="s">
        <v>759</v>
      </c>
      <c r="D582" s="156"/>
      <c r="E582" s="2" t="s">
        <v>78</v>
      </c>
      <c r="F582" s="7">
        <v>800</v>
      </c>
      <c r="G582" s="81">
        <v>0</v>
      </c>
      <c r="H582" s="82">
        <f t="shared" si="64"/>
        <v>0</v>
      </c>
      <c r="I582" s="81">
        <v>3.07</v>
      </c>
      <c r="J582" s="82">
        <f t="shared" si="65"/>
        <v>2456</v>
      </c>
      <c r="K582" s="82">
        <f t="shared" si="66"/>
        <v>2456</v>
      </c>
      <c r="L582" s="81"/>
    </row>
    <row r="583" spans="1:12" s="18" customFormat="1" ht="12.75" x14ac:dyDescent="0.25">
      <c r="A583" s="3" t="s">
        <v>917</v>
      </c>
      <c r="B583" s="42" t="s">
        <v>760</v>
      </c>
      <c r="C583" s="170" t="s">
        <v>761</v>
      </c>
      <c r="D583" s="156"/>
      <c r="E583" s="2" t="s">
        <v>78</v>
      </c>
      <c r="F583" s="7">
        <v>44</v>
      </c>
      <c r="G583" s="81">
        <v>300</v>
      </c>
      <c r="H583" s="82">
        <f t="shared" si="64"/>
        <v>13200</v>
      </c>
      <c r="I583" s="81">
        <v>1577.76</v>
      </c>
      <c r="J583" s="82">
        <f t="shared" si="65"/>
        <v>69421.440000000002</v>
      </c>
      <c r="K583" s="82">
        <f t="shared" si="66"/>
        <v>82621.440000000002</v>
      </c>
      <c r="L583" s="81"/>
    </row>
    <row r="584" spans="1:12" s="18" customFormat="1" ht="12.75" x14ac:dyDescent="0.25">
      <c r="A584" s="3" t="s">
        <v>442</v>
      </c>
      <c r="B584" s="8" t="s">
        <v>924</v>
      </c>
      <c r="C584" s="174" t="s">
        <v>922</v>
      </c>
      <c r="D584" s="163"/>
      <c r="E584" s="2" t="s">
        <v>120</v>
      </c>
      <c r="F584" s="7">
        <v>25</v>
      </c>
      <c r="G584" s="81">
        <v>124</v>
      </c>
      <c r="H584" s="82">
        <f t="shared" si="64"/>
        <v>3100</v>
      </c>
      <c r="I584" s="81">
        <v>204</v>
      </c>
      <c r="J584" s="82">
        <f t="shared" si="65"/>
        <v>5100</v>
      </c>
      <c r="K584" s="82">
        <f>H584+J584</f>
        <v>8200</v>
      </c>
      <c r="L584" s="81"/>
    </row>
    <row r="585" spans="1:12" s="18" customFormat="1" ht="12.75" x14ac:dyDescent="0.25">
      <c r="A585" s="3" t="s">
        <v>918</v>
      </c>
      <c r="B585" s="8" t="s">
        <v>923</v>
      </c>
      <c r="C585" s="10" t="s">
        <v>926</v>
      </c>
      <c r="D585" s="155"/>
      <c r="E585" s="2" t="s">
        <v>78</v>
      </c>
      <c r="F585" s="7">
        <v>220</v>
      </c>
      <c r="G585" s="81">
        <v>100.8</v>
      </c>
      <c r="H585" s="82">
        <f t="shared" si="64"/>
        <v>22176</v>
      </c>
      <c r="I585" s="81">
        <v>47.64</v>
      </c>
      <c r="J585" s="82">
        <f t="shared" si="65"/>
        <v>10480.799999999999</v>
      </c>
      <c r="K585" s="82">
        <f>H585+J585</f>
        <v>32656.799999999999</v>
      </c>
      <c r="L585" s="81"/>
    </row>
    <row r="586" spans="1:12" s="18" customFormat="1" ht="12.75" x14ac:dyDescent="0.25">
      <c r="A586" s="3" t="s">
        <v>443</v>
      </c>
      <c r="B586" s="8" t="s">
        <v>1091</v>
      </c>
      <c r="C586" s="10">
        <v>91932</v>
      </c>
      <c r="D586" s="155"/>
      <c r="E586" s="2" t="s">
        <v>120</v>
      </c>
      <c r="F586" s="7">
        <v>100</v>
      </c>
      <c r="G586" s="81">
        <v>35</v>
      </c>
      <c r="H586" s="82">
        <f t="shared" si="64"/>
        <v>3500</v>
      </c>
      <c r="I586" s="81">
        <v>45</v>
      </c>
      <c r="J586" s="82">
        <f t="shared" si="65"/>
        <v>4500</v>
      </c>
      <c r="K586" s="82">
        <f t="shared" si="66"/>
        <v>8000</v>
      </c>
      <c r="L586" s="81"/>
    </row>
    <row r="587" spans="1:12" s="18" customFormat="1" ht="12.75" x14ac:dyDescent="0.25">
      <c r="A587" s="3" t="s">
        <v>444</v>
      </c>
      <c r="B587" s="42" t="s">
        <v>851</v>
      </c>
      <c r="C587" s="170" t="s">
        <v>225</v>
      </c>
      <c r="D587" s="156"/>
      <c r="E587" s="2" t="s">
        <v>120</v>
      </c>
      <c r="F587" s="7">
        <v>50</v>
      </c>
      <c r="G587" s="81">
        <v>50</v>
      </c>
      <c r="H587" s="82">
        <f t="shared" si="64"/>
        <v>2500</v>
      </c>
      <c r="I587" s="81">
        <v>128.24</v>
      </c>
      <c r="J587" s="82">
        <f t="shared" si="65"/>
        <v>6412</v>
      </c>
      <c r="K587" s="82">
        <f>H587+J587</f>
        <v>8912</v>
      </c>
      <c r="L587" s="81"/>
    </row>
    <row r="588" spans="1:12" s="18" customFormat="1" ht="12.75" x14ac:dyDescent="0.25">
      <c r="A588" s="3" t="s">
        <v>445</v>
      </c>
      <c r="B588" s="42" t="s">
        <v>810</v>
      </c>
      <c r="C588" s="170" t="s">
        <v>226</v>
      </c>
      <c r="D588" s="156"/>
      <c r="E588" s="2" t="s">
        <v>78</v>
      </c>
      <c r="F588" s="7">
        <v>420</v>
      </c>
      <c r="G588" s="81">
        <v>0</v>
      </c>
      <c r="H588" s="82">
        <f t="shared" si="64"/>
        <v>0</v>
      </c>
      <c r="I588" s="81">
        <v>28.32</v>
      </c>
      <c r="J588" s="82">
        <f t="shared" si="65"/>
        <v>11894.4</v>
      </c>
      <c r="K588" s="82">
        <f t="shared" ref="K588:K592" si="67">H588+J588</f>
        <v>11894.4</v>
      </c>
      <c r="L588" s="81"/>
    </row>
    <row r="589" spans="1:12" s="126" customFormat="1" ht="25.5" x14ac:dyDescent="0.25">
      <c r="A589" s="116" t="s">
        <v>858</v>
      </c>
      <c r="B589" s="117" t="s">
        <v>911</v>
      </c>
      <c r="C589" s="148" t="s">
        <v>852</v>
      </c>
      <c r="D589" s="155" t="s">
        <v>1266</v>
      </c>
      <c r="E589" s="118" t="s">
        <v>78</v>
      </c>
      <c r="F589" s="128">
        <v>15</v>
      </c>
      <c r="G589" s="97">
        <v>200</v>
      </c>
      <c r="H589" s="98">
        <f t="shared" si="64"/>
        <v>3000</v>
      </c>
      <c r="I589" s="97">
        <v>84</v>
      </c>
      <c r="J589" s="98">
        <f t="shared" si="65"/>
        <v>1260</v>
      </c>
      <c r="K589" s="98">
        <f t="shared" si="67"/>
        <v>4260</v>
      </c>
      <c r="L589" s="97"/>
    </row>
    <row r="590" spans="1:12" s="18" customFormat="1" ht="12.75" x14ac:dyDescent="0.25">
      <c r="A590" s="3" t="s">
        <v>859</v>
      </c>
      <c r="B590" s="42" t="s">
        <v>853</v>
      </c>
      <c r="C590" s="170" t="s">
        <v>854</v>
      </c>
      <c r="D590" s="156"/>
      <c r="E590" s="2" t="s">
        <v>120</v>
      </c>
      <c r="F590" s="7">
        <v>20</v>
      </c>
      <c r="G590" s="81">
        <v>800</v>
      </c>
      <c r="H590" s="82">
        <f t="shared" si="64"/>
        <v>16000</v>
      </c>
      <c r="I590" s="81">
        <v>650.57000000000005</v>
      </c>
      <c r="J590" s="82">
        <f t="shared" si="65"/>
        <v>13011.400000000001</v>
      </c>
      <c r="K590" s="82">
        <f t="shared" si="67"/>
        <v>29011.4</v>
      </c>
      <c r="L590" s="81"/>
    </row>
    <row r="591" spans="1:12" s="18" customFormat="1" ht="12.75" x14ac:dyDescent="0.25">
      <c r="A591" s="3" t="s">
        <v>920</v>
      </c>
      <c r="B591" s="8" t="s">
        <v>141</v>
      </c>
      <c r="C591" s="10"/>
      <c r="D591" s="155"/>
      <c r="E591" s="4" t="s">
        <v>75</v>
      </c>
      <c r="F591" s="5">
        <v>1</v>
      </c>
      <c r="G591" s="81">
        <v>0</v>
      </c>
      <c r="H591" s="82">
        <f t="shared" si="64"/>
        <v>0</v>
      </c>
      <c r="I591" s="81">
        <v>12000</v>
      </c>
      <c r="J591" s="82">
        <f>ROUND(F591*I591,2)</f>
        <v>12000</v>
      </c>
      <c r="K591" s="82">
        <f t="shared" si="67"/>
        <v>12000</v>
      </c>
      <c r="L591" s="81"/>
    </row>
    <row r="592" spans="1:12" s="18" customFormat="1" ht="12.75" x14ac:dyDescent="0.25">
      <c r="A592" s="3" t="s">
        <v>921</v>
      </c>
      <c r="B592" s="8" t="s">
        <v>142</v>
      </c>
      <c r="C592" s="10"/>
      <c r="D592" s="155"/>
      <c r="E592" s="4" t="s">
        <v>75</v>
      </c>
      <c r="F592" s="5">
        <v>1</v>
      </c>
      <c r="G592" s="81">
        <v>38400</v>
      </c>
      <c r="H592" s="82">
        <f t="shared" si="64"/>
        <v>38400</v>
      </c>
      <c r="I592" s="81">
        <v>0</v>
      </c>
      <c r="J592" s="82">
        <f>ROUND(F592*I592,2)</f>
        <v>0</v>
      </c>
      <c r="K592" s="82">
        <f t="shared" si="67"/>
        <v>38400</v>
      </c>
      <c r="L592" s="81"/>
    </row>
    <row r="593" spans="1:12" s="18" customFormat="1" ht="12.75" x14ac:dyDescent="0.25">
      <c r="A593" s="3"/>
      <c r="B593" s="9"/>
      <c r="C593" s="10"/>
      <c r="D593" s="155"/>
      <c r="E593" s="4"/>
      <c r="F593" s="5"/>
      <c r="G593" s="81"/>
      <c r="H593" s="82"/>
      <c r="I593" s="81"/>
      <c r="J593" s="82"/>
      <c r="K593" s="82"/>
      <c r="L593" s="81"/>
    </row>
    <row r="594" spans="1:12" s="36" customFormat="1" ht="12.75" x14ac:dyDescent="0.25">
      <c r="A594" s="29">
        <v>10</v>
      </c>
      <c r="B594" s="30" t="s">
        <v>242</v>
      </c>
      <c r="C594" s="31"/>
      <c r="D594" s="154"/>
      <c r="E594" s="32"/>
      <c r="F594" s="33"/>
      <c r="G594" s="32"/>
      <c r="H594" s="32"/>
      <c r="I594" s="32"/>
      <c r="J594" s="32"/>
      <c r="K594" s="34">
        <f>SUM(K596:K607)</f>
        <v>429902.43999999994</v>
      </c>
      <c r="L594" s="34"/>
    </row>
    <row r="595" spans="1:12" s="18" customFormat="1" ht="12.75" x14ac:dyDescent="0.25">
      <c r="A595" s="15"/>
      <c r="B595" s="9"/>
      <c r="C595" s="16"/>
      <c r="D595" s="162"/>
      <c r="E595" s="4"/>
      <c r="F595" s="5"/>
      <c r="G595" s="81"/>
      <c r="H595" s="82"/>
      <c r="I595" s="81"/>
      <c r="J595" s="82"/>
      <c r="K595" s="82"/>
      <c r="L595" s="81"/>
    </row>
    <row r="596" spans="1:12" s="18" customFormat="1" ht="12.75" x14ac:dyDescent="0.25">
      <c r="A596" s="3" t="s">
        <v>446</v>
      </c>
      <c r="B596" s="8" t="s">
        <v>243</v>
      </c>
      <c r="C596" s="10" t="s">
        <v>244</v>
      </c>
      <c r="D596" s="155"/>
      <c r="E596" s="4" t="s">
        <v>78</v>
      </c>
      <c r="F596" s="5">
        <v>2</v>
      </c>
      <c r="G596" s="81">
        <v>4200</v>
      </c>
      <c r="H596" s="82">
        <f t="shared" ref="H596:H607" si="68">F596*G596</f>
        <v>8400</v>
      </c>
      <c r="I596" s="81">
        <v>29482.98</v>
      </c>
      <c r="J596" s="82">
        <f t="shared" ref="J596:J605" si="69">I596*F596</f>
        <v>58965.96</v>
      </c>
      <c r="K596" s="82">
        <f t="shared" ref="K596:K607" si="70">H596+J596</f>
        <v>67365.959999999992</v>
      </c>
      <c r="L596" s="81"/>
    </row>
    <row r="597" spans="1:12" s="126" customFormat="1" ht="25.5" x14ac:dyDescent="0.25">
      <c r="A597" s="116" t="s">
        <v>912</v>
      </c>
      <c r="B597" s="123" t="s">
        <v>223</v>
      </c>
      <c r="C597" s="95" t="s">
        <v>222</v>
      </c>
      <c r="D597" s="155" t="s">
        <v>1254</v>
      </c>
      <c r="E597" s="124" t="s">
        <v>120</v>
      </c>
      <c r="F597" s="125">
        <v>350</v>
      </c>
      <c r="G597" s="97">
        <v>124</v>
      </c>
      <c r="H597" s="98">
        <f t="shared" si="68"/>
        <v>43400</v>
      </c>
      <c r="I597" s="97">
        <v>277.52</v>
      </c>
      <c r="J597" s="98">
        <f t="shared" si="69"/>
        <v>97132</v>
      </c>
      <c r="K597" s="98">
        <f t="shared" si="70"/>
        <v>140532</v>
      </c>
      <c r="L597" s="97"/>
    </row>
    <row r="598" spans="1:12" s="126" customFormat="1" ht="25.5" x14ac:dyDescent="0.25">
      <c r="A598" s="116" t="s">
        <v>447</v>
      </c>
      <c r="B598" s="123" t="s">
        <v>223</v>
      </c>
      <c r="C598" s="95" t="s">
        <v>895</v>
      </c>
      <c r="D598" s="155" t="s">
        <v>1255</v>
      </c>
      <c r="E598" s="124" t="s">
        <v>120</v>
      </c>
      <c r="F598" s="125">
        <v>150</v>
      </c>
      <c r="G598" s="97">
        <v>124</v>
      </c>
      <c r="H598" s="98">
        <f t="shared" si="68"/>
        <v>18600</v>
      </c>
      <c r="I598" s="97">
        <v>92.52</v>
      </c>
      <c r="J598" s="98">
        <f t="shared" si="69"/>
        <v>13878</v>
      </c>
      <c r="K598" s="98">
        <f t="shared" si="70"/>
        <v>32478</v>
      </c>
      <c r="L598" s="97"/>
    </row>
    <row r="599" spans="1:12" s="126" customFormat="1" ht="25.5" x14ac:dyDescent="0.25">
      <c r="A599" s="116" t="s">
        <v>448</v>
      </c>
      <c r="B599" s="123" t="s">
        <v>1227</v>
      </c>
      <c r="C599" s="95" t="s">
        <v>245</v>
      </c>
      <c r="D599" s="155" t="s">
        <v>1256</v>
      </c>
      <c r="E599" s="124" t="s">
        <v>78</v>
      </c>
      <c r="F599" s="125">
        <v>23</v>
      </c>
      <c r="G599" s="97">
        <v>3500</v>
      </c>
      <c r="H599" s="98">
        <f t="shared" si="68"/>
        <v>80500</v>
      </c>
      <c r="I599" s="97">
        <v>0</v>
      </c>
      <c r="J599" s="98">
        <f t="shared" si="69"/>
        <v>0</v>
      </c>
      <c r="K599" s="98">
        <f t="shared" si="70"/>
        <v>80500</v>
      </c>
      <c r="L599" s="127" t="s">
        <v>1232</v>
      </c>
    </row>
    <row r="600" spans="1:12" s="126" customFormat="1" ht="25.5" x14ac:dyDescent="0.25">
      <c r="A600" s="116" t="s">
        <v>449</v>
      </c>
      <c r="B600" s="123" t="s">
        <v>855</v>
      </c>
      <c r="C600" s="95">
        <v>2007029</v>
      </c>
      <c r="D600" s="155" t="s">
        <v>1257</v>
      </c>
      <c r="E600" s="124" t="s">
        <v>78</v>
      </c>
      <c r="F600" s="125">
        <v>24</v>
      </c>
      <c r="G600" s="97">
        <v>500</v>
      </c>
      <c r="H600" s="98">
        <f t="shared" si="68"/>
        <v>12000</v>
      </c>
      <c r="I600" s="97">
        <v>104</v>
      </c>
      <c r="J600" s="98">
        <f t="shared" si="69"/>
        <v>2496</v>
      </c>
      <c r="K600" s="98">
        <f t="shared" si="70"/>
        <v>14496</v>
      </c>
      <c r="L600" s="97"/>
    </row>
    <row r="601" spans="1:12" s="126" customFormat="1" ht="25.5" x14ac:dyDescent="0.25">
      <c r="A601" s="116" t="s">
        <v>913</v>
      </c>
      <c r="B601" s="123" t="s">
        <v>1021</v>
      </c>
      <c r="C601" s="95">
        <v>53800</v>
      </c>
      <c r="D601" s="155" t="s">
        <v>1258</v>
      </c>
      <c r="E601" s="124" t="s">
        <v>78</v>
      </c>
      <c r="F601" s="125">
        <v>25</v>
      </c>
      <c r="G601" s="97">
        <v>500</v>
      </c>
      <c r="H601" s="98">
        <f t="shared" si="68"/>
        <v>12500</v>
      </c>
      <c r="I601" s="97">
        <v>109.68</v>
      </c>
      <c r="J601" s="98">
        <f t="shared" si="69"/>
        <v>2742</v>
      </c>
      <c r="K601" s="98">
        <f t="shared" si="70"/>
        <v>15242</v>
      </c>
      <c r="L601" s="97"/>
    </row>
    <row r="602" spans="1:12" s="126" customFormat="1" ht="25.5" x14ac:dyDescent="0.25">
      <c r="A602" s="116" t="s">
        <v>914</v>
      </c>
      <c r="B602" s="123" t="s">
        <v>856</v>
      </c>
      <c r="C602" s="95" t="s">
        <v>857</v>
      </c>
      <c r="D602" s="155" t="s">
        <v>1259</v>
      </c>
      <c r="E602" s="124" t="s">
        <v>78</v>
      </c>
      <c r="F602" s="125">
        <v>120</v>
      </c>
      <c r="G602" s="97">
        <v>0</v>
      </c>
      <c r="H602" s="98">
        <f t="shared" si="68"/>
        <v>0</v>
      </c>
      <c r="I602" s="97">
        <v>11.04</v>
      </c>
      <c r="J602" s="98">
        <f t="shared" si="69"/>
        <v>1324.8</v>
      </c>
      <c r="K602" s="98">
        <f t="shared" si="70"/>
        <v>1324.8</v>
      </c>
      <c r="L602" s="97"/>
    </row>
    <row r="603" spans="1:12" s="18" customFormat="1" ht="12.75" x14ac:dyDescent="0.25">
      <c r="A603" s="3" t="s">
        <v>450</v>
      </c>
      <c r="B603" s="8" t="s">
        <v>1125</v>
      </c>
      <c r="C603" s="10" t="s">
        <v>1124</v>
      </c>
      <c r="D603" s="155"/>
      <c r="E603" s="4" t="s">
        <v>78</v>
      </c>
      <c r="F603" s="5">
        <v>46</v>
      </c>
      <c r="G603" s="81">
        <v>50</v>
      </c>
      <c r="H603" s="82">
        <f t="shared" si="68"/>
        <v>2300</v>
      </c>
      <c r="I603" s="81">
        <v>94.08</v>
      </c>
      <c r="J603" s="82">
        <f t="shared" si="69"/>
        <v>4327.68</v>
      </c>
      <c r="K603" s="82">
        <f t="shared" si="70"/>
        <v>6627.68</v>
      </c>
      <c r="L603" s="81"/>
    </row>
    <row r="604" spans="1:12" s="18" customFormat="1" ht="12.75" x14ac:dyDescent="0.25">
      <c r="A604" s="3" t="s">
        <v>451</v>
      </c>
      <c r="B604" s="8" t="s">
        <v>246</v>
      </c>
      <c r="C604" s="10" t="s">
        <v>247</v>
      </c>
      <c r="D604" s="155"/>
      <c r="E604" s="4" t="s">
        <v>78</v>
      </c>
      <c r="F604" s="5">
        <v>23</v>
      </c>
      <c r="G604" s="81">
        <v>50</v>
      </c>
      <c r="H604" s="82">
        <f t="shared" si="68"/>
        <v>1150</v>
      </c>
      <c r="I604" s="81">
        <v>98</v>
      </c>
      <c r="J604" s="82">
        <f t="shared" si="69"/>
        <v>2254</v>
      </c>
      <c r="K604" s="82">
        <f t="shared" si="70"/>
        <v>3404</v>
      </c>
      <c r="L604" s="81"/>
    </row>
    <row r="605" spans="1:12" s="36" customFormat="1" ht="12.75" x14ac:dyDescent="0.25">
      <c r="A605" s="3" t="s">
        <v>452</v>
      </c>
      <c r="B605" s="38" t="s">
        <v>208</v>
      </c>
      <c r="C605" s="170" t="s">
        <v>209</v>
      </c>
      <c r="D605" s="156"/>
      <c r="E605" s="40" t="s">
        <v>78</v>
      </c>
      <c r="F605" s="41">
        <v>396</v>
      </c>
      <c r="G605" s="81">
        <v>25</v>
      </c>
      <c r="H605" s="85">
        <f t="shared" si="68"/>
        <v>9900</v>
      </c>
      <c r="I605" s="81">
        <v>12</v>
      </c>
      <c r="J605" s="86">
        <f t="shared" si="69"/>
        <v>4752</v>
      </c>
      <c r="K605" s="85">
        <f t="shared" si="70"/>
        <v>14652</v>
      </c>
      <c r="L605" s="15"/>
    </row>
    <row r="606" spans="1:12" s="18" customFormat="1" ht="12.75" x14ac:dyDescent="0.25">
      <c r="A606" s="3" t="s">
        <v>453</v>
      </c>
      <c r="B606" s="8" t="s">
        <v>141</v>
      </c>
      <c r="C606" s="10"/>
      <c r="D606" s="155"/>
      <c r="E606" s="4" t="s">
        <v>75</v>
      </c>
      <c r="F606" s="5">
        <v>1</v>
      </c>
      <c r="G606" s="81">
        <v>0</v>
      </c>
      <c r="H606" s="82">
        <f t="shared" si="68"/>
        <v>0</v>
      </c>
      <c r="I606" s="81">
        <v>12480</v>
      </c>
      <c r="J606" s="82">
        <f>ROUND(F606*I606,2)</f>
        <v>12480</v>
      </c>
      <c r="K606" s="82">
        <f t="shared" si="70"/>
        <v>12480</v>
      </c>
      <c r="L606" s="81"/>
    </row>
    <row r="607" spans="1:12" s="18" customFormat="1" ht="12.75" x14ac:dyDescent="0.25">
      <c r="A607" s="3" t="s">
        <v>1022</v>
      </c>
      <c r="B607" s="8" t="s">
        <v>142</v>
      </c>
      <c r="C607" s="10"/>
      <c r="D607" s="155"/>
      <c r="E607" s="4" t="s">
        <v>75</v>
      </c>
      <c r="F607" s="5">
        <v>1</v>
      </c>
      <c r="G607" s="81">
        <v>40800</v>
      </c>
      <c r="H607" s="82">
        <f t="shared" si="68"/>
        <v>40800</v>
      </c>
      <c r="I607" s="81">
        <v>0</v>
      </c>
      <c r="J607" s="82">
        <f>ROUND(F607*I607,2)</f>
        <v>0</v>
      </c>
      <c r="K607" s="82">
        <f t="shared" si="70"/>
        <v>40800</v>
      </c>
      <c r="L607" s="81"/>
    </row>
    <row r="608" spans="1:12" s="18" customFormat="1" ht="12.75" x14ac:dyDescent="0.25">
      <c r="A608" s="3"/>
      <c r="B608" s="9"/>
      <c r="C608" s="10"/>
      <c r="D608" s="155"/>
      <c r="E608" s="4"/>
      <c r="F608" s="5"/>
      <c r="G608" s="82"/>
      <c r="H608" s="82"/>
      <c r="I608" s="82"/>
      <c r="J608" s="82"/>
      <c r="K608" s="82"/>
      <c r="L608" s="81"/>
    </row>
    <row r="609" spans="1:12" s="36" customFormat="1" ht="12.75" x14ac:dyDescent="0.25">
      <c r="A609" s="72"/>
      <c r="B609" s="49" t="s">
        <v>1224</v>
      </c>
      <c r="C609" s="175"/>
      <c r="D609" s="154"/>
      <c r="E609" s="73"/>
      <c r="F609" s="73"/>
      <c r="G609" s="89"/>
      <c r="H609" s="90"/>
      <c r="I609" s="90"/>
      <c r="J609" s="90"/>
      <c r="K609" s="91">
        <f>K12+K211+K302+K360+K380+K405+K442+K468+K569+K594+K283</f>
        <v>71149087.110799983</v>
      </c>
      <c r="L609" s="34"/>
    </row>
    <row r="610" spans="1:12" s="61" customFormat="1" ht="12.75" x14ac:dyDescent="0.2">
      <c r="A610" s="24"/>
      <c r="B610" s="24" t="s">
        <v>1228</v>
      </c>
      <c r="C610" s="169"/>
      <c r="D610" s="153"/>
      <c r="E610" s="24"/>
      <c r="F610" s="24"/>
      <c r="G610" s="24"/>
      <c r="H610" s="24"/>
      <c r="I610" s="24"/>
      <c r="J610" s="24"/>
      <c r="K610" s="79">
        <f>K609-K609/1.2</f>
        <v>11858181.185133331</v>
      </c>
      <c r="L610" s="24"/>
    </row>
    <row r="611" spans="1:12" s="61" customFormat="1" ht="12.75" x14ac:dyDescent="0.2">
      <c r="C611" s="77"/>
      <c r="D611" s="164"/>
      <c r="K611" s="23"/>
    </row>
    <row r="612" spans="1:12" s="61" customFormat="1" ht="12.75" x14ac:dyDescent="0.2">
      <c r="B612" s="74" t="s">
        <v>4</v>
      </c>
      <c r="C612" s="74"/>
      <c r="D612" s="165"/>
      <c r="E612" s="74"/>
      <c r="F612" s="74"/>
      <c r="G612" s="74"/>
      <c r="I612" s="240" t="s">
        <v>3</v>
      </c>
      <c r="J612" s="240"/>
      <c r="K612" s="23"/>
      <c r="L612" s="23"/>
    </row>
    <row r="613" spans="1:12" s="61" customFormat="1" ht="12.75" x14ac:dyDescent="0.2">
      <c r="B613" s="74" t="s">
        <v>5</v>
      </c>
      <c r="C613" s="74"/>
      <c r="D613" s="165"/>
      <c r="E613" s="74"/>
      <c r="F613" s="74"/>
      <c r="G613" s="74"/>
      <c r="I613" s="75" t="s">
        <v>454</v>
      </c>
      <c r="J613" s="75"/>
      <c r="K613" s="23"/>
      <c r="L613" s="23"/>
    </row>
    <row r="614" spans="1:12" s="61" customFormat="1" ht="12.75" x14ac:dyDescent="0.2">
      <c r="B614" s="76" t="s">
        <v>0</v>
      </c>
      <c r="C614" s="76"/>
      <c r="D614" s="166"/>
      <c r="E614" s="76"/>
      <c r="F614" s="76"/>
      <c r="G614" s="76"/>
      <c r="I614" s="36" t="s">
        <v>0</v>
      </c>
      <c r="J614" s="36"/>
    </row>
    <row r="615" spans="1:12" s="61" customFormat="1" ht="12.75" x14ac:dyDescent="0.2">
      <c r="B615" s="76"/>
      <c r="C615" s="76"/>
      <c r="D615" s="166"/>
      <c r="E615" s="76"/>
      <c r="F615" s="76"/>
      <c r="G615" s="76"/>
      <c r="I615" s="36"/>
      <c r="J615" s="36"/>
    </row>
    <row r="616" spans="1:12" s="61" customFormat="1" ht="12.75" x14ac:dyDescent="0.2">
      <c r="B616" s="76"/>
      <c r="C616" s="76"/>
      <c r="D616" s="166"/>
      <c r="E616" s="76"/>
      <c r="F616" s="76"/>
      <c r="G616" s="76"/>
      <c r="I616" s="36"/>
      <c r="J616" s="36"/>
      <c r="L616" s="23"/>
    </row>
    <row r="617" spans="1:12" s="61" customFormat="1" ht="12.75" x14ac:dyDescent="0.2">
      <c r="B617" s="77" t="s">
        <v>6</v>
      </c>
      <c r="C617" s="77"/>
      <c r="D617" s="164"/>
      <c r="E617" s="77"/>
      <c r="F617" s="77"/>
      <c r="G617" s="77"/>
      <c r="I617" s="61" t="s">
        <v>455</v>
      </c>
    </row>
    <row r="618" spans="1:12" s="61" customFormat="1" ht="12.75" x14ac:dyDescent="0.2">
      <c r="B618" s="74"/>
      <c r="C618" s="74"/>
      <c r="D618" s="165"/>
      <c r="E618" s="74"/>
      <c r="F618" s="74"/>
      <c r="G618" s="74"/>
      <c r="I618" s="75"/>
      <c r="J618" s="75"/>
      <c r="L618" s="23"/>
    </row>
    <row r="619" spans="1:12" s="61" customFormat="1" ht="12.75" x14ac:dyDescent="0.2">
      <c r="B619" s="74" t="s">
        <v>2</v>
      </c>
      <c r="C619" s="74"/>
      <c r="D619" s="165"/>
      <c r="E619" s="74"/>
      <c r="F619" s="74"/>
      <c r="G619" s="74"/>
      <c r="I619" s="75" t="s">
        <v>2</v>
      </c>
      <c r="J619" s="75"/>
    </row>
    <row r="620" spans="1:12" s="61" customFormat="1" ht="12.75" x14ac:dyDescent="0.2">
      <c r="B620" s="74"/>
      <c r="C620" s="78"/>
      <c r="D620" s="167"/>
    </row>
    <row r="621" spans="1:12" s="61" customFormat="1" ht="12.75" x14ac:dyDescent="0.2">
      <c r="C621" s="77"/>
      <c r="D621" s="164"/>
    </row>
    <row r="622" spans="1:12" s="61" customFormat="1" ht="12.75" x14ac:dyDescent="0.2">
      <c r="C622" s="77"/>
      <c r="D622" s="164"/>
    </row>
    <row r="623" spans="1:12" s="61" customFormat="1" ht="12.75" x14ac:dyDescent="0.2">
      <c r="C623" s="77"/>
      <c r="D623" s="164"/>
    </row>
  </sheetData>
  <mergeCells count="14">
    <mergeCell ref="K9:K10"/>
    <mergeCell ref="L9:L10"/>
    <mergeCell ref="D475:D476"/>
    <mergeCell ref="I612:J612"/>
    <mergeCell ref="A1:K1"/>
    <mergeCell ref="A6:K6"/>
    <mergeCell ref="A7:L7"/>
    <mergeCell ref="A9:A10"/>
    <mergeCell ref="B9:B10"/>
    <mergeCell ref="C9:C10"/>
    <mergeCell ref="E9:E10"/>
    <mergeCell ref="F9:F10"/>
    <mergeCell ref="G9:H9"/>
    <mergeCell ref="I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 (2)</vt:lpstr>
      <vt:lpstr>замечания</vt:lpstr>
      <vt:lpstr>'Лист1 (2)'!Заголовки_для_печати</vt:lpstr>
      <vt:lpstr>'Лист1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lastPrinted>2024-06-25T15:04:11Z</cp:lastPrinted>
  <dcterms:created xsi:type="dcterms:W3CDTF">2023-06-20T12:39:30Z</dcterms:created>
  <dcterms:modified xsi:type="dcterms:W3CDTF">2024-06-27T15:17:17Z</dcterms:modified>
</cp:coreProperties>
</file>